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codeName="ThisWorkbook" hidePivotFieldList="1" defaultThemeVersion="124226"/>
  <mc:AlternateContent xmlns:mc="http://schemas.openxmlformats.org/markup-compatibility/2006">
    <mc:Choice Requires="x15">
      <x15ac:absPath xmlns:x15ac="http://schemas.microsoft.com/office/spreadsheetml/2010/11/ac" url="W:\DFCCIL\Subject Package\Volume-III\"/>
    </mc:Choice>
  </mc:AlternateContent>
  <xr:revisionPtr revIDLastSave="0" documentId="13_ncr:1_{2140FAD4-78A4-4A31-AA4F-77B9E9E5552D}" xr6:coauthVersionLast="36" xr6:coauthVersionMax="36" xr10:uidLastSave="{00000000-0000-0000-0000-000000000000}"/>
  <workbookProtection workbookAlgorithmName="SHA-512" workbookHashValue="0ZvCH/cUx+/Qrj7t6NxCErVXp86VFTN1/++1VU3wOXu00Ia0lgcCaDtrw9LkHjdViyV/1nLStALegogbsuKNYg==" workbookSaltValue="zVxHwe9cuNFtBNpWE5SZ5Q==" workbookSpinCount="100000" revisionsAlgorithmName="SHA-512" revisionsHashValue="bGgShy08u5gvLLI8TAgSs2S/6eRGa0vLAkoGXluMQmUbsR/cUgaBw6YxeGOR4JC4ZS1aaItSW+vQF8+us3YmKw==" revisionsSaltValue="I3e8vklP+pvT0GYk7bmx1Q==" revisionsSpinCount="100000" lockStructure="1" lockRevision="1"/>
  <bookViews>
    <workbookView xWindow="0" yWindow="-192" windowWidth="13620" windowHeight="12708" tabRatio="778" firstSheet="1" activeTab="2"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3" hidden="1">'Sch-1'!#REF!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'Sch-1'!$A$1:$W$47</definedName>
    <definedName name="_xlnm.Print_Area" localSheetId="4">'Sch-1 Dis'!$A$1:$H$32</definedName>
    <definedName name="_xlnm.Print_Area" localSheetId="5">'Sch-2'!$A$1:$K$43</definedName>
    <definedName name="_xlnm.Print_Area" localSheetId="6">'Sch-2 Dis'!$A$1:$G$24</definedName>
    <definedName name="_xlnm.Print_Area" localSheetId="7">'Sch-3 '!$A$1:$G$27</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 '!$14:$16</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2B22B4D9_734E_466D_B6F8_DF61D532EF69_.wvu.Cols" localSheetId="14" hidden="1">Discount!$I:$O</definedName>
    <definedName name="Z_2B22B4D9_734E_466D_B6F8_DF61D532EF69_.wvu.Cols" localSheetId="3" hidden="1">'Sch-1'!$P:$AB</definedName>
    <definedName name="Z_2B22B4D9_734E_466D_B6F8_DF61D532EF69_.wvu.Cols" localSheetId="4" hidden="1">'Sch-1 Dis'!$K:$K</definedName>
    <definedName name="Z_2B22B4D9_734E_466D_B6F8_DF61D532EF69_.wvu.Cols" localSheetId="5" hidden="1">'Sch-2'!$M:$N</definedName>
    <definedName name="Z_2B22B4D9_734E_466D_B6F8_DF61D532EF69_.wvu.Cols" localSheetId="7" hidden="1">'Sch-3 '!$H:$S</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'Sch-1'!$A$1:$P$47</definedName>
    <definedName name="Z_2B22B4D9_734E_466D_B6F8_DF61D532EF69_.wvu.PrintArea" localSheetId="4" hidden="1">'Sch-1 Dis'!$A$1:$H$32</definedName>
    <definedName name="Z_2B22B4D9_734E_466D_B6F8_DF61D532EF69_.wvu.PrintArea" localSheetId="5" hidden="1">'Sch-2'!$A$1:$K$43</definedName>
    <definedName name="Z_2B22B4D9_734E_466D_B6F8_DF61D532EF69_.wvu.PrintArea" localSheetId="6" hidden="1">'Sch-2 Dis'!$A$1:$G$24</definedName>
    <definedName name="Z_2B22B4D9_734E_466D_B6F8_DF61D532EF69_.wvu.PrintArea" localSheetId="7" hidden="1">'Sch-3 '!$A$1:$G$27</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 '!$14:$16</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'Sch-1'!$R:$V</definedName>
    <definedName name="Z_42E48991_4351_4471_8AF6_A35D24AE57E4_.wvu.Cols" localSheetId="4" hidden="1">'Sch-1 Dis'!$K:$K</definedName>
    <definedName name="Z_42E48991_4351_4471_8AF6_A35D24AE57E4_.wvu.Cols" localSheetId="5" hidden="1">'Sch-2'!$M:$N</definedName>
    <definedName name="Z_42E48991_4351_4471_8AF6_A35D24AE57E4_.wvu.Cols" localSheetId="7" hidden="1">'Sch-3 '!$H:$S</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'Sch-1'!$A$1:$P$49</definedName>
    <definedName name="Z_42E48991_4351_4471_8AF6_A35D24AE57E4_.wvu.PrintArea" localSheetId="4" hidden="1">'Sch-1 Dis'!$A$1:$H$32</definedName>
    <definedName name="Z_42E48991_4351_4471_8AF6_A35D24AE57E4_.wvu.PrintArea" localSheetId="5" hidden="1">'Sch-2'!$A$1:$K$43</definedName>
    <definedName name="Z_42E48991_4351_4471_8AF6_A35D24AE57E4_.wvu.PrintArea" localSheetId="6" hidden="1">'Sch-2 Dis'!$A$1:$G$24</definedName>
    <definedName name="Z_42E48991_4351_4471_8AF6_A35D24AE57E4_.wvu.PrintArea" localSheetId="7" hidden="1">'Sch-3 '!$A$1:$G$28</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 '!$14:$16</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'Sch-1'!$P:$Y</definedName>
    <definedName name="Z_483DCDBB_D1CA_4B11_85F4_FA65A96DCE29_.wvu.Cols" localSheetId="4" hidden="1">'Sch-1 Dis'!$K:$K</definedName>
    <definedName name="Z_483DCDBB_D1CA_4B11_85F4_FA65A96DCE29_.wvu.Cols" localSheetId="5" hidden="1">'Sch-2'!$M:$N</definedName>
    <definedName name="Z_483DCDBB_D1CA_4B11_85F4_FA65A96DCE29_.wvu.Cols" localSheetId="7" hidden="1">'Sch-3 '!$H:$S</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'Sch-1'!$A$1:$P$47</definedName>
    <definedName name="Z_483DCDBB_D1CA_4B11_85F4_FA65A96DCE29_.wvu.PrintArea" localSheetId="4" hidden="1">'Sch-1 Dis'!$A$1:$H$32</definedName>
    <definedName name="Z_483DCDBB_D1CA_4B11_85F4_FA65A96DCE29_.wvu.PrintArea" localSheetId="5" hidden="1">'Sch-2'!$A$1:$K$43</definedName>
    <definedName name="Z_483DCDBB_D1CA_4B11_85F4_FA65A96DCE29_.wvu.PrintArea" localSheetId="6" hidden="1">'Sch-2 Dis'!$A$1:$G$24</definedName>
    <definedName name="Z_483DCDBB_D1CA_4B11_85F4_FA65A96DCE29_.wvu.PrintArea" localSheetId="7" hidden="1">'Sch-3 '!$A$1:$G$27</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 '!$14:$16</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'Sch-1'!$A$1:$P$49</definedName>
    <definedName name="Z_4F65FF32_EC61_4022_A399_2986D7B6B8B3_.wvu.PrintArea" localSheetId="4" hidden="1">'Sch-1 Dis'!$A$1:$H$32</definedName>
    <definedName name="Z_4F65FF32_EC61_4022_A399_2986D7B6B8B3_.wvu.PrintArea" localSheetId="5" hidden="1">'Sch-2'!$A$1:$K$43</definedName>
    <definedName name="Z_4F65FF32_EC61_4022_A399_2986D7B6B8B3_.wvu.PrintArea" localSheetId="6" hidden="1">'Sch-2 Dis'!$A$1:$G$24</definedName>
    <definedName name="Z_4F65FF32_EC61_4022_A399_2986D7B6B8B3_.wvu.PrintArea" localSheetId="7" hidden="1">'Sch-3 '!$A$1:$G$28</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 '!$14:$16</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D82F59_8CF6_455F_B9F4_081499FDF243_.wvu.Cols" localSheetId="14" hidden="1">Discount!$I:$P</definedName>
    <definedName name="Z_58D82F59_8CF6_455F_B9F4_081499FDF243_.wvu.Cols" localSheetId="3" hidden="1">'Sch-1'!$R:$V</definedName>
    <definedName name="Z_58D82F59_8CF6_455F_B9F4_081499FDF243_.wvu.Cols" localSheetId="4" hidden="1">'Sch-1 Dis'!$K:$K</definedName>
    <definedName name="Z_58D82F59_8CF6_455F_B9F4_081499FDF243_.wvu.Cols" localSheetId="5" hidden="1">'Sch-2'!$M:$N</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'Sch-1'!$A$1:$P$49</definedName>
    <definedName name="Z_58D82F59_8CF6_455F_B9F4_081499FDF243_.wvu.PrintArea" localSheetId="4" hidden="1">'Sch-1 Dis'!$A$1:$H$32</definedName>
    <definedName name="Z_58D82F59_8CF6_455F_B9F4_081499FDF243_.wvu.PrintArea" localSheetId="5" hidden="1">'Sch-2'!$A$1:$K$43</definedName>
    <definedName name="Z_58D82F59_8CF6_455F_B9F4_081499FDF243_.wvu.PrintArea" localSheetId="6" hidden="1">'Sch-2 Dis'!$A$1:$G$24</definedName>
    <definedName name="Z_58D82F59_8CF6_455F_B9F4_081499FDF243_.wvu.PrintArea" localSheetId="7" hidden="1">'Sch-3 '!$A$1:$G$28</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 '!$14:$16</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'Sch-1'!$R:$V</definedName>
    <definedName name="Z_5A07DBA2_29FE_46EA_8A64_6BF1FB7295C8_.wvu.Cols" localSheetId="4" hidden="1">'Sch-1 Dis'!$K:$K</definedName>
    <definedName name="Z_5A07DBA2_29FE_46EA_8A64_6BF1FB7295C8_.wvu.Cols" localSheetId="5" hidden="1">'Sch-2'!$M:$N</definedName>
    <definedName name="Z_5A07DBA2_29FE_46EA_8A64_6BF1FB7295C8_.wvu.Cols" localSheetId="7" hidden="1">'Sch-3 '!$H:$S</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'Sch-1'!$A$1:$P$49</definedName>
    <definedName name="Z_5A07DBA2_29FE_46EA_8A64_6BF1FB7295C8_.wvu.PrintArea" localSheetId="4" hidden="1">'Sch-1 Dis'!$A$1:$H$32</definedName>
    <definedName name="Z_5A07DBA2_29FE_46EA_8A64_6BF1FB7295C8_.wvu.PrintArea" localSheetId="5" hidden="1">'Sch-2'!$A$1:$K$43</definedName>
    <definedName name="Z_5A07DBA2_29FE_46EA_8A64_6BF1FB7295C8_.wvu.PrintArea" localSheetId="6" hidden="1">'Sch-2 Dis'!$A$1:$G$24</definedName>
    <definedName name="Z_5A07DBA2_29FE_46EA_8A64_6BF1FB7295C8_.wvu.PrintArea" localSheetId="7" hidden="1">'Sch-3 '!$A$1:$G$28</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 '!$14:$16</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'Sch-1'!$P:$W</definedName>
    <definedName name="Z_5C772B04_11E1_4A74_9F43_9A74EF38E5E2_.wvu.Cols" localSheetId="4" hidden="1">'Sch-1 Dis'!$K:$K</definedName>
    <definedName name="Z_5C772B04_11E1_4A74_9F43_9A74EF38E5E2_.wvu.Cols" localSheetId="5" hidden="1">'Sch-2'!$M:$N</definedName>
    <definedName name="Z_5C772B04_11E1_4A74_9F43_9A74EF38E5E2_.wvu.Cols" localSheetId="7" hidden="1">'Sch-3 '!$H:$S</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'Sch-1'!$A$1:$P$47</definedName>
    <definedName name="Z_5C772B04_11E1_4A74_9F43_9A74EF38E5E2_.wvu.PrintArea" localSheetId="4" hidden="1">'Sch-1 Dis'!$A$1:$H$32</definedName>
    <definedName name="Z_5C772B04_11E1_4A74_9F43_9A74EF38E5E2_.wvu.PrintArea" localSheetId="5" hidden="1">'Sch-2'!$A$1:$K$43</definedName>
    <definedName name="Z_5C772B04_11E1_4A74_9F43_9A74EF38E5E2_.wvu.PrintArea" localSheetId="6" hidden="1">'Sch-2 Dis'!$A$1:$G$24</definedName>
    <definedName name="Z_5C772B04_11E1_4A74_9F43_9A74EF38E5E2_.wvu.PrintArea" localSheetId="7" hidden="1">'Sch-3 '!$A$1:$G$27</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 '!$14:$16</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12" hidden="1">'Sch-6'!$17:$22</definedName>
    <definedName name="Z_696D9240_6693_44E8_B9A4_2BFADD101EE2_.wvu.Cols" localSheetId="14" hidden="1">Discount!$I:$P</definedName>
    <definedName name="Z_696D9240_6693_44E8_B9A4_2BFADD101EE2_.wvu.Cols" localSheetId="3" hidden="1">'Sch-1'!$S:$U</definedName>
    <definedName name="Z_696D9240_6693_44E8_B9A4_2BFADD101EE2_.wvu.Cols" localSheetId="4" hidden="1">'Sch-1 Dis'!$K:$K</definedName>
    <definedName name="Z_696D9240_6693_44E8_B9A4_2BFADD101EE2_.wvu.Cols" localSheetId="5" hidden="1">'Sch-2'!$M:$N</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'Sch-1'!$A$1:$P$49</definedName>
    <definedName name="Z_696D9240_6693_44E8_B9A4_2BFADD101EE2_.wvu.PrintArea" localSheetId="4" hidden="1">'Sch-1 Dis'!$A$1:$H$32</definedName>
    <definedName name="Z_696D9240_6693_44E8_B9A4_2BFADD101EE2_.wvu.PrintArea" localSheetId="5" hidden="1">'Sch-2'!$A$1:$K$43</definedName>
    <definedName name="Z_696D9240_6693_44E8_B9A4_2BFADD101EE2_.wvu.PrintArea" localSheetId="6" hidden="1">'Sch-2 Dis'!$A$1:$G$24</definedName>
    <definedName name="Z_696D9240_6693_44E8_B9A4_2BFADD101EE2_.wvu.PrintArea" localSheetId="7" hidden="1">'Sch-3 '!$A$1:$G$28</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 '!$14:$16</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'Sch-1'!$R:$V</definedName>
    <definedName name="Z_7781E931_9022_448B_8CEA_16A952A0B08B_.wvu.Cols" localSheetId="4" hidden="1">'Sch-1 Dis'!$K:$K</definedName>
    <definedName name="Z_7781E931_9022_448B_8CEA_16A952A0B08B_.wvu.Cols" localSheetId="5" hidden="1">'Sch-2'!$M:$N</definedName>
    <definedName name="Z_7781E931_9022_448B_8CEA_16A952A0B08B_.wvu.Cols" localSheetId="7" hidden="1">'Sch-3 '!$H:$S</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'Sch-1'!$A$1:$P$49</definedName>
    <definedName name="Z_7781E931_9022_448B_8CEA_16A952A0B08B_.wvu.PrintArea" localSheetId="4" hidden="1">'Sch-1 Dis'!$A$1:$H$32</definedName>
    <definedName name="Z_7781E931_9022_448B_8CEA_16A952A0B08B_.wvu.PrintArea" localSheetId="5" hidden="1">'Sch-2'!$A$1:$K$43</definedName>
    <definedName name="Z_7781E931_9022_448B_8CEA_16A952A0B08B_.wvu.PrintArea" localSheetId="6" hidden="1">'Sch-2 Dis'!$A$1:$G$24</definedName>
    <definedName name="Z_7781E931_9022_448B_8CEA_16A952A0B08B_.wvu.PrintArea" localSheetId="7" hidden="1">'Sch-3 '!$A$1:$G$28</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 '!$14:$16</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'Sch-1'!$R:$V</definedName>
    <definedName name="Z_8020169D_1904_4071_9010_34C6BAD35472_.wvu.Cols" localSheetId="4" hidden="1">'Sch-1 Dis'!$K:$K</definedName>
    <definedName name="Z_8020169D_1904_4071_9010_34C6BAD35472_.wvu.Cols" localSheetId="5" hidden="1">'Sch-2'!$M:$N</definedName>
    <definedName name="Z_8020169D_1904_4071_9010_34C6BAD35472_.wvu.Cols" localSheetId="7" hidden="1">'Sch-3 '!$H:$S</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'Sch-1'!$A$1:$P$47</definedName>
    <definedName name="Z_8020169D_1904_4071_9010_34C6BAD35472_.wvu.PrintArea" localSheetId="4" hidden="1">'Sch-1 Dis'!$A$1:$H$32</definedName>
    <definedName name="Z_8020169D_1904_4071_9010_34C6BAD35472_.wvu.PrintArea" localSheetId="5" hidden="1">'Sch-2'!$A$1:$K$43</definedName>
    <definedName name="Z_8020169D_1904_4071_9010_34C6BAD35472_.wvu.PrintArea" localSheetId="6" hidden="1">'Sch-2 Dis'!$A$1:$G$24</definedName>
    <definedName name="Z_8020169D_1904_4071_9010_34C6BAD35472_.wvu.PrintArea" localSheetId="7" hidden="1">'Sch-3 '!$A$1:$G$28</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 '!$14:$16</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83F4F4D_A630_4132_B676_8201FF751979_.wvu.Cols" localSheetId="14" hidden="1">Discount!$I:$O</definedName>
    <definedName name="Z_883F4F4D_A630_4132_B676_8201FF751979_.wvu.Cols" localSheetId="3" hidden="1">'Sch-1'!$P:$W</definedName>
    <definedName name="Z_883F4F4D_A630_4132_B676_8201FF751979_.wvu.Cols" localSheetId="4" hidden="1">'Sch-1 Dis'!$K:$K</definedName>
    <definedName name="Z_883F4F4D_A630_4132_B676_8201FF751979_.wvu.Cols" localSheetId="5" hidden="1">'Sch-2'!$M:$N</definedName>
    <definedName name="Z_883F4F4D_A630_4132_B676_8201FF751979_.wvu.Cols" localSheetId="7" hidden="1">'Sch-3 '!$H:$S</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'Sch-1'!$A$1:$P$47</definedName>
    <definedName name="Z_883F4F4D_A630_4132_B676_8201FF751979_.wvu.PrintArea" localSheetId="4" hidden="1">'Sch-1 Dis'!$A$1:$H$32</definedName>
    <definedName name="Z_883F4F4D_A630_4132_B676_8201FF751979_.wvu.PrintArea" localSheetId="5" hidden="1">'Sch-2'!$A$1:$K$43</definedName>
    <definedName name="Z_883F4F4D_A630_4132_B676_8201FF751979_.wvu.PrintArea" localSheetId="6" hidden="1">'Sch-2 Dis'!$A$1:$G$24</definedName>
    <definedName name="Z_883F4F4D_A630_4132_B676_8201FF751979_.wvu.PrintArea" localSheetId="7" hidden="1">'Sch-3 '!$A$1:$G$27</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 '!$14:$16</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9C0E3A54_A1E4_4406_967B_FE168F751196_.wvu.Cols" localSheetId="14" hidden="1">Discount!$I:$O</definedName>
    <definedName name="Z_9C0E3A54_A1E4_4406_967B_FE168F751196_.wvu.Cols" localSheetId="3" hidden="1">'Sch-1'!$R:$V</definedName>
    <definedName name="Z_9C0E3A54_A1E4_4406_967B_FE168F751196_.wvu.Cols" localSheetId="4" hidden="1">'Sch-1 Dis'!$K:$K</definedName>
    <definedName name="Z_9C0E3A54_A1E4_4406_967B_FE168F751196_.wvu.Cols" localSheetId="5" hidden="1">'Sch-2'!$M:$N</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'Sch-1'!$A$1:$P$49</definedName>
    <definedName name="Z_9C0E3A54_A1E4_4406_967B_FE168F751196_.wvu.PrintArea" localSheetId="4" hidden="1">'Sch-1 Dis'!$A$1:$H$32</definedName>
    <definedName name="Z_9C0E3A54_A1E4_4406_967B_FE168F751196_.wvu.PrintArea" localSheetId="5" hidden="1">'Sch-2'!$A$1:$K$43</definedName>
    <definedName name="Z_9C0E3A54_A1E4_4406_967B_FE168F751196_.wvu.PrintArea" localSheetId="6" hidden="1">'Sch-2 Dis'!$A$1:$G$24</definedName>
    <definedName name="Z_9C0E3A54_A1E4_4406_967B_FE168F751196_.wvu.PrintArea" localSheetId="7" hidden="1">'Sch-3 '!$A$1:$G$28</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 '!$14:$16</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A44E70_650F_49CD_967F_298619682CA2_.wvu.Cols" localSheetId="14" hidden="1">Discount!$I:$O</definedName>
    <definedName name="Z_9CA44E70_650F_49CD_967F_298619682CA2_.wvu.Cols" localSheetId="3" hidden="1">'Sch-1'!$R:$V</definedName>
    <definedName name="Z_9CA44E70_650F_49CD_967F_298619682CA2_.wvu.Cols" localSheetId="4" hidden="1">'Sch-1 Dis'!$K:$K</definedName>
    <definedName name="Z_9CA44E70_650F_49CD_967F_298619682CA2_.wvu.Cols" localSheetId="5" hidden="1">'Sch-2'!$M:$N</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'Sch-1'!$A$1:$P$49</definedName>
    <definedName name="Z_9CA44E70_650F_49CD_967F_298619682CA2_.wvu.PrintArea" localSheetId="4" hidden="1">'Sch-1 Dis'!$A$1:$H$32</definedName>
    <definedName name="Z_9CA44E70_650F_49CD_967F_298619682CA2_.wvu.PrintArea" localSheetId="5" hidden="1">'Sch-2'!$A$1:$K$43</definedName>
    <definedName name="Z_9CA44E70_650F_49CD_967F_298619682CA2_.wvu.PrintArea" localSheetId="6" hidden="1">'Sch-2 Dis'!$A$1:$G$24</definedName>
    <definedName name="Z_9CA44E70_650F_49CD_967F_298619682CA2_.wvu.PrintArea" localSheetId="7" hidden="1">'Sch-3 '!$A$1:$G$28</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 '!$14:$16</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B0EE7D76_5806_4718_BDAD_3A3EA691E5E4_.wvu.Cols" localSheetId="14" hidden="1">Discount!$I:$P</definedName>
    <definedName name="Z_B0EE7D76_5806_4718_BDAD_3A3EA691E5E4_.wvu.Cols" localSheetId="3" hidden="1">'Sch-1'!$R:$V</definedName>
    <definedName name="Z_B0EE7D76_5806_4718_BDAD_3A3EA691E5E4_.wvu.Cols" localSheetId="4" hidden="1">'Sch-1 Dis'!$K:$K</definedName>
    <definedName name="Z_B0EE7D76_5806_4718_BDAD_3A3EA691E5E4_.wvu.Cols" localSheetId="5" hidden="1">'Sch-2'!$M:$N</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'Sch-1'!$A$1:$P$49</definedName>
    <definedName name="Z_B0EE7D76_5806_4718_BDAD_3A3EA691E5E4_.wvu.PrintArea" localSheetId="4" hidden="1">'Sch-1 Dis'!$A$1:$H$32</definedName>
    <definedName name="Z_B0EE7D76_5806_4718_BDAD_3A3EA691E5E4_.wvu.PrintArea" localSheetId="5" hidden="1">'Sch-2'!$A$1:$K$43</definedName>
    <definedName name="Z_B0EE7D76_5806_4718_BDAD_3A3EA691E5E4_.wvu.PrintArea" localSheetId="6" hidden="1">'Sch-2 Dis'!$A$1:$G$24</definedName>
    <definedName name="Z_B0EE7D76_5806_4718_BDAD_3A3EA691E5E4_.wvu.PrintArea" localSheetId="7" hidden="1">'Sch-3 '!$A$1:$G$28</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 '!$14:$16</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1277D53_29D6_4226_81E2_084FB62977B6_.wvu.Cols" localSheetId="14" hidden="1">Discount!$I:$P</definedName>
    <definedName name="Z_B1277D53_29D6_4226_81E2_084FB62977B6_.wvu.Cols" localSheetId="3" hidden="1">'Sch-1'!$R:$V</definedName>
    <definedName name="Z_B1277D53_29D6_4226_81E2_084FB62977B6_.wvu.Cols" localSheetId="4" hidden="1">'Sch-1 Dis'!$K:$K</definedName>
    <definedName name="Z_B1277D53_29D6_4226_81E2_084FB62977B6_.wvu.Cols" localSheetId="5" hidden="1">'Sch-2'!$M:$N</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'Sch-1'!$A$1:$P$49</definedName>
    <definedName name="Z_B1277D53_29D6_4226_81E2_084FB62977B6_.wvu.PrintArea" localSheetId="4" hidden="1">'Sch-1 Dis'!$A$1:$H$32</definedName>
    <definedName name="Z_B1277D53_29D6_4226_81E2_084FB62977B6_.wvu.PrintArea" localSheetId="5" hidden="1">'Sch-2'!$A$1:$K$43</definedName>
    <definedName name="Z_B1277D53_29D6_4226_81E2_084FB62977B6_.wvu.PrintArea" localSheetId="6" hidden="1">'Sch-2 Dis'!$A$1:$G$24</definedName>
    <definedName name="Z_B1277D53_29D6_4226_81E2_084FB62977B6_.wvu.PrintArea" localSheetId="7" hidden="1">'Sch-3 '!$A$1:$G$28</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 '!$14:$16</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9EC7C48_0A13_4E61_A3A5_0BEFFBB67A7D_.wvu.Cols" localSheetId="14" hidden="1">Discount!$I:$O</definedName>
    <definedName name="Z_B9EC7C48_0A13_4E61_A3A5_0BEFFBB67A7D_.wvu.Cols" localSheetId="3" hidden="1">'Sch-1'!$P:$W</definedName>
    <definedName name="Z_B9EC7C48_0A13_4E61_A3A5_0BEFFBB67A7D_.wvu.Cols" localSheetId="4" hidden="1">'Sch-1 Dis'!$K:$K</definedName>
    <definedName name="Z_B9EC7C48_0A13_4E61_A3A5_0BEFFBB67A7D_.wvu.Cols" localSheetId="5" hidden="1">'Sch-2'!$L:$Z</definedName>
    <definedName name="Z_B9EC7C48_0A13_4E61_A3A5_0BEFFBB67A7D_.wvu.Cols" localSheetId="7" hidden="1">'Sch-3 '!$H:$S</definedName>
    <definedName name="Z_B9EC7C48_0A13_4E61_A3A5_0BEFFBB67A7D_.wvu.Cols" localSheetId="8" hidden="1">'Sch-4'!$F:$K</definedName>
    <definedName name="Z_B9EC7C48_0A13_4E61_A3A5_0BEFFBB67A7D_.wvu.Cols" localSheetId="12" hidden="1">'Sch-6'!$E:$E,'Sch-6'!$L:$L,'Sch-6'!$O:$R</definedName>
    <definedName name="Z_B9EC7C48_0A13_4E61_A3A5_0BEFFBB67A7D_.wvu.PrintArea" localSheetId="18" hidden="1">'Bid Form 2nd Envelope'!$A$1:$F$52</definedName>
    <definedName name="Z_B9EC7C48_0A13_4E61_A3A5_0BEFFBB67A7D_.wvu.PrintArea" localSheetId="1" hidden="1">Cover!$B$1:$E$15</definedName>
    <definedName name="Z_B9EC7C48_0A13_4E61_A3A5_0BEFFBB67A7D_.wvu.PrintArea" localSheetId="14" hidden="1">Discount!$A$2:$G$43</definedName>
    <definedName name="Z_B9EC7C48_0A13_4E61_A3A5_0BEFFBB67A7D_.wvu.PrintArea" localSheetId="16" hidden="1">'Entry Tax'!$A$1:$E$16</definedName>
    <definedName name="Z_B9EC7C48_0A13_4E61_A3A5_0BEFFBB67A7D_.wvu.PrintArea" localSheetId="2" hidden="1">'Names of Bidder'!$B$1:$D$22</definedName>
    <definedName name="Z_B9EC7C48_0A13_4E61_A3A5_0BEFFBB67A7D_.wvu.PrintArea" localSheetId="15" hidden="1">Octroi!$A$1:$E$16</definedName>
    <definedName name="Z_B9EC7C48_0A13_4E61_A3A5_0BEFFBB67A7D_.wvu.PrintArea" localSheetId="17" hidden="1">'Other Taxes &amp; Duties'!$A$1:$F$16</definedName>
    <definedName name="Z_B9EC7C48_0A13_4E61_A3A5_0BEFFBB67A7D_.wvu.PrintArea" localSheetId="19" hidden="1">'Q &amp; C'!$A$1:$F$43</definedName>
    <definedName name="Z_B9EC7C48_0A13_4E61_A3A5_0BEFFBB67A7D_.wvu.PrintArea" localSheetId="3" hidden="1">'Sch-1'!$A$1:$W$47</definedName>
    <definedName name="Z_B9EC7C48_0A13_4E61_A3A5_0BEFFBB67A7D_.wvu.PrintArea" localSheetId="4" hidden="1">'Sch-1 Dis'!$A$1:$H$32</definedName>
    <definedName name="Z_B9EC7C48_0A13_4E61_A3A5_0BEFFBB67A7D_.wvu.PrintArea" localSheetId="5" hidden="1">'Sch-2'!$A$1:$K$43</definedName>
    <definedName name="Z_B9EC7C48_0A13_4E61_A3A5_0BEFFBB67A7D_.wvu.PrintArea" localSheetId="6" hidden="1">'Sch-2 Dis'!$A$1:$G$24</definedName>
    <definedName name="Z_B9EC7C48_0A13_4E61_A3A5_0BEFFBB67A7D_.wvu.PrintArea" localSheetId="7" hidden="1">'Sch-3 '!$A$1:$G$27</definedName>
    <definedName name="Z_B9EC7C48_0A13_4E61_A3A5_0BEFFBB67A7D_.wvu.PrintArea" localSheetId="8" hidden="1">'Sch-4'!$A$1:$E$24</definedName>
    <definedName name="Z_B9EC7C48_0A13_4E61_A3A5_0BEFFBB67A7D_.wvu.PrintArea" localSheetId="9" hidden="1">'Sch-4 Dis'!$A$1:$E$44</definedName>
    <definedName name="Z_B9EC7C48_0A13_4E61_A3A5_0BEFFBB67A7D_.wvu.PrintArea" localSheetId="10" hidden="1">'Sch-5'!$A$1:$D$27</definedName>
    <definedName name="Z_B9EC7C48_0A13_4E61_A3A5_0BEFFBB67A7D_.wvu.PrintArea" localSheetId="11" hidden="1">'Sch-5 After Discount'!$A$1:$D$32</definedName>
    <definedName name="Z_B9EC7C48_0A13_4E61_A3A5_0BEFFBB67A7D_.wvu.PrintArea" localSheetId="12" hidden="1">'Sch-6'!$A$1:$J$25</definedName>
    <definedName name="Z_B9EC7C48_0A13_4E61_A3A5_0BEFFBB67A7D_.wvu.PrintArea" localSheetId="13" hidden="1">'Sch-6 Dis'!$A$1:$F$28</definedName>
    <definedName name="Z_B9EC7C48_0A13_4E61_A3A5_0BEFFBB67A7D_.wvu.PrintArea" localSheetId="20" hidden="1">'T &amp; D'!$A$1:$E$12</definedName>
    <definedName name="Z_B9EC7C48_0A13_4E61_A3A5_0BEFFBB67A7D_.wvu.PrintTitles" localSheetId="3" hidden="1">'Sch-1'!$15:$17</definedName>
    <definedName name="Z_B9EC7C48_0A13_4E61_A3A5_0BEFFBB67A7D_.wvu.PrintTitles" localSheetId="4" hidden="1">'Sch-1 Dis'!$15:$17</definedName>
    <definedName name="Z_B9EC7C48_0A13_4E61_A3A5_0BEFFBB67A7D_.wvu.PrintTitles" localSheetId="5" hidden="1">'Sch-2'!$13:$15</definedName>
    <definedName name="Z_B9EC7C48_0A13_4E61_A3A5_0BEFFBB67A7D_.wvu.PrintTitles" localSheetId="6" hidden="1">'Sch-2 Dis'!$13:$15</definedName>
    <definedName name="Z_B9EC7C48_0A13_4E61_A3A5_0BEFFBB67A7D_.wvu.PrintTitles" localSheetId="7" hidden="1">'Sch-3 '!$14:$16</definedName>
    <definedName name="Z_B9EC7C48_0A13_4E61_A3A5_0BEFFBB67A7D_.wvu.PrintTitles" localSheetId="8" hidden="1">'Sch-4'!$3:$13</definedName>
    <definedName name="Z_B9EC7C48_0A13_4E61_A3A5_0BEFFBB67A7D_.wvu.PrintTitles" localSheetId="9" hidden="1">'Sch-4 Dis'!$3:$13</definedName>
    <definedName name="Z_B9EC7C48_0A13_4E61_A3A5_0BEFFBB67A7D_.wvu.PrintTitles" localSheetId="10" hidden="1">'Sch-5'!$3:$13</definedName>
    <definedName name="Z_B9EC7C48_0A13_4E61_A3A5_0BEFFBB67A7D_.wvu.PrintTitles" localSheetId="11" hidden="1">'Sch-5 After Discount'!$3:$13</definedName>
    <definedName name="Z_B9EC7C48_0A13_4E61_A3A5_0BEFFBB67A7D_.wvu.PrintTitles" localSheetId="12" hidden="1">'Sch-6'!$14:$14</definedName>
    <definedName name="Z_B9EC7C48_0A13_4E61_A3A5_0BEFFBB67A7D_.wvu.PrintTitles" localSheetId="13" hidden="1">'Sch-6 Dis'!$14:$14</definedName>
    <definedName name="Z_B9EC7C48_0A13_4E61_A3A5_0BEFFBB67A7D_.wvu.Rows" localSheetId="0" hidden="1">'Basic Data'!$11:$12</definedName>
    <definedName name="Z_B9EC7C48_0A13_4E61_A3A5_0BEFFBB67A7D_.wvu.Rows" localSheetId="18" hidden="1">'Bid Form 2nd Envelope'!$23:$23,'Bid Form 2nd Envelope'!$34:$34</definedName>
    <definedName name="Z_B9EC7C48_0A13_4E61_A3A5_0BEFFBB67A7D_.wvu.Rows" localSheetId="1" hidden="1">Cover!$7:$7,Cover!$10:$10</definedName>
    <definedName name="Z_B9EC7C48_0A13_4E61_A3A5_0BEFFBB67A7D_.wvu.Rows" localSheetId="14" hidden="1">Discount!$19:$19,Discount!$21:$21,Discount!$25:$25,Discount!$27:$27,Discount!$29:$33</definedName>
    <definedName name="Z_B9EC7C48_0A13_4E61_A3A5_0BEFFBB67A7D_.wvu.Rows" localSheetId="2" hidden="1">'Names of Bidder'!$6:$6</definedName>
    <definedName name="Z_B9EC7C48_0A13_4E61_A3A5_0BEFFBB67A7D_.wvu.Rows" localSheetId="12" hidden="1">'Sch-6'!$17:$22</definedName>
    <definedName name="Z_BE00177C_666B_4CCB_B6AF_EE8409A04F15_.wvu.Cols" localSheetId="14" hidden="1">Discount!$I:$O</definedName>
    <definedName name="Z_BE00177C_666B_4CCB_B6AF_EE8409A04F15_.wvu.Cols" localSheetId="3" hidden="1">'Sch-1'!$R:$V</definedName>
    <definedName name="Z_BE00177C_666B_4CCB_B6AF_EE8409A04F15_.wvu.Cols" localSheetId="4" hidden="1">'Sch-1 Dis'!$K:$K</definedName>
    <definedName name="Z_BE00177C_666B_4CCB_B6AF_EE8409A04F15_.wvu.Cols" localSheetId="5" hidden="1">'Sch-2'!$M:$N</definedName>
    <definedName name="Z_BE00177C_666B_4CCB_B6AF_EE8409A04F15_.wvu.Cols" localSheetId="7" hidden="1">'Sch-3 '!$H:$S</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'Sch-1'!$A$1:$P$49</definedName>
    <definedName name="Z_BE00177C_666B_4CCB_B6AF_EE8409A04F15_.wvu.PrintArea" localSheetId="4" hidden="1">'Sch-1 Dis'!$A$1:$H$32</definedName>
    <definedName name="Z_BE00177C_666B_4CCB_B6AF_EE8409A04F15_.wvu.PrintArea" localSheetId="5" hidden="1">'Sch-2'!$A$1:$K$43</definedName>
    <definedName name="Z_BE00177C_666B_4CCB_B6AF_EE8409A04F15_.wvu.PrintArea" localSheetId="6" hidden="1">'Sch-2 Dis'!$A$1:$G$24</definedName>
    <definedName name="Z_BE00177C_666B_4CCB_B6AF_EE8409A04F15_.wvu.PrintArea" localSheetId="7" hidden="1">'Sch-3 '!$A$1:$G$28</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 '!$14:$16</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'Sch-1'!$R:$V</definedName>
    <definedName name="Z_C39F923C_6CD3_45D8_86F8_6C4D806DDD7E_.wvu.Cols" localSheetId="4" hidden="1">'Sch-1 Dis'!$K:$K</definedName>
    <definedName name="Z_C39F923C_6CD3_45D8_86F8_6C4D806DDD7E_.wvu.Cols" localSheetId="5" hidden="1">'Sch-2'!$M:$N</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'Sch-1'!$A$1:$P$49</definedName>
    <definedName name="Z_C39F923C_6CD3_45D8_86F8_6C4D806DDD7E_.wvu.PrintArea" localSheetId="4" hidden="1">'Sch-1 Dis'!$A$1:$H$32</definedName>
    <definedName name="Z_C39F923C_6CD3_45D8_86F8_6C4D806DDD7E_.wvu.PrintArea" localSheetId="5" hidden="1">'Sch-2'!$A$1:$K$43</definedName>
    <definedName name="Z_C39F923C_6CD3_45D8_86F8_6C4D806DDD7E_.wvu.PrintArea" localSheetId="6" hidden="1">'Sch-2 Dis'!$A$1:$G$24</definedName>
    <definedName name="Z_C39F923C_6CD3_45D8_86F8_6C4D806DDD7E_.wvu.PrintArea" localSheetId="7" hidden="1">'Sch-3 '!$A$1:$G$28</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 '!$14:$16</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D39E83F3_4061_47C5_8153_10B7C21D208A_.wvu.Cols" localSheetId="14" hidden="1">Discount!$I:$O</definedName>
    <definedName name="Z_D39E83F3_4061_47C5_8153_10B7C21D208A_.wvu.Cols" localSheetId="3" hidden="1">'Sch-1'!#REF!,'Sch-1'!$R:$V</definedName>
    <definedName name="Z_D39E83F3_4061_47C5_8153_10B7C21D208A_.wvu.Cols" localSheetId="4" hidden="1">'Sch-1 Dis'!$K:$K</definedName>
    <definedName name="Z_D39E83F3_4061_47C5_8153_10B7C21D208A_.wvu.Cols" localSheetId="5" hidden="1">'Sch-2'!$E:$E,'Sch-2'!$M:$N</definedName>
    <definedName name="Z_D39E83F3_4061_47C5_8153_10B7C21D208A_.wvu.Cols" localSheetId="7" hidden="1">'Sch-3 '!$H:$S</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'Sch-1'!$A$1:$P$47</definedName>
    <definedName name="Z_D39E83F3_4061_47C5_8153_10B7C21D208A_.wvu.PrintArea" localSheetId="4" hidden="1">'Sch-1 Dis'!$A$1:$H$32</definedName>
    <definedName name="Z_D39E83F3_4061_47C5_8153_10B7C21D208A_.wvu.PrintArea" localSheetId="5" hidden="1">'Sch-2'!$A$1:$K$43</definedName>
    <definedName name="Z_D39E83F3_4061_47C5_8153_10B7C21D208A_.wvu.PrintArea" localSheetId="6" hidden="1">'Sch-2 Dis'!$A$1:$G$24</definedName>
    <definedName name="Z_D39E83F3_4061_47C5_8153_10B7C21D208A_.wvu.PrintArea" localSheetId="7" hidden="1">'Sch-3 '!$A$1:$G$28</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 '!$14:$16</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'Sch-1'!$P:$P,'Sch-1'!$R:$U,'Sch-1'!$W:$W</definedName>
    <definedName name="Z_D545044E_B7FF_408B_A291_2187C526EC3D_.wvu.Cols" localSheetId="4" hidden="1">'Sch-1 Dis'!$K:$K</definedName>
    <definedName name="Z_D545044E_B7FF_408B_A291_2187C526EC3D_.wvu.Cols" localSheetId="5" hidden="1">'Sch-2'!$M:$N</definedName>
    <definedName name="Z_D545044E_B7FF_408B_A291_2187C526EC3D_.wvu.Cols" localSheetId="7" hidden="1">'Sch-3 '!$H:$S</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'Sch-1'!$A$1:$P$47</definedName>
    <definedName name="Z_D545044E_B7FF_408B_A291_2187C526EC3D_.wvu.PrintArea" localSheetId="4" hidden="1">'Sch-1 Dis'!$A$1:$H$32</definedName>
    <definedName name="Z_D545044E_B7FF_408B_A291_2187C526EC3D_.wvu.PrintArea" localSheetId="5" hidden="1">'Sch-2'!$A$1:$K$43</definedName>
    <definedName name="Z_D545044E_B7FF_408B_A291_2187C526EC3D_.wvu.PrintArea" localSheetId="6" hidden="1">'Sch-2 Dis'!$A$1:$G$24</definedName>
    <definedName name="Z_D545044E_B7FF_408B_A291_2187C526EC3D_.wvu.PrintArea" localSheetId="7" hidden="1">'Sch-3 '!$A$1:$G$28</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 '!$14:$16</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'Sch-1'!$R:$V</definedName>
    <definedName name="Z_D963BE1A_1920_4E18_8F54_07F354CCE224_.wvu.Cols" localSheetId="4" hidden="1">'Sch-1 Dis'!$K:$K</definedName>
    <definedName name="Z_D963BE1A_1920_4E18_8F54_07F354CCE224_.wvu.Cols" localSheetId="5" hidden="1">'Sch-2'!$M:$N</definedName>
    <definedName name="Z_D963BE1A_1920_4E18_8F54_07F354CCE224_.wvu.Cols" localSheetId="7" hidden="1">'Sch-3 '!$H:$S</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'Sch-1'!$A$1:$P$47</definedName>
    <definedName name="Z_D963BE1A_1920_4E18_8F54_07F354CCE224_.wvu.PrintArea" localSheetId="4" hidden="1">'Sch-1 Dis'!$A$1:$H$32</definedName>
    <definedName name="Z_D963BE1A_1920_4E18_8F54_07F354CCE224_.wvu.PrintArea" localSheetId="5" hidden="1">'Sch-2'!$A$1:$K$43</definedName>
    <definedName name="Z_D963BE1A_1920_4E18_8F54_07F354CCE224_.wvu.PrintArea" localSheetId="6" hidden="1">'Sch-2 Dis'!$A$1:$G$24</definedName>
    <definedName name="Z_D963BE1A_1920_4E18_8F54_07F354CCE224_.wvu.PrintArea" localSheetId="7" hidden="1">'Sch-3 '!$A$1:$G$28</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 '!$14:$16</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'Sch-1'!$R:$V</definedName>
    <definedName name="Z_E95B21C1_D936_4435_AF6F_90CF0B6A7506_.wvu.Cols" localSheetId="4" hidden="1">'Sch-1 Dis'!$K:$K</definedName>
    <definedName name="Z_E95B21C1_D936_4435_AF6F_90CF0B6A7506_.wvu.Cols" localSheetId="5" hidden="1">'Sch-2'!$M:$N</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'Sch-1'!$A$1:$P$49</definedName>
    <definedName name="Z_E95B21C1_D936_4435_AF6F_90CF0B6A7506_.wvu.PrintArea" localSheetId="4" hidden="1">'Sch-1 Dis'!$A$1:$H$32</definedName>
    <definedName name="Z_E95B21C1_D936_4435_AF6F_90CF0B6A7506_.wvu.PrintArea" localSheetId="5" hidden="1">'Sch-2'!$A$1:$K$43</definedName>
    <definedName name="Z_E95B21C1_D936_4435_AF6F_90CF0B6A7506_.wvu.PrintArea" localSheetId="6" hidden="1">'Sch-2 Dis'!$A$1:$G$24</definedName>
    <definedName name="Z_E95B21C1_D936_4435_AF6F_90CF0B6A7506_.wvu.PrintArea" localSheetId="7" hidden="1">'Sch-3 '!$A$1:$G$28</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 '!$14:$16</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F525F2E_18DE_47FD_A864_6F2A2CA91061_.wvu.Cols" localSheetId="14" hidden="1">Discount!$I:$O</definedName>
    <definedName name="Z_EF525F2E_18DE_47FD_A864_6F2A2CA91061_.wvu.Cols" localSheetId="3" hidden="1">'Sch-1'!$R:$V</definedName>
    <definedName name="Z_EF525F2E_18DE_47FD_A864_6F2A2CA91061_.wvu.Cols" localSheetId="4" hidden="1">'Sch-1 Dis'!$K:$K</definedName>
    <definedName name="Z_EF525F2E_18DE_47FD_A864_6F2A2CA91061_.wvu.Cols" localSheetId="5" hidden="1">'Sch-2'!$M:$N</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'Sch-1'!$A$1:$P$49</definedName>
    <definedName name="Z_EF525F2E_18DE_47FD_A864_6F2A2CA91061_.wvu.PrintArea" localSheetId="4" hidden="1">'Sch-1 Dis'!$A$1:$H$32</definedName>
    <definedName name="Z_EF525F2E_18DE_47FD_A864_6F2A2CA91061_.wvu.PrintArea" localSheetId="5" hidden="1">'Sch-2'!$A$1:$K$43</definedName>
    <definedName name="Z_EF525F2E_18DE_47FD_A864_6F2A2CA91061_.wvu.PrintArea" localSheetId="6" hidden="1">'Sch-2 Dis'!$A$1:$G$24</definedName>
    <definedName name="Z_EF525F2E_18DE_47FD_A864_6F2A2CA91061_.wvu.PrintArea" localSheetId="7" hidden="1">'Sch-3 '!$A$1:$G$28</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 '!$14:$16</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'Sch-1'!$R:$V</definedName>
    <definedName name="Z_EFF9997F_F423_457E_8339_C5D06689EC0D_.wvu.Cols" localSheetId="4" hidden="1">'Sch-1 Dis'!$K:$K</definedName>
    <definedName name="Z_EFF9997F_F423_457E_8339_C5D06689EC0D_.wvu.Cols" localSheetId="5" hidden="1">'Sch-2'!$M:$N</definedName>
    <definedName name="Z_EFF9997F_F423_457E_8339_C5D06689EC0D_.wvu.Cols" localSheetId="7" hidden="1">'Sch-3 '!$H:$S</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'Sch-1'!$A$1:$P$47</definedName>
    <definedName name="Z_EFF9997F_F423_457E_8339_C5D06689EC0D_.wvu.PrintArea" localSheetId="4" hidden="1">'Sch-1 Dis'!$A$1:$H$32</definedName>
    <definedName name="Z_EFF9997F_F423_457E_8339_C5D06689EC0D_.wvu.PrintArea" localSheetId="5" hidden="1">'Sch-2'!$A$1:$K$43</definedName>
    <definedName name="Z_EFF9997F_F423_457E_8339_C5D06689EC0D_.wvu.PrintArea" localSheetId="6" hidden="1">'Sch-2 Dis'!$A$1:$G$24</definedName>
    <definedName name="Z_EFF9997F_F423_457E_8339_C5D06689EC0D_.wvu.PrintArea" localSheetId="7" hidden="1">'Sch-3 '!$A$1:$G$28</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 '!$14:$16</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'Sch-1'!$P:$Y</definedName>
    <definedName name="Z_FA8C7114_2E15_4727_B4B0_927BCE12D1A6_.wvu.Cols" localSheetId="4" hidden="1">'Sch-1 Dis'!$K:$K</definedName>
    <definedName name="Z_FA8C7114_2E15_4727_B4B0_927BCE12D1A6_.wvu.Cols" localSheetId="5" hidden="1">'Sch-2'!$M:$N</definedName>
    <definedName name="Z_FA8C7114_2E15_4727_B4B0_927BCE12D1A6_.wvu.Cols" localSheetId="7" hidden="1">'Sch-3 '!$H:$S</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'Sch-1'!$A$1:$P$47</definedName>
    <definedName name="Z_FA8C7114_2E15_4727_B4B0_927BCE12D1A6_.wvu.PrintArea" localSheetId="4" hidden="1">'Sch-1 Dis'!$A$1:$H$32</definedName>
    <definedName name="Z_FA8C7114_2E15_4727_B4B0_927BCE12D1A6_.wvu.PrintArea" localSheetId="5" hidden="1">'Sch-2'!$A$1:$K$43</definedName>
    <definedName name="Z_FA8C7114_2E15_4727_B4B0_927BCE12D1A6_.wvu.PrintArea" localSheetId="6" hidden="1">'Sch-2 Dis'!$A$1:$G$24</definedName>
    <definedName name="Z_FA8C7114_2E15_4727_B4B0_927BCE12D1A6_.wvu.PrintArea" localSheetId="7" hidden="1">'Sch-3 '!$A$1:$G$27</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 '!$14:$16</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'Sch-1'!$R:$V</definedName>
    <definedName name="Z_FE49A1A8_589E_4C61_B5F2_2DC8472D06ED_.wvu.Cols" localSheetId="4" hidden="1">'Sch-1 Dis'!$K:$K</definedName>
    <definedName name="Z_FE49A1A8_589E_4C61_B5F2_2DC8472D06ED_.wvu.Cols" localSheetId="5" hidden="1">'Sch-2'!$M:$N</definedName>
    <definedName name="Z_FE49A1A8_589E_4C61_B5F2_2DC8472D06ED_.wvu.Cols" localSheetId="7" hidden="1">'Sch-3 '!$H:$S</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'Sch-1'!$A$1:$P$49</definedName>
    <definedName name="Z_FE49A1A8_589E_4C61_B5F2_2DC8472D06ED_.wvu.PrintArea" localSheetId="4" hidden="1">'Sch-1 Dis'!$A$1:$H$32</definedName>
    <definedName name="Z_FE49A1A8_589E_4C61_B5F2_2DC8472D06ED_.wvu.PrintArea" localSheetId="5" hidden="1">'Sch-2'!$A$1:$K$43</definedName>
    <definedName name="Z_FE49A1A8_589E_4C61_B5F2_2DC8472D06ED_.wvu.PrintArea" localSheetId="6" hidden="1">'Sch-2 Dis'!$A$1:$G$24</definedName>
    <definedName name="Z_FE49A1A8_589E_4C61_B5F2_2DC8472D06ED_.wvu.PrintArea" localSheetId="7" hidden="1">'Sch-3 '!$A$1:$G$28</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 '!$14:$16</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12" hidden="1">'Sch-6'!$16:$20</definedName>
  </definedNames>
  <calcPr calcId="191029"/>
  <customWorkbookViews>
    <customWorkbookView name="Kapil Mandil {कपिल मंडिल} - Personal View" guid="{B9EC7C48-0A13-4E61-A3A5-0BEFFBB67A7D}" mergeInterval="0" personalView="1" maximized="1" xWindow="-9" yWindow="-9" windowWidth="1938" windowHeight="1048" tabRatio="778" activeSheetId="3"/>
    <customWorkbookView name="Rahul {Rahul} - Personal View" guid="{483DCDBB-D1CA-4B11-85F4-FA65A96DCE29}" mergeInterval="0" personalView="1" maximized="1" windowWidth="1916" windowHeight="774" tabRatio="875" activeSheetId="19"/>
    <customWorkbookView name="Umesh Kumar Yadav {उमेश कुमार यादव} - Personal View" guid="{FA8C7114-2E15-4727-B4B0-927BCE12D1A6}" mergeInterval="0" personalView="1" maximized="1" windowWidth="1916" windowHeight="814" tabRatio="875" activeSheetId="4" showComments="commIndAndComment"/>
    <customWorkbookView name="Venkatesh Karri {वेंकटेश कर्री} - Personal View" guid="{5C772B04-11E1-4A74-9F43-9A74EF38E5E2}" mergeInterval="0" personalView="1" maximized="1" windowWidth="1916" windowHeight="834" tabRatio="875" activeSheetId="19"/>
    <customWorkbookView name="Akhilesh Kumar Singh {अखिलेश कुमार सिंह} - Personal View" guid="{883F4F4D-A630-4132-B676-8201FF751979}" mergeInterval="0" personalView="1" maximized="1" windowWidth="1916" windowHeight="854" tabRatio="875" activeSheetId="4"/>
    <customWorkbookView name="Prashanth Kumar Gade {प्रशांत जि} - Personal View" guid="{D545044E-B7FF-408B-A291-2187C526EC3D}" mergeInterval="0" personalView="1" maximized="1" windowWidth="1916" windowHeight="794" tabRatio="875" activeSheetId="15" showComments="commIndAndComment"/>
    <customWorkbookView name="A K Singh - Personal View" guid="{D963BE1A-1920-4E18-8F54-07F354CCE224}" mergeInterval="0" personalView="1" maximized="1" windowWidth="1276" windowHeight="798" tabRatio="875" activeSheetId="13" showComments="commIndAndComment"/>
    <customWorkbookView name="Kaushalendra Singh - Personal View" guid="{D39E83F3-4061-47C5-8153-10B7C21D208A}" mergeInterval="0" personalView="1" maximized="1" windowWidth="1020" windowHeight="409" tabRatio="875" activeSheetId="12"/>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19"/>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6"/>
    <customWorkbookView name="00863 - Personal View" guid="{42E48991-4351-4471-8AF6-A35D24AE57E4}" mergeInterval="0" personalView="1" maximized="1" xWindow="1" yWindow="1" windowWidth="1366" windowHeight="577" tabRatio="875" activeSheetId="19"/>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5"/>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1"/>
    <customWorkbookView name="01487 - Personal View" guid="{E95B21C1-D936-4435-AF6F-90CF0B6A7506}" mergeInterval="0" personalView="1" maximized="1" windowWidth="1362" windowHeight="509" activeSheetId="19"/>
    <customWorkbookView name="Arun Tiwari         - Personal View" guid="{9C0E3A54-A1E4-4406-967B-FE168F751196}" mergeInterval="0" personalView="1" maximized="1" xWindow="1" yWindow="1" windowWidth="1362" windowHeight="496" tabRatio="875" activeSheetId="4"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3"/>
    <customWorkbookView name="Parveen Saluja - Personal View" guid="{7781E931-9022-448B-8CEA-16A952A0B08B}" mergeInterval="0" personalView="1" maximized="1" windowWidth="1362" windowHeight="543" tabRatio="875" activeSheetId="9"/>
    <customWorkbookView name="Parveen Kumar {प्रवीन सलूजा} - Personal View" guid="{2B22B4D9-734E-466D-B6F8-DF61D532EF69}" mergeInterval="0" personalView="1" maximized="1" windowWidth="1916" windowHeight="803" tabRatio="875" activeSheetId="9"/>
  </customWorkbookViews>
</workbook>
</file>

<file path=xl/calcChain.xml><?xml version="1.0" encoding="utf-8"?>
<calcChain xmlns="http://schemas.openxmlformats.org/spreadsheetml/2006/main">
  <c r="K35" i="6" l="1"/>
  <c r="K34" i="6"/>
  <c r="K32" i="6"/>
  <c r="K31" i="6"/>
  <c r="K29" i="6"/>
  <c r="K28" i="6"/>
  <c r="K26" i="6"/>
  <c r="K25" i="6"/>
  <c r="K23" i="6"/>
  <c r="K22" i="6"/>
  <c r="K20" i="6"/>
  <c r="K19" i="6"/>
  <c r="K17" i="6"/>
  <c r="S37" i="4"/>
  <c r="O37" i="4"/>
  <c r="W37" i="4" s="1"/>
  <c r="S36" i="4"/>
  <c r="O36" i="4"/>
  <c r="W36" i="4" s="1"/>
  <c r="S34" i="4"/>
  <c r="O34" i="4"/>
  <c r="W34" i="4" s="1"/>
  <c r="U33" i="4"/>
  <c r="S33" i="4"/>
  <c r="O33" i="4"/>
  <c r="W33" i="4" s="1"/>
  <c r="S31" i="4"/>
  <c r="O31" i="4"/>
  <c r="W31" i="4" s="1"/>
  <c r="S30" i="4"/>
  <c r="O30" i="4"/>
  <c r="W30" i="4" s="1"/>
  <c r="U28" i="4"/>
  <c r="S28" i="4"/>
  <c r="O28" i="4"/>
  <c r="W28" i="4" s="1"/>
  <c r="U27" i="4"/>
  <c r="S27" i="4"/>
  <c r="O27" i="4"/>
  <c r="W27" i="4" s="1"/>
  <c r="U25" i="4"/>
  <c r="S25" i="4"/>
  <c r="O25" i="4"/>
  <c r="W25" i="4" s="1"/>
  <c r="U24" i="4"/>
  <c r="S24" i="4"/>
  <c r="O24" i="4"/>
  <c r="W24" i="4" s="1"/>
  <c r="U22" i="4"/>
  <c r="U37" i="4" s="1"/>
  <c r="S22" i="4"/>
  <c r="O22" i="4"/>
  <c r="W22" i="4" s="1"/>
  <c r="U21" i="4"/>
  <c r="U36" i="4" s="1"/>
  <c r="S21" i="4"/>
  <c r="O21" i="4"/>
  <c r="W21" i="4" s="1"/>
  <c r="O19" i="4"/>
  <c r="W19" i="4" s="1"/>
  <c r="K36" i="6" l="1"/>
  <c r="O38" i="4"/>
  <c r="F35" i="6" l="1"/>
  <c r="F34" i="6"/>
  <c r="F32" i="6"/>
  <c r="F31" i="6"/>
  <c r="F29" i="6"/>
  <c r="F28" i="6"/>
  <c r="F26" i="6"/>
  <c r="F25" i="6"/>
  <c r="F23" i="6"/>
  <c r="F22" i="6"/>
  <c r="F19" i="6"/>
  <c r="F20" i="6"/>
  <c r="F17" i="6"/>
  <c r="H35" i="6"/>
  <c r="H34" i="6"/>
  <c r="H32" i="6"/>
  <c r="H31" i="6"/>
  <c r="H29" i="6"/>
  <c r="H28" i="6"/>
  <c r="H26" i="6"/>
  <c r="H25" i="6"/>
  <c r="H23" i="6"/>
  <c r="H22" i="6"/>
  <c r="H20" i="6"/>
  <c r="H19" i="6"/>
  <c r="H17" i="6" l="1"/>
  <c r="U19" i="4"/>
  <c r="U34" i="4" s="1"/>
  <c r="S19" i="4"/>
  <c r="W38" i="4"/>
  <c r="H1" i="21" l="1"/>
  <c r="H2" i="21"/>
  <c r="H3" i="21"/>
  <c r="H4" i="21"/>
  <c r="H5" i="21"/>
  <c r="D8" i="20"/>
  <c r="F8" i="20" s="1"/>
  <c r="F9" i="20"/>
  <c r="D18" i="20"/>
  <c r="D21" i="20"/>
  <c r="F21" i="20" s="1"/>
  <c r="J24" i="20"/>
  <c r="J1" i="21" s="1"/>
  <c r="G25" i="20"/>
  <c r="G2" i="21" s="1"/>
  <c r="J25" i="20"/>
  <c r="J2" i="21" s="1"/>
  <c r="G26" i="20"/>
  <c r="J26" i="20"/>
  <c r="J3" i="21" s="1"/>
  <c r="G27" i="20"/>
  <c r="G4" i="21" s="1"/>
  <c r="G28" i="20"/>
  <c r="G5" i="21" s="1"/>
  <c r="L28" i="20"/>
  <c r="K28" i="20" s="1"/>
  <c r="Z1" i="19"/>
  <c r="A8" i="19"/>
  <c r="A9" i="19"/>
  <c r="A10" i="19"/>
  <c r="A11" i="19"/>
  <c r="A12" i="19"/>
  <c r="A13" i="19"/>
  <c r="B21" i="19"/>
  <c r="B22" i="19"/>
  <c r="B23" i="19"/>
  <c r="H23" i="19"/>
  <c r="B24" i="19"/>
  <c r="B25" i="19"/>
  <c r="B26"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J21" i="15"/>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8"/>
  <c r="N22" i="8"/>
  <c r="N23" i="8" s="1"/>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46" i="4"/>
  <c r="B6" i="19" s="1"/>
  <c r="O46" i="4"/>
  <c r="D26" i="11" s="1"/>
  <c r="B47" i="4"/>
  <c r="C42" i="15" s="1"/>
  <c r="O47" i="4"/>
  <c r="F27" i="14" s="1"/>
  <c r="AA6" i="3"/>
  <c r="Z2" i="19" s="1"/>
  <c r="B8" i="3"/>
  <c r="B13" i="3"/>
  <c r="B2" i="2"/>
  <c r="A43" i="20" s="1"/>
  <c r="B3" i="2"/>
  <c r="G20" i="5" l="1"/>
  <c r="G21" i="5" s="1"/>
  <c r="A2" i="15"/>
  <c r="A1" i="11"/>
  <c r="A1" i="12"/>
  <c r="A1" i="9"/>
  <c r="A1" i="19"/>
  <c r="D15" i="9"/>
  <c r="B2" i="3"/>
  <c r="I24" i="15"/>
  <c r="D9" i="6"/>
  <c r="B26" i="8"/>
  <c r="A1" i="8"/>
  <c r="F16" i="18"/>
  <c r="I26" i="20"/>
  <c r="I3" i="21" s="1"/>
  <c r="B8" i="9"/>
  <c r="A1" i="4"/>
  <c r="B26" i="11"/>
  <c r="I24" i="20"/>
  <c r="I1" i="21" s="1"/>
  <c r="B21" i="7"/>
  <c r="B8" i="8"/>
  <c r="E16" i="17"/>
  <c r="E16" i="16"/>
  <c r="K5" i="21"/>
  <c r="B28" i="20"/>
  <c r="AG6" i="19"/>
  <c r="AG7" i="19"/>
  <c r="AG8" i="19" s="1"/>
  <c r="AG9" i="19"/>
  <c r="I26" i="15"/>
  <c r="I20" i="15"/>
  <c r="J20" i="15" s="1"/>
  <c r="D17" i="11"/>
  <c r="L4" i="21"/>
  <c r="K27" i="20"/>
  <c r="B22" i="9"/>
  <c r="B41" i="10"/>
  <c r="B9" i="10"/>
  <c r="A3" i="10"/>
  <c r="B10" i="11"/>
  <c r="D29" i="12"/>
  <c r="B9" i="12"/>
  <c r="A3" i="12"/>
  <c r="J23" i="13"/>
  <c r="F10" i="13"/>
  <c r="F26" i="14"/>
  <c r="B10" i="14"/>
  <c r="B8" i="14"/>
  <c r="A3" i="14"/>
  <c r="F41" i="15"/>
  <c r="F43" i="19"/>
  <c r="F40" i="19"/>
  <c r="C15" i="19"/>
  <c r="G3" i="21"/>
  <c r="A3" i="5"/>
  <c r="K39" i="6"/>
  <c r="D8" i="6"/>
  <c r="A1" i="6"/>
  <c r="B20" i="7"/>
  <c r="B9" i="7"/>
  <c r="A3" i="7"/>
  <c r="G25" i="8"/>
  <c r="B11" i="8"/>
  <c r="A7" i="8"/>
  <c r="E24" i="9"/>
  <c r="B11" i="9"/>
  <c r="A7" i="9"/>
  <c r="E43" i="10"/>
  <c r="D14" i="10"/>
  <c r="B8" i="10"/>
  <c r="A1" i="10"/>
  <c r="B25" i="11"/>
  <c r="B9" i="11"/>
  <c r="A3" i="11"/>
  <c r="B29" i="12"/>
  <c r="B8" i="12"/>
  <c r="B23" i="13"/>
  <c r="F9" i="13"/>
  <c r="A3" i="13"/>
  <c r="B26" i="14"/>
  <c r="A1" i="14"/>
  <c r="C41" i="15"/>
  <c r="C12" i="15"/>
  <c r="B43" i="19"/>
  <c r="D4" i="20"/>
  <c r="L5" i="21"/>
  <c r="D8" i="21" s="1"/>
  <c r="A1" i="5"/>
  <c r="D11" i="6"/>
  <c r="A7" i="6"/>
  <c r="G22" i="7"/>
  <c r="B8" i="7"/>
  <c r="A1" i="7"/>
  <c r="B25" i="8"/>
  <c r="B10" i="8"/>
  <c r="E23" i="9"/>
  <c r="B10" i="9"/>
  <c r="E42" i="10"/>
  <c r="B11" i="10"/>
  <c r="A7" i="10"/>
  <c r="D27" i="11"/>
  <c r="B8" i="11"/>
  <c r="B28" i="12"/>
  <c r="B11" i="12"/>
  <c r="A7" i="12"/>
  <c r="J24" i="13"/>
  <c r="F8" i="13"/>
  <c r="B25" i="14"/>
  <c r="B9" i="14"/>
  <c r="A7" i="14"/>
  <c r="F42" i="15"/>
  <c r="F42" i="19"/>
  <c r="F36" i="20"/>
  <c r="F18" i="20" s="1"/>
  <c r="I25" i="20"/>
  <c r="A3" i="4"/>
  <c r="A3" i="6"/>
  <c r="B10" i="7"/>
  <c r="B1" i="3"/>
  <c r="K40" i="6"/>
  <c r="D10" i="6"/>
  <c r="G21" i="7"/>
  <c r="B11" i="7"/>
  <c r="A7" i="7"/>
  <c r="G26" i="8"/>
  <c r="B9" i="8"/>
  <c r="A3" i="8"/>
  <c r="B23" i="9"/>
  <c r="A3" i="9"/>
  <c r="B42" i="10"/>
  <c r="B10" i="10"/>
  <c r="B11" i="11"/>
  <c r="A7" i="11"/>
  <c r="D30" i="12"/>
  <c r="B24" i="13"/>
  <c r="F11" i="13"/>
  <c r="B42" i="19"/>
  <c r="D18" i="9" l="1"/>
  <c r="D21" i="11" s="1"/>
  <c r="G24" i="20"/>
  <c r="G1" i="21" s="1"/>
  <c r="I18" i="15"/>
  <c r="J18" i="15" s="1"/>
  <c r="O40" i="4"/>
  <c r="D15" i="11" s="1"/>
  <c r="I33" i="15"/>
  <c r="I16" i="15"/>
  <c r="I31" i="15"/>
  <c r="J31" i="15" s="1"/>
  <c r="F31" i="20"/>
  <c r="F32" i="20" s="1"/>
  <c r="F14" i="20" s="1"/>
  <c r="I15" i="15"/>
  <c r="J15" i="15" s="1"/>
  <c r="O19" i="15" s="1"/>
  <c r="U16" i="4" s="1"/>
  <c r="U31" i="4" s="1"/>
  <c r="D7" i="20"/>
  <c r="F7" i="20" s="1"/>
  <c r="I2" i="21"/>
  <c r="D14" i="20"/>
  <c r="D36" i="10"/>
  <c r="K4" i="21"/>
  <c r="D7" i="21" s="1"/>
  <c r="B27" i="20"/>
  <c r="O20" i="15" l="1"/>
  <c r="M15" i="6" s="1"/>
  <c r="O22" i="15"/>
  <c r="L16" i="13" s="1"/>
  <c r="O18" i="15"/>
  <c r="L24" i="20"/>
  <c r="D19" i="20"/>
  <c r="O3" i="14"/>
  <c r="O9" i="14" s="1"/>
  <c r="N17" i="14" s="1"/>
  <c r="D24" i="11"/>
  <c r="O7" i="14"/>
  <c r="D6" i="20"/>
  <c r="D15" i="12" l="1"/>
  <c r="D17" i="12"/>
  <c r="D21" i="12"/>
  <c r="U15" i="4"/>
  <c r="U30" i="4" s="1"/>
  <c r="L1" i="21"/>
  <c r="K24" i="20"/>
  <c r="F6" i="20"/>
  <c r="F10" i="20" s="1"/>
  <c r="D10" i="20"/>
  <c r="L18" i="13"/>
  <c r="E18" i="14" s="1"/>
  <c r="F18" i="14" s="1"/>
  <c r="L20" i="13"/>
  <c r="E20" i="14" s="1"/>
  <c r="F20" i="14" s="1"/>
  <c r="L17" i="13"/>
  <c r="E17" i="14" s="1"/>
  <c r="F17" i="14" s="1"/>
  <c r="L19" i="13"/>
  <c r="E19" i="14" s="1"/>
  <c r="F19" i="14" s="1"/>
  <c r="C19" i="10" l="1"/>
  <c r="C24" i="10" s="1"/>
  <c r="C25" i="10" s="1"/>
  <c r="D22" i="10" s="1"/>
  <c r="D25" i="12"/>
  <c r="AB17" i="19" s="1"/>
  <c r="A1" i="22" s="1"/>
  <c r="F21" i="14"/>
  <c r="G22" i="5" s="1"/>
  <c r="G23" i="5" s="1"/>
  <c r="H11" i="20" s="1"/>
  <c r="D11" i="20" s="1"/>
  <c r="F11" i="20" s="1"/>
  <c r="F12" i="20" s="1"/>
  <c r="K1" i="21"/>
  <c r="D4" i="21" s="1"/>
  <c r="B24" i="20"/>
  <c r="D20" i="20"/>
  <c r="C20" i="10" l="1"/>
  <c r="D17" i="10" s="1"/>
  <c r="K17" i="10" s="1"/>
  <c r="D33" i="20"/>
  <c r="F33" i="20" s="1"/>
  <c r="F34" i="20" s="1"/>
  <c r="F37" i="20" s="1"/>
  <c r="F38" i="20" s="1"/>
  <c r="F17" i="20" s="1"/>
  <c r="D12" i="20"/>
  <c r="D16" i="20"/>
  <c r="L26" i="20" s="1"/>
  <c r="K22" i="10"/>
  <c r="A7" i="22"/>
  <c r="B7" i="22" s="1"/>
  <c r="D7" i="22" s="1"/>
  <c r="A11" i="22"/>
  <c r="B11" i="22" s="1"/>
  <c r="D11" i="22" s="1"/>
  <c r="A10" i="22"/>
  <c r="B10" i="22" s="1"/>
  <c r="D10" i="22" s="1"/>
  <c r="A6" i="22"/>
  <c r="B6" i="22" s="1"/>
  <c r="A9" i="22"/>
  <c r="B9" i="22" s="1"/>
  <c r="D9" i="22" s="1"/>
  <c r="A8" i="22"/>
  <c r="B8" i="22" s="1"/>
  <c r="D8" i="22" s="1"/>
  <c r="F15" i="20" l="1"/>
  <c r="F19" i="20" s="1"/>
  <c r="F20" i="20" s="1"/>
  <c r="D15" i="20"/>
  <c r="L25" i="20" s="1"/>
  <c r="K25" i="20" s="1"/>
  <c r="K2" i="21" s="1"/>
  <c r="F35" i="20"/>
  <c r="F16" i="20" s="1"/>
  <c r="A4" i="22"/>
  <c r="AC17" i="19" s="1"/>
  <c r="B17" i="19" s="1"/>
  <c r="L3" i="21"/>
  <c r="K26" i="20"/>
  <c r="B25" i="20" l="1"/>
  <c r="L2" i="21"/>
  <c r="D5" i="21" s="1"/>
  <c r="K3" i="21"/>
  <c r="D6" i="21" s="1"/>
  <c r="B26" i="20"/>
</calcChain>
</file>

<file path=xl/sharedStrings.xml><?xml version="1.0" encoding="utf-8"?>
<sst xmlns="http://schemas.openxmlformats.org/spreadsheetml/2006/main" count="884" uniqueCount="492">
  <si>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</si>
  <si>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</si>
  <si>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</si>
  <si>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</si>
  <si>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</si>
  <si>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</si>
  <si>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</si>
  <si>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</si>
  <si>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</si>
  <si>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</si>
  <si>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</si>
  <si>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</si>
  <si>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</si>
  <si>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</si>
  <si>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</si>
  <si>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</si>
  <si>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</si>
  <si>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</si>
  <si>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</si>
  <si>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</si>
  <si>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</si>
  <si>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</si>
  <si>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</si>
  <si>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</si>
  <si>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</si>
  <si>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</si>
  <si>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</si>
  <si>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</si>
  <si>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</si>
  <si>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</si>
  <si>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</si>
  <si>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</si>
  <si>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</si>
  <si>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</si>
  <si>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</si>
  <si>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</si>
  <si>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</si>
  <si>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</si>
  <si>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</si>
  <si>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</si>
  <si>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</si>
  <si>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</si>
  <si>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</si>
  <si>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</si>
  <si>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</si>
  <si>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</si>
  <si>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</si>
  <si>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</si>
  <si>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</si>
  <si>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</si>
  <si>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</si>
  <si>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</si>
  <si>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</si>
  <si>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</si>
  <si>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</si>
  <si>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</si>
  <si>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</si>
  <si>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</si>
  <si>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</si>
  <si>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</si>
  <si>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</si>
  <si>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</si>
  <si>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</si>
  <si>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</si>
  <si>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</si>
  <si>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</si>
  <si>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</si>
  <si>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</si>
  <si>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</si>
  <si>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</si>
  <si>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</si>
  <si>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</si>
  <si>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</si>
  <si>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</si>
  <si>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</si>
  <si>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</si>
  <si>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</si>
  <si>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</si>
  <si>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</si>
  <si>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</si>
  <si>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</si>
  <si>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</si>
  <si>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</si>
  <si>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</si>
  <si>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</si>
  <si>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</si>
  <si>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</si>
  <si>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</si>
  <si>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</si>
  <si>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</si>
  <si>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</si>
  <si>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</si>
  <si>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</si>
  <si>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</si>
  <si>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</si>
  <si>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</si>
  <si>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</si>
  <si>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</si>
  <si>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</si>
  <si>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</si>
  <si>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</si>
  <si>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</si>
  <si>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</si>
  <si>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</si>
  <si>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</si>
  <si>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</si>
  <si>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</si>
  <si>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</si>
  <si>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</si>
  <si>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</si>
  <si>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</si>
  <si>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</si>
  <si>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</si>
  <si>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</si>
  <si>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</si>
  <si>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</si>
  <si>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</si>
  <si>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</si>
  <si>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</si>
  <si>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</si>
  <si>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</si>
  <si>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</si>
  <si>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</si>
  <si>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</si>
  <si>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</si>
  <si>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</si>
  <si>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</si>
  <si>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</si>
  <si>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</si>
  <si>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</si>
  <si>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</si>
  <si>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</si>
  <si>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</si>
  <si>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</si>
  <si>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</si>
  <si>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</si>
  <si>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</si>
  <si>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</si>
  <si>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</si>
  <si>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</si>
  <si>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</si>
  <si>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</si>
  <si>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</si>
  <si>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</si>
  <si>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</si>
  <si>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</si>
  <si>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</si>
  <si>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</si>
  <si>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</si>
  <si>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</si>
  <si>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</si>
  <si>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</si>
  <si>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</si>
  <si>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</si>
  <si>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</si>
  <si>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</si>
  <si>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</si>
  <si>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</si>
  <si>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</si>
  <si>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</si>
  <si>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</si>
  <si>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</si>
  <si>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</si>
  <si>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</si>
  <si>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</si>
  <si>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</si>
  <si>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</si>
  <si>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</si>
  <si>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</si>
  <si>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</si>
  <si>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</si>
  <si>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</si>
  <si>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</si>
  <si>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</si>
  <si>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</si>
  <si>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</si>
  <si>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</si>
  <si>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</si>
  <si>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</si>
  <si>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</si>
  <si>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</si>
  <si>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</si>
  <si>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</si>
  <si>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</si>
  <si>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</si>
  <si>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</si>
  <si>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</si>
  <si>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</si>
  <si>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</si>
  <si>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</si>
  <si>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</si>
  <si>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</si>
  <si>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</si>
  <si>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</si>
  <si>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</si>
  <si>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</si>
  <si>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</si>
  <si>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</si>
  <si>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</si>
  <si>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</si>
  <si>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</si>
  <si>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</si>
  <si>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</si>
  <si>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</si>
  <si>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</si>
  <si>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</si>
  <si>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</si>
  <si>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</si>
  <si>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</si>
  <si>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</si>
  <si>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</si>
  <si>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</si>
  <si>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</si>
  <si>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</si>
  <si>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</si>
  <si>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</si>
  <si>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</si>
  <si>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</si>
  <si>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</si>
  <si>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</si>
  <si>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</si>
  <si>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</si>
  <si>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</si>
  <si>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</si>
  <si>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</si>
  <si>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</si>
  <si>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</si>
  <si>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</si>
  <si>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</si>
  <si>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</si>
  <si>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</si>
  <si>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</si>
  <si>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</si>
  <si>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</si>
  <si>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</si>
  <si>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</si>
  <si>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</si>
  <si>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</si>
  <si>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</si>
  <si>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</si>
  <si>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</si>
  <si>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</si>
  <si>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</si>
  <si>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</si>
  <si>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</si>
  <si>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</si>
  <si>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</si>
  <si>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</si>
  <si>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</si>
  <si>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</si>
  <si>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</si>
  <si>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</si>
  <si>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</si>
  <si>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</si>
  <si>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</si>
  <si>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</si>
  <si>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</si>
  <si>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</si>
  <si>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</si>
  <si>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</si>
  <si>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</si>
  <si>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</si>
  <si>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</si>
  <si>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</si>
  <si>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</si>
  <si>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</si>
  <si>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</si>
  <si>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</si>
  <si>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</si>
  <si>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</si>
  <si>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</si>
  <si>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</si>
  <si>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</si>
  <si>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</si>
  <si>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</si>
  <si>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</si>
  <si>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</si>
  <si>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</si>
  <si>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</si>
  <si>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</si>
  <si>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</si>
  <si>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</si>
  <si>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</si>
  <si>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</si>
  <si>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</si>
  <si>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</si>
  <si>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</si>
  <si>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</si>
  <si>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</si>
  <si>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</si>
  <si>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</si>
  <si>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</si>
  <si>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</si>
  <si>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</si>
  <si>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</si>
  <si>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</si>
  <si>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</si>
  <si>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</si>
  <si>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</si>
  <si>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</si>
  <si>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</si>
  <si>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</si>
  <si>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</si>
  <si>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</si>
  <si>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</si>
  <si>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</si>
  <si>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</si>
  <si>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</si>
  <si>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</si>
  <si>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</si>
  <si>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</si>
  <si>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</si>
  <si>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</si>
  <si>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</si>
  <si>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</si>
  <si>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</si>
  <si>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</si>
  <si>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</si>
  <si>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</si>
  <si>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</si>
  <si>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</si>
  <si>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</si>
  <si>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</si>
  <si>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</si>
  <si>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</si>
  <si>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</si>
  <si>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</si>
  <si>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</si>
  <si>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</si>
  <si>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</si>
  <si>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</si>
  <si>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</si>
  <si>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Percent (%)</t>
    </r>
  </si>
  <si>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</si>
  <si>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</si>
  <si>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</si>
  <si>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</si>
  <si>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</si>
  <si>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</si>
  <si>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</si>
  <si>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</si>
  <si>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</si>
  <si>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</si>
  <si>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</si>
  <si>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</si>
  <si>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</si>
  <si>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</si>
  <si>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</si>
  <si>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</si>
  <si>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</si>
  <si>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</si>
  <si>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</si>
  <si>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</si>
  <si>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</si>
  <si>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</si>
  <si>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</si>
  <si>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</si>
  <si>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</si>
  <si>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</si>
  <si>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</si>
  <si>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</si>
  <si>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</si>
  <si>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</si>
  <si>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</si>
  <si>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</si>
  <si>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</si>
  <si>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</si>
  <si>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</si>
  <si>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</si>
  <si>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</si>
  <si>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</si>
  <si>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</si>
  <si>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</si>
  <si>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</si>
  <si>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</si>
  <si>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</si>
  <si>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</si>
  <si>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</si>
  <si>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</si>
  <si>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</si>
  <si>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</si>
  <si>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</si>
  <si>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</si>
  <si>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</si>
  <si>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</si>
  <si>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</si>
  <si>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</si>
  <si>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</si>
  <si>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</si>
  <si>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</si>
  <si>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</si>
  <si>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</si>
  <si>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</si>
  <si>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</si>
  <si>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</si>
  <si>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</si>
  <si>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</si>
  <si>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</si>
  <si>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</si>
  <si>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</si>
  <si>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</si>
  <si>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</si>
  <si>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</si>
  <si>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</si>
  <si>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</si>
  <si>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</si>
  <si>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</si>
  <si>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</si>
  <si>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</si>
  <si>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</si>
  <si>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</si>
  <si>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</si>
  <si>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</si>
  <si>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</si>
  <si>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</si>
  <si>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</si>
  <si>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</si>
  <si>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</si>
  <si>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Goods to be supplied, including Type Test Charges for Tests to be conducted.</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</si>
  <si>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</si>
  <si>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</si>
  <si>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</si>
  <si>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</si>
  <si>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</si>
  <si>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</si>
  <si>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</si>
  <si>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</si>
  <si>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</si>
  <si>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</si>
  <si>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</si>
  <si>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</si>
  <si>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</si>
  <si>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</si>
  <si>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</si>
  <si>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</si>
  <si>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</si>
  <si>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</si>
  <si>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</si>
  <si>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</si>
  <si>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</si>
  <si>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</si>
  <si>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</si>
  <si>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</si>
  <si>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</si>
  <si>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</si>
  <si>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</si>
  <si>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</si>
  <si>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</si>
  <si>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</si>
  <si>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</si>
  <si>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t>(SCHEDULE OF RATES AND PRICES : Local Transportation, In-transit Insurance and loading )</t>
  </si>
  <si>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</si>
  <si>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</si>
  <si>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</si>
  <si>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</si>
  <si>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</si>
  <si>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</si>
  <si>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</si>
  <si>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</si>
  <si>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</si>
  <si>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</si>
  <si>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</si>
  <si>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</si>
  <si>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</si>
  <si>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</si>
  <si>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 xml:space="preserve">Ex-works price of Plant and Equipment including Type Test Charges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</si>
  <si>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</si>
  <si>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</si>
  <si>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</si>
  <si>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</si>
  <si>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</si>
  <si>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</si>
  <si>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</si>
  <si>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 xml:space="preserve">Insulator                               </t>
  </si>
  <si>
    <t>i</t>
  </si>
  <si>
    <t xml:space="preserve">Total for Local Transportation, In-transit Insurance and loading </t>
  </si>
  <si>
    <t>AABABBBABBAZ</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</si>
  <si>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</si>
  <si>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GRAND TOTAL [1+2+4]</t>
  </si>
  <si>
    <t>Insulator Package CIS-01 for supply of 70KN and 90KN Composite Long Rod Insulators for 132kV Transmission Lines under Consultancy Services to Dedicated Freight Corridor Corporation of India Limited (DFCCIL)</t>
  </si>
  <si>
    <t>CIS-01</t>
  </si>
  <si>
    <t>Jagadhari -Tapri</t>
  </si>
  <si>
    <t>Tapri - Muzaffarnagar</t>
  </si>
  <si>
    <t>Muzaffarnagar-Jaurada Nara</t>
  </si>
  <si>
    <t>Jaurada Nara-Hapur</t>
  </si>
  <si>
    <t xml:space="preserve"> LILO-132kV D/C Panki-Naini@Pitrapur</t>
  </si>
  <si>
    <t>132 KV D/C Jaraudanara-Sakoti TL(LI from AP 25/0 to Gantry at Sakoti TSS)-Additional Scope due to incorporation of New TSS</t>
  </si>
  <si>
    <t>132 KV D/C Sakoti-Hapur  TL(LO from Gantry at sakoti TSS to AP 27/0)-Additional Scope due to incorporation of New TSS</t>
  </si>
  <si>
    <t>Composite long rod Insulators for 132kV Transmission Line-70 KN (
Length-1305 mm, Creepage-4495 mm)</t>
  </si>
  <si>
    <t>Composite long rod Insulators for 132kV Transmission Line-90 KN (
Length-1450 mm, Creepage-4495 mm)</t>
  </si>
  <si>
    <t xml:space="preserve">* Specify amount of GST on the transaction between the Supplier and the Purchaser separately in Schedule-4. </t>
  </si>
  <si>
    <t>5006002754/INSULATOR/DOM/A02-CC CS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</si>
</sst>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0.0"/>
    <numFmt numFmtId="165" formatCode="0.000"/>
    <numFmt numFmtId="166" formatCode="_(* #,##0_);_(* \(#,##0\);_(* \-??_);_(@_)"/>
    <numFmt numFmtId="167" formatCode="_(* #,##0.0_);_(* \(#,##0.0\);_(* \-??_);_(@_)"/>
    <numFmt numFmtId="168" formatCode="#,##0.0"/>
    <numFmt numFmtId="169" formatCode="_-&quot;£&quot;* #,##0.00_-;\-&quot;£&quot;* #,##0.00_-;_-&quot;£&quot;* &quot;-&quot;??_-;_-@_-"/>
    <numFmt numFmtId="170" formatCode="&quot;\&quot;#,##0.00;[Red]\-&quot;\&quot;#,##0.00"/>
    <numFmt numFmtId="171" formatCode="#,##0.000_);\(#,##0.000\)"/>
    <numFmt numFmtId="172" formatCode="0.0_)"/>
    <numFmt numFmtId="173" formatCode=";;"/>
    <numFmt numFmtId="174" formatCode="&quot; &quot;@"/>
    <numFmt numFmtId="175" formatCode="#,##0.00&quot;  &quot;"/>
    <numFmt numFmtId="176" formatCode="[$-409]dd\-mmm\-yy;@"/>
    <numFmt numFmtId="177" formatCode="_(* #,##0_);_(* \(#,##0\);_(* &quot;-&quot;??_);_(@_)"/>
    <numFmt numFmtId="178" formatCode="0.0000000000%"/>
    <numFmt numFmtId="179" formatCode="#,##0.00;[Red]#,##0.00"/>
  </numFmts>
  <fonts count="59">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sz val="10.5"/>
      <name val="Book Antiqua"/>
      <family val="1"/>
    </font>
    <font>
      <sz val="11"/>
      <color rgb="FFFF0000"/>
      <name val="Cambria"/>
      <family val="1"/>
    </font>
    <font>
      <b/>
      <sz val="11"/>
      <color theme="1"/>
      <name val="Book Antiqua"/>
      <family val="1"/>
    </font>
  </fonts>
  <fills count="12">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
      <patternFill patternType="solid">
        <fgColor rgb="FFFFFF0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2">
    <xf numFmtId="0" fontId="0" fillId="0" borderId="0"/>
    <xf numFmtId="9" fontId="7" fillId="0" borderId="0"/>
    <xf numFmtId="169"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0" fontId="8" fillId="0" borderId="0"/>
    <xf numFmtId="43" fontId="1" fillId="0" borderId="0" applyFont="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43" fontId="38" fillId="0" borderId="0" applyFont="0" applyFill="0" applyBorder="0" applyAlignment="0" applyProtection="0"/>
    <xf numFmtId="168"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5" fontId="1" fillId="0" borderId="0"/>
    <xf numFmtId="0" fontId="35" fillId="0" borderId="0"/>
    <xf numFmtId="0" fontId="16" fillId="0" borderId="0"/>
    <xf numFmtId="0" fontId="35"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8"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871">
    <xf numFmtId="0" fontId="0" fillId="0" borderId="0" xfId="0"/>
    <xf numFmtId="0" fontId="16"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center" vertical="center"/>
    </xf>
    <xf numFmtId="0" fontId="15" fillId="0" borderId="4" xfId="0" applyNumberFormat="1" applyFont="1" applyFill="1" applyBorder="1" applyAlignment="1" applyProtection="1">
      <alignment vertical="center"/>
    </xf>
    <xf numFmtId="0" fontId="15" fillId="0" borderId="4" xfId="0" applyNumberFormat="1" applyFont="1" applyFill="1" applyBorder="1" applyAlignment="1" applyProtection="1">
      <alignment horizontal="right"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9" fillId="0" borderId="0" xfId="32" applyFont="1" applyBorder="1" applyAlignment="1" applyProtection="1">
      <alignment vertical="center"/>
      <protection hidden="1"/>
    </xf>
    <xf numFmtId="0" fontId="4" fillId="0" borderId="0" xfId="32" applyFont="1" applyBorder="1" applyAlignment="1" applyProtection="1">
      <alignment vertical="center"/>
      <protection hidden="1"/>
    </xf>
    <xf numFmtId="0" fontId="20" fillId="0" borderId="0" xfId="32" applyFont="1" applyBorder="1" applyAlignment="1" applyProtection="1">
      <alignment vertical="center"/>
      <protection hidden="1"/>
    </xf>
    <xf numFmtId="0" fontId="20" fillId="0" borderId="0" xfId="32" applyFont="1" applyAlignment="1" applyProtection="1">
      <alignment vertical="center"/>
      <protection hidden="1"/>
    </xf>
    <xf numFmtId="0" fontId="20" fillId="0" borderId="0" xfId="32" applyFont="1" applyProtection="1">
      <protection hidden="1"/>
    </xf>
    <xf numFmtId="0" fontId="1" fillId="0" borderId="0" xfId="32" applyProtection="1">
      <protection hidden="1"/>
    </xf>
    <xf numFmtId="0" fontId="5" fillId="0" borderId="0" xfId="32" applyFont="1" applyBorder="1" applyAlignment="1" applyProtection="1">
      <alignment vertical="center"/>
      <protection hidden="1"/>
    </xf>
    <xf numFmtId="0" fontId="5" fillId="0" borderId="5" xfId="32" applyFont="1" applyBorder="1" applyAlignment="1" applyProtection="1">
      <alignment vertical="center"/>
      <protection hidden="1"/>
    </xf>
    <xf numFmtId="0" fontId="5" fillId="0" borderId="6" xfId="32" applyFont="1" applyBorder="1" applyAlignment="1" applyProtection="1">
      <alignment vertical="center"/>
      <protection hidden="1"/>
    </xf>
    <xf numFmtId="0" fontId="1" fillId="0" borderId="0" xfId="32"/>
    <xf numFmtId="0" fontId="5" fillId="0" borderId="7" xfId="32" applyFont="1" applyBorder="1" applyAlignment="1" applyProtection="1">
      <alignment vertical="center"/>
      <protection hidden="1"/>
    </xf>
    <xf numFmtId="0" fontId="24" fillId="0" borderId="6" xfId="32" applyFont="1" applyBorder="1" applyAlignment="1" applyProtection="1">
      <alignment vertical="center"/>
      <protection hidden="1"/>
    </xf>
    <xf numFmtId="0" fontId="1" fillId="0" borderId="0" xfId="32" applyAlignment="1" applyProtection="1">
      <alignment vertical="center"/>
      <protection hidden="1"/>
    </xf>
    <xf numFmtId="0" fontId="19" fillId="0" borderId="6" xfId="32" applyFont="1" applyBorder="1" applyAlignment="1" applyProtection="1">
      <alignment vertical="center"/>
      <protection hidden="1"/>
    </xf>
    <xf numFmtId="0" fontId="1" fillId="0" borderId="0" xfId="32" applyBorder="1" applyAlignment="1" applyProtection="1">
      <alignment vertical="center"/>
      <protection hidden="1"/>
    </xf>
    <xf numFmtId="0" fontId="26" fillId="0" borderId="5" xfId="32" applyFont="1" applyBorder="1" applyAlignment="1" applyProtection="1">
      <alignment vertical="center"/>
      <protection hidden="1"/>
    </xf>
    <xf numFmtId="0" fontId="26" fillId="0" borderId="0" xfId="32" applyFont="1" applyBorder="1" applyAlignment="1" applyProtection="1">
      <alignment vertical="center"/>
      <protection hidden="1"/>
    </xf>
    <xf numFmtId="0" fontId="19" fillId="0" borderId="7" xfId="32" applyFont="1" applyBorder="1" applyAlignment="1" applyProtection="1">
      <alignment vertical="center"/>
      <protection hidden="1"/>
    </xf>
    <xf numFmtId="0" fontId="5" fillId="0" borderId="0" xfId="32" applyFont="1" applyAlignment="1" applyProtection="1">
      <alignment vertical="center"/>
      <protection hidden="1"/>
    </xf>
    <xf numFmtId="0" fontId="5" fillId="0" borderId="8" xfId="32" applyFont="1" applyBorder="1" applyAlignment="1" applyProtection="1">
      <alignment vertical="center"/>
      <protection hidden="1"/>
    </xf>
    <xf numFmtId="0" fontId="19" fillId="0" borderId="0" xfId="32" applyFont="1" applyAlignment="1" applyProtection="1">
      <alignment vertical="center"/>
      <protection hidden="1"/>
    </xf>
    <xf numFmtId="0" fontId="15" fillId="0" borderId="0" xfId="33" applyFont="1" applyAlignment="1" applyProtection="1">
      <alignment vertical="center"/>
      <protection hidden="1"/>
    </xf>
    <xf numFmtId="0" fontId="16" fillId="0" borderId="0" xfId="33" applyFont="1" applyAlignment="1" applyProtection="1">
      <alignment vertical="center"/>
      <protection hidden="1"/>
    </xf>
    <xf numFmtId="0" fontId="15" fillId="0" borderId="0" xfId="33" applyFont="1" applyFill="1" applyAlignment="1" applyProtection="1">
      <alignment vertical="top"/>
      <protection hidden="1"/>
    </xf>
    <xf numFmtId="0" fontId="16" fillId="0" borderId="0" xfId="33"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applyBorder="1" applyAlignment="1">
      <alignment horizontal="right" vertical="center"/>
    </xf>
    <xf numFmtId="0" fontId="5" fillId="0" borderId="0" xfId="32" applyFont="1" applyAlignment="1" applyProtection="1">
      <alignment vertical="top"/>
      <protection hidden="1"/>
    </xf>
    <xf numFmtId="0" fontId="27" fillId="0" borderId="0" xfId="32" applyFont="1" applyFill="1" applyAlignment="1" applyProtection="1">
      <alignment horizontal="center" vertical="center"/>
      <protection hidden="1"/>
    </xf>
    <xf numFmtId="0" fontId="15" fillId="0" borderId="0" xfId="32" applyFont="1" applyAlignment="1" applyProtection="1">
      <alignment vertical="center"/>
      <protection hidden="1"/>
    </xf>
    <xf numFmtId="0" fontId="16" fillId="0" borderId="0" xfId="32" applyFont="1" applyAlignment="1" applyProtection="1">
      <alignment vertical="center"/>
      <protection hidden="1"/>
    </xf>
    <xf numFmtId="0" fontId="15" fillId="0" borderId="0" xfId="35" applyFont="1" applyFill="1" applyAlignment="1" applyProtection="1">
      <alignment vertical="top"/>
      <protection hidden="1"/>
    </xf>
    <xf numFmtId="0" fontId="16" fillId="0" borderId="0" xfId="32" applyFont="1" applyFill="1" applyAlignment="1" applyProtection="1">
      <alignment vertical="top"/>
      <protection hidden="1"/>
    </xf>
    <xf numFmtId="0" fontId="27" fillId="0" borderId="0" xfId="32" applyFont="1" applyFill="1" applyAlignment="1" applyProtection="1">
      <alignment vertical="center"/>
      <protection hidden="1"/>
    </xf>
    <xf numFmtId="174" fontId="15" fillId="0" borderId="9" xfId="32" applyNumberFormat="1" applyFont="1" applyBorder="1" applyAlignment="1" applyProtection="1">
      <alignment horizontal="center" vertical="center"/>
      <protection hidden="1"/>
    </xf>
    <xf numFmtId="0" fontId="16" fillId="0" borderId="10" xfId="32" applyFont="1" applyBorder="1" applyAlignment="1" applyProtection="1">
      <alignment horizontal="center" vertical="center"/>
      <protection hidden="1"/>
    </xf>
    <xf numFmtId="0" fontId="16" fillId="0" borderId="11" xfId="32" applyFont="1" applyBorder="1" applyAlignment="1" applyProtection="1">
      <alignment horizontal="justify" vertical="center" wrapText="1"/>
      <protection hidden="1"/>
    </xf>
    <xf numFmtId="0" fontId="15" fillId="2" borderId="11" xfId="32" applyFont="1" applyFill="1" applyBorder="1" applyAlignment="1" applyProtection="1">
      <alignment vertical="center" wrapText="1"/>
      <protection hidden="1"/>
    </xf>
    <xf numFmtId="0" fontId="16" fillId="0" borderId="0" xfId="0" applyFont="1" applyBorder="1" applyAlignment="1">
      <alignment horizontal="left" vertical="center"/>
    </xf>
    <xf numFmtId="0" fontId="16" fillId="0" borderId="11" xfId="32" applyNumberFormat="1" applyFont="1" applyBorder="1" applyAlignment="1" applyProtection="1">
      <alignment horizontal="justify" vertical="center" wrapText="1"/>
      <protection hidden="1"/>
    </xf>
    <xf numFmtId="0" fontId="16" fillId="0" borderId="10" xfId="32" applyFont="1" applyBorder="1" applyAlignment="1" applyProtection="1">
      <alignment vertical="center"/>
      <protection hidden="1"/>
    </xf>
    <xf numFmtId="0" fontId="16" fillId="0" borderId="12" xfId="32" applyFont="1" applyBorder="1" applyAlignment="1" applyProtection="1">
      <alignment vertical="center"/>
      <protection hidden="1"/>
    </xf>
    <xf numFmtId="0" fontId="16" fillId="0" borderId="0" xfId="32" applyFont="1" applyBorder="1" applyAlignment="1" applyProtection="1">
      <alignment vertical="center"/>
      <protection hidden="1"/>
    </xf>
    <xf numFmtId="0" fontId="15" fillId="0" borderId="0" xfId="32" applyFont="1" applyFill="1" applyBorder="1" applyAlignment="1" applyProtection="1">
      <alignment vertical="center" wrapText="1"/>
      <protection hidden="1"/>
    </xf>
    <xf numFmtId="4" fontId="15" fillId="0" borderId="0" xfId="32" applyNumberFormat="1" applyFont="1" applyBorder="1" applyAlignment="1" applyProtection="1">
      <alignment vertical="center"/>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protection hidden="1"/>
    </xf>
    <xf numFmtId="0" fontId="16" fillId="0" borderId="0" xfId="32" applyFont="1" applyBorder="1" applyAlignment="1" applyProtection="1">
      <alignment horizontal="left" vertical="center"/>
      <protection hidden="1"/>
    </xf>
    <xf numFmtId="0" fontId="6" fillId="0" borderId="0" xfId="32" applyFont="1" applyAlignment="1" applyProtection="1">
      <alignment horizontal="center" vertical="top"/>
      <protection hidden="1"/>
    </xf>
    <xf numFmtId="0" fontId="15" fillId="0" borderId="4" xfId="32" applyFont="1" applyFill="1" applyBorder="1" applyAlignment="1" applyProtection="1">
      <alignment vertical="top"/>
      <protection hidden="1"/>
    </xf>
    <xf numFmtId="0" fontId="15" fillId="0" borderId="9" xfId="32" applyFont="1" applyBorder="1" applyAlignment="1" applyProtection="1">
      <alignment horizontal="justify" vertical="top" wrapText="1"/>
      <protection hidden="1"/>
    </xf>
    <xf numFmtId="0" fontId="15" fillId="0" borderId="9" xfId="32" applyFont="1" applyBorder="1" applyAlignment="1" applyProtection="1">
      <alignment horizontal="right" vertical="center" wrapText="1" indent="5"/>
      <protection hidden="1"/>
    </xf>
    <xf numFmtId="0" fontId="16" fillId="0" borderId="12" xfId="32" applyFont="1" applyBorder="1" applyAlignment="1" applyProtection="1">
      <alignment horizontal="center" vertical="center"/>
      <protection hidden="1"/>
    </xf>
    <xf numFmtId="0" fontId="16" fillId="0" borderId="0" xfId="32" applyFont="1" applyAlignment="1" applyProtection="1">
      <alignment horizontal="left" vertical="center"/>
      <protection hidden="1"/>
    </xf>
    <xf numFmtId="0" fontId="5" fillId="0" borderId="0" xfId="32" applyFont="1" applyAlignment="1" applyProtection="1">
      <alignment horizontal="right"/>
      <protection hidden="1"/>
    </xf>
    <xf numFmtId="0" fontId="15" fillId="0" borderId="4"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justify" vertical="center"/>
    </xf>
    <xf numFmtId="0" fontId="15" fillId="0" borderId="4" xfId="0" applyNumberFormat="1" applyFont="1" applyFill="1" applyBorder="1" applyAlignment="1" applyProtection="1">
      <alignment horizontal="center" vertical="center"/>
    </xf>
    <xf numFmtId="0" fontId="16" fillId="0" borderId="0" xfId="33"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32" applyNumberFormat="1" applyFont="1" applyFill="1" applyBorder="1" applyAlignment="1" applyProtection="1">
      <alignment horizontal="left" vertical="center" indent="1"/>
      <protection hidden="1"/>
    </xf>
    <xf numFmtId="0" fontId="16" fillId="0" borderId="0" xfId="35" applyFont="1" applyAlignment="1" applyProtection="1">
      <alignment horizontal="left" vertical="center" indent="1"/>
      <protection hidden="1"/>
    </xf>
    <xf numFmtId="0" fontId="16" fillId="0" borderId="0" xfId="32" applyFont="1" applyAlignment="1" applyProtection="1">
      <alignment horizontal="left" vertical="center" indent="1"/>
      <protection hidden="1"/>
    </xf>
    <xf numFmtId="0" fontId="16" fillId="0" borderId="0" xfId="0" applyNumberFormat="1" applyFont="1" applyFill="1" applyBorder="1" applyAlignment="1" applyProtection="1">
      <alignment horizontal="left" vertical="center"/>
      <protection hidden="1"/>
    </xf>
    <xf numFmtId="0" fontId="15" fillId="0" borderId="0" xfId="33" applyFont="1" applyFill="1" applyAlignment="1" applyProtection="1">
      <alignment vertical="center"/>
      <protection hidden="1"/>
    </xf>
    <xf numFmtId="0" fontId="16" fillId="0" borderId="0" xfId="33" applyFont="1" applyBorder="1" applyAlignment="1" applyProtection="1">
      <alignment horizontal="left" vertical="center"/>
      <protection hidden="1"/>
    </xf>
    <xf numFmtId="0" fontId="16" fillId="0" borderId="0" xfId="33" applyFont="1" applyFill="1" applyAlignment="1" applyProtection="1">
      <alignment vertical="center"/>
      <protection hidden="1"/>
    </xf>
    <xf numFmtId="0" fontId="16" fillId="0" borderId="0" xfId="33" applyFont="1" applyFill="1" applyBorder="1" applyAlignment="1" applyProtection="1">
      <alignment vertical="center"/>
      <protection hidden="1"/>
    </xf>
    <xf numFmtId="0" fontId="15" fillId="0" borderId="0" xfId="33" applyFont="1" applyAlignment="1" applyProtection="1">
      <alignment horizontal="left" vertical="center"/>
      <protection hidden="1"/>
    </xf>
    <xf numFmtId="0" fontId="15" fillId="0" borderId="6" xfId="32" applyNumberFormat="1" applyFont="1" applyFill="1" applyBorder="1" applyAlignment="1" applyProtection="1">
      <alignment horizontal="right" vertical="center" indent="5"/>
      <protection hidden="1"/>
    </xf>
    <xf numFmtId="4" fontId="15" fillId="0" borderId="9" xfId="32" applyNumberFormat="1" applyFont="1" applyFill="1" applyBorder="1" applyAlignment="1" applyProtection="1">
      <alignment vertical="center"/>
      <protection hidden="1"/>
    </xf>
    <xf numFmtId="175" fontId="15" fillId="0" borderId="9" xfId="32" applyNumberFormat="1" applyFont="1" applyFill="1" applyBorder="1" applyAlignment="1" applyProtection="1">
      <alignment vertical="center"/>
      <protection hidden="1"/>
    </xf>
    <xf numFmtId="0" fontId="15" fillId="0" borderId="9" xfId="32" applyFont="1" applyFill="1" applyBorder="1" applyAlignment="1" applyProtection="1">
      <alignment vertical="center"/>
      <protection hidden="1"/>
    </xf>
    <xf numFmtId="0" fontId="16" fillId="0" borderId="0" xfId="33" applyFont="1" applyFill="1" applyAlignment="1" applyProtection="1">
      <alignment horizontal="left" vertical="center"/>
      <protection hidden="1"/>
    </xf>
    <xf numFmtId="0" fontId="15" fillId="0" borderId="0" xfId="32" applyFont="1" applyAlignment="1" applyProtection="1">
      <alignment horizontal="left" vertical="top" wrapText="1"/>
      <protection hidden="1"/>
    </xf>
    <xf numFmtId="0" fontId="15" fillId="0" borderId="12" xfId="32" applyNumberFormat="1" applyFont="1" applyFill="1" applyBorder="1" applyAlignment="1" applyProtection="1">
      <alignment horizontal="right" vertical="center"/>
      <protection hidden="1"/>
    </xf>
    <xf numFmtId="0" fontId="15" fillId="0" borderId="9" xfId="32" applyFont="1" applyBorder="1" applyAlignment="1" applyProtection="1">
      <alignment horizontal="center" vertical="center" wrapText="1"/>
      <protection hidden="1"/>
    </xf>
    <xf numFmtId="0" fontId="16" fillId="0" borderId="0" xfId="32" applyFont="1" applyBorder="1" applyAlignment="1" applyProtection="1">
      <alignment horizontal="center" vertical="center"/>
      <protection hidden="1"/>
    </xf>
    <xf numFmtId="0" fontId="15" fillId="0" borderId="12" xfId="32" applyNumberFormat="1" applyFont="1" applyFill="1" applyBorder="1" applyAlignment="1" applyProtection="1">
      <alignment horizontal="right" vertical="center" wrapText="1"/>
      <protection hidden="1"/>
    </xf>
    <xf numFmtId="0" fontId="15" fillId="0" borderId="0" xfId="32" applyFont="1" applyFill="1" applyBorder="1" applyAlignment="1" applyProtection="1">
      <alignment horizontal="left" vertical="center" wrapText="1"/>
      <protection hidden="1"/>
    </xf>
    <xf numFmtId="0" fontId="15" fillId="0" borderId="0" xfId="32" applyNumberFormat="1" applyFont="1" applyFill="1" applyBorder="1" applyAlignment="1" applyProtection="1">
      <alignment horizontal="right" vertical="center" wrapText="1"/>
      <protection hidden="1"/>
    </xf>
    <xf numFmtId="0" fontId="0" fillId="0" borderId="0" xfId="0" applyProtection="1">
      <protection hidden="1"/>
    </xf>
    <xf numFmtId="0" fontId="16" fillId="0" borderId="0" xfId="0" applyFont="1" applyAlignment="1" applyProtection="1">
      <alignment vertical="center"/>
      <protection hidden="1"/>
    </xf>
    <xf numFmtId="0" fontId="15" fillId="0" borderId="4" xfId="0" applyNumberFormat="1" applyFont="1" applyFill="1" applyBorder="1" applyAlignment="1" applyProtection="1">
      <alignment horizontal="left" vertical="center"/>
      <protection hidden="1"/>
    </xf>
    <xf numFmtId="0" fontId="15" fillId="0" borderId="4" xfId="0" applyNumberFormat="1" applyFont="1" applyFill="1" applyBorder="1" applyAlignment="1" applyProtection="1">
      <alignment horizontal="justify" vertical="center"/>
      <protection hidden="1"/>
    </xf>
    <xf numFmtId="0" fontId="15" fillId="0" borderId="4" xfId="0" applyNumberFormat="1" applyFont="1" applyFill="1" applyBorder="1" applyAlignment="1" applyProtection="1">
      <alignment horizontal="center" vertical="center"/>
      <protection hidden="1"/>
    </xf>
    <xf numFmtId="0" fontId="15" fillId="0" borderId="4" xfId="0" applyNumberFormat="1" applyFont="1" applyFill="1" applyBorder="1" applyAlignment="1" applyProtection="1">
      <alignment vertical="center"/>
      <protection hidden="1"/>
    </xf>
    <xf numFmtId="0" fontId="15" fillId="0" borderId="4" xfId="0" applyNumberFormat="1" applyFont="1" applyFill="1" applyBorder="1" applyAlignment="1" applyProtection="1">
      <alignment horizontal="right" vertical="center"/>
      <protection hidden="1"/>
    </xf>
    <xf numFmtId="0" fontId="1" fillId="0" borderId="0" xfId="31"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5"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left" vertical="center" indent="1"/>
    </xf>
    <xf numFmtId="0" fontId="15" fillId="0" borderId="0" xfId="32" applyFont="1" applyAlignment="1" applyProtection="1">
      <alignment horizontal="left" vertical="center" indent="1"/>
      <protection hidden="1"/>
    </xf>
    <xf numFmtId="0" fontId="15" fillId="0" borderId="0" xfId="33" applyFont="1" applyFill="1" applyBorder="1" applyAlignment="1" applyProtection="1">
      <alignment vertical="center"/>
      <protection hidden="1"/>
    </xf>
    <xf numFmtId="0" fontId="0" fillId="0" borderId="0" xfId="0" applyAlignment="1" applyProtection="1">
      <alignment vertical="center"/>
      <protection hidden="1"/>
    </xf>
    <xf numFmtId="0" fontId="15" fillId="0" borderId="0" xfId="33" applyFont="1" applyAlignment="1" applyProtection="1">
      <alignment horizontal="center" vertical="center"/>
      <protection hidden="1"/>
    </xf>
    <xf numFmtId="0" fontId="15" fillId="0" borderId="0" xfId="33" applyFont="1" applyFill="1" applyBorder="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3" applyFont="1" applyBorder="1" applyAlignment="1" applyProtection="1">
      <alignment horizontal="center" vertical="center"/>
      <protection hidden="1"/>
    </xf>
    <xf numFmtId="0" fontId="0" fillId="0" borderId="0" xfId="0" applyFill="1" applyProtection="1">
      <protection hidden="1"/>
    </xf>
    <xf numFmtId="0" fontId="16" fillId="0" borderId="11" xfId="33" applyFont="1" applyBorder="1" applyAlignment="1" applyProtection="1">
      <alignment horizontal="left" vertical="center" wrapText="1"/>
      <protection hidden="1"/>
    </xf>
    <xf numFmtId="0" fontId="16" fillId="0" borderId="0" xfId="33" applyFont="1" applyBorder="1" applyAlignment="1" applyProtection="1">
      <alignment horizontal="left" vertical="center" wrapText="1"/>
      <protection hidden="1"/>
    </xf>
    <xf numFmtId="0" fontId="15" fillId="0" borderId="0" xfId="0" applyFont="1" applyBorder="1" applyAlignment="1" applyProtection="1">
      <alignment vertical="center" wrapText="1"/>
      <protection hidden="1"/>
    </xf>
    <xf numFmtId="0" fontId="15" fillId="0" borderId="0" xfId="33" applyFont="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indent="1"/>
      <protection hidden="1"/>
    </xf>
    <xf numFmtId="0" fontId="15" fillId="0" borderId="0" xfId="0" applyFont="1" applyBorder="1" applyAlignment="1" applyProtection="1">
      <alignment horizontal="left" vertical="center" indent="1"/>
      <protection hidden="1"/>
    </xf>
    <xf numFmtId="0" fontId="16" fillId="0" borderId="0" xfId="33" applyFont="1" applyAlignment="1" applyProtection="1">
      <alignment horizontal="left" vertical="center"/>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5" fillId="0" borderId="0" xfId="24" applyAlignment="1" applyProtection="1">
      <alignment vertical="center"/>
      <protection hidden="1"/>
    </xf>
    <xf numFmtId="0" fontId="35" fillId="0" borderId="0" xfId="24" applyProtection="1">
      <protection hidden="1"/>
    </xf>
    <xf numFmtId="0" fontId="15" fillId="0" borderId="0" xfId="24" applyFont="1" applyAlignment="1" applyProtection="1">
      <alignment horizontal="center" vertical="center"/>
      <protection hidden="1"/>
    </xf>
    <xf numFmtId="0" fontId="16" fillId="0" borderId="0" xfId="24" applyFont="1" applyAlignment="1" applyProtection="1">
      <alignment vertical="center"/>
      <protection hidden="1"/>
    </xf>
    <xf numFmtId="0" fontId="15" fillId="0" borderId="0" xfId="25" applyNumberFormat="1" applyFont="1" applyFill="1" applyBorder="1" applyAlignment="1" applyProtection="1">
      <alignment horizontal="left" vertical="center"/>
      <protection hidden="1"/>
    </xf>
    <xf numFmtId="0" fontId="16" fillId="0" borderId="0" xfId="34" applyFont="1" applyBorder="1"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176" fontId="16" fillId="0" borderId="0" xfId="24" applyNumberFormat="1" applyFont="1" applyFill="1" applyAlignment="1" applyProtection="1">
      <alignment horizontal="left" vertical="center"/>
      <protection hidden="1"/>
    </xf>
    <xf numFmtId="0" fontId="16" fillId="0" borderId="0" xfId="0" applyFont="1" applyBorder="1" applyAlignment="1" applyProtection="1">
      <alignment horizontal="center" vertical="center" wrapText="1"/>
      <protection hidden="1"/>
    </xf>
    <xf numFmtId="0" fontId="16" fillId="0" borderId="0" xfId="0" applyFont="1" applyAlignment="1" applyProtection="1">
      <alignment horizontal="justify" vertical="center"/>
      <protection hidden="1"/>
    </xf>
    <xf numFmtId="164"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176" fontId="15" fillId="0" borderId="0" xfId="0" applyNumberFormat="1" applyFont="1" applyFill="1" applyBorder="1" applyAlignment="1" applyProtection="1">
      <alignment horizontal="left" vertical="center" indent="1"/>
    </xf>
    <xf numFmtId="176" fontId="15" fillId="0" borderId="0" xfId="0" applyNumberFormat="1" applyFont="1" applyFill="1" applyBorder="1" applyAlignment="1" applyProtection="1">
      <alignment horizontal="justify" vertical="center"/>
      <protection hidden="1"/>
    </xf>
    <xf numFmtId="176" fontId="15" fillId="0" borderId="0" xfId="0" applyNumberFormat="1" applyFont="1" applyFill="1" applyBorder="1" applyAlignment="1" applyProtection="1">
      <alignment horizontal="left" vertical="center" indent="1"/>
      <protection hidden="1"/>
    </xf>
    <xf numFmtId="176"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4" fontId="5" fillId="0" borderId="0" xfId="24" applyNumberFormat="1" applyFont="1" applyAlignment="1" applyProtection="1">
      <alignment horizontal="center" vertical="top"/>
      <protection hidden="1"/>
    </xf>
    <xf numFmtId="164"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8" fillId="0" borderId="0" xfId="27" applyFont="1" applyFill="1" applyBorder="1" applyAlignment="1" applyProtection="1">
      <alignment horizontal="center" vertical="center"/>
      <protection hidden="1"/>
    </xf>
    <xf numFmtId="0" fontId="38" fillId="0" borderId="0" xfId="27" applyFont="1" applyFill="1" applyBorder="1" applyAlignment="1" applyProtection="1">
      <alignment horizontal="left" vertical="center"/>
      <protection hidden="1"/>
    </xf>
    <xf numFmtId="0" fontId="1" fillId="0" borderId="0" xfId="27" applyAlignment="1" applyProtection="1">
      <alignment vertical="center"/>
      <protection hidden="1"/>
    </xf>
    <xf numFmtId="0" fontId="38" fillId="0" borderId="0" xfId="27" applyFont="1" applyFill="1" applyBorder="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8" applyAlignment="1" applyProtection="1">
      <alignment horizontal="center"/>
      <protection hidden="1"/>
    </xf>
    <xf numFmtId="0" fontId="1" fillId="0" borderId="0" xfId="38" applyFont="1" applyProtection="1">
      <protection hidden="1"/>
    </xf>
    <xf numFmtId="0" fontId="1" fillId="0" borderId="0" xfId="38" applyProtection="1">
      <protection hidden="1"/>
    </xf>
    <xf numFmtId="0" fontId="16" fillId="0" borderId="0" xfId="0" applyFont="1" applyFill="1" applyAlignment="1" applyProtection="1">
      <alignment horizontal="left" vertical="center" indent="2"/>
      <protection hidden="1"/>
    </xf>
    <xf numFmtId="0" fontId="15" fillId="0" borderId="0" xfId="0" applyFont="1" applyFill="1" applyAlignment="1" applyProtection="1">
      <alignment horizontal="left" vertical="center"/>
      <protection hidden="1"/>
    </xf>
    <xf numFmtId="176" fontId="15" fillId="0" borderId="0" xfId="0" applyNumberFormat="1" applyFont="1" applyFill="1" applyAlignment="1" applyProtection="1">
      <alignment horizontal="left" vertical="center" indent="1"/>
      <protection hidden="1"/>
    </xf>
    <xf numFmtId="0" fontId="16" fillId="0" borderId="0" xfId="0" applyFont="1" applyFill="1" applyAlignment="1" applyProtection="1">
      <alignment vertical="center"/>
      <protection hidden="1"/>
    </xf>
    <xf numFmtId="0" fontId="16" fillId="0" borderId="0" xfId="0" applyFont="1" applyFill="1" applyAlignment="1" applyProtection="1">
      <alignment horizontal="right" vertical="center"/>
      <protection hidden="1"/>
    </xf>
    <xf numFmtId="0" fontId="16" fillId="0" borderId="0" xfId="0" applyFont="1" applyFill="1" applyAlignment="1" applyProtection="1">
      <alignment vertical="center"/>
      <protection locked="0"/>
    </xf>
    <xf numFmtId="0" fontId="16" fillId="0" borderId="13" xfId="0" applyFont="1" applyFill="1" applyBorder="1" applyAlignment="1" applyProtection="1">
      <alignment horizontal="left" vertical="center"/>
      <protection hidden="1"/>
    </xf>
    <xf numFmtId="0" fontId="15" fillId="0" borderId="0" xfId="24" applyFont="1" applyAlignment="1" applyProtection="1">
      <alignment horizontal="left" vertical="center" indent="2"/>
      <protection hidden="1"/>
    </xf>
    <xf numFmtId="0" fontId="39" fillId="0" borderId="0" xfId="31" applyNumberFormat="1" applyFont="1" applyFill="1" applyBorder="1" applyAlignment="1" applyProtection="1">
      <alignment horizontal="center" vertical="top"/>
      <protection hidden="1"/>
    </xf>
    <xf numFmtId="0" fontId="15" fillId="0" borderId="0" xfId="0" applyFont="1" applyFill="1" applyAlignment="1" applyProtection="1">
      <alignment horizontal="center" vertical="center"/>
      <protection hidden="1"/>
    </xf>
    <xf numFmtId="0" fontId="15" fillId="0" borderId="0" xfId="31" applyFont="1" applyAlignment="1" applyProtection="1">
      <alignment horizontal="center" vertical="center" wrapText="1"/>
      <protection hidden="1"/>
    </xf>
    <xf numFmtId="0" fontId="40" fillId="0" borderId="0" xfId="31" applyNumberFormat="1" applyFont="1" applyFill="1" applyBorder="1" applyAlignment="1" applyProtection="1">
      <alignment vertical="top"/>
      <protection hidden="1"/>
    </xf>
    <xf numFmtId="0" fontId="16" fillId="0" borderId="0" xfId="31" applyNumberFormat="1" applyFont="1" applyFill="1" applyBorder="1" applyAlignment="1" applyProtection="1">
      <alignment vertical="center" wrapText="1"/>
      <protection hidden="1"/>
    </xf>
    <xf numFmtId="0" fontId="16" fillId="0" borderId="0" xfId="31" applyFont="1" applyAlignment="1" applyProtection="1">
      <alignment vertical="center"/>
      <protection hidden="1"/>
    </xf>
    <xf numFmtId="0" fontId="41" fillId="0" borderId="0" xfId="0" applyNumberFormat="1" applyFont="1" applyFill="1" applyBorder="1" applyAlignment="1" applyProtection="1">
      <alignment horizontal="left" vertical="center"/>
      <protection hidden="1"/>
    </xf>
    <xf numFmtId="0" fontId="41" fillId="0" borderId="0" xfId="0" applyNumberFormat="1" applyFont="1" applyFill="1" applyBorder="1" applyAlignment="1" applyProtection="1">
      <alignment horizontal="justify" vertical="center"/>
      <protection hidden="1"/>
    </xf>
    <xf numFmtId="0" fontId="41" fillId="0" borderId="0" xfId="0" applyNumberFormat="1" applyFont="1" applyFill="1" applyBorder="1" applyAlignment="1" applyProtection="1">
      <alignment horizontal="center" vertical="center"/>
      <protection hidden="1"/>
    </xf>
    <xf numFmtId="0" fontId="41" fillId="0" borderId="0" xfId="0" applyNumberFormat="1" applyFont="1" applyFill="1" applyBorder="1" applyAlignment="1" applyProtection="1">
      <alignment vertical="center"/>
      <protection hidden="1"/>
    </xf>
    <xf numFmtId="0" fontId="41" fillId="0" borderId="0" xfId="0" applyNumberFormat="1" applyFont="1" applyFill="1" applyBorder="1" applyAlignment="1" applyProtection="1">
      <alignment horizontal="left" vertical="center" indent="1"/>
      <protection hidden="1"/>
    </xf>
    <xf numFmtId="0" fontId="41" fillId="0" borderId="0" xfId="33" applyFont="1" applyBorder="1" applyAlignment="1" applyProtection="1">
      <alignment horizontal="left" vertical="center" indent="1"/>
      <protection hidden="1"/>
    </xf>
    <xf numFmtId="0" fontId="41" fillId="0" borderId="0" xfId="31" applyFont="1" applyAlignment="1" applyProtection="1">
      <alignment vertical="center"/>
      <protection hidden="1"/>
    </xf>
    <xf numFmtId="0" fontId="41" fillId="0" borderId="0" xfId="31" applyFont="1" applyAlignment="1" applyProtection="1">
      <alignment vertical="center" wrapText="1"/>
      <protection hidden="1"/>
    </xf>
    <xf numFmtId="0" fontId="41" fillId="0" borderId="0" xfId="31" applyNumberFormat="1" applyFont="1" applyFill="1" applyBorder="1" applyAlignment="1" applyProtection="1">
      <alignment vertical="center"/>
      <protection hidden="1"/>
    </xf>
    <xf numFmtId="0" fontId="16" fillId="0" borderId="0" xfId="31" applyNumberFormat="1" applyFont="1" applyFill="1" applyBorder="1" applyAlignment="1" applyProtection="1">
      <alignment horizontal="left" vertical="center" indent="6"/>
      <protection hidden="1"/>
    </xf>
    <xf numFmtId="0" fontId="40" fillId="0" borderId="14" xfId="31" applyNumberFormat="1" applyFont="1" applyFill="1" applyBorder="1" applyAlignment="1" applyProtection="1">
      <alignment vertical="top"/>
      <protection hidden="1"/>
    </xf>
    <xf numFmtId="0" fontId="40" fillId="0" borderId="15" xfId="31" applyNumberFormat="1" applyFont="1" applyFill="1" applyBorder="1" applyAlignment="1" applyProtection="1">
      <alignment vertical="top"/>
      <protection hidden="1"/>
    </xf>
    <xf numFmtId="0" fontId="15" fillId="0" borderId="10" xfId="31" applyFont="1" applyBorder="1" applyAlignment="1" applyProtection="1">
      <alignment horizontal="center" vertical="center" wrapText="1"/>
      <protection hidden="1"/>
    </xf>
    <xf numFmtId="0" fontId="15" fillId="0" borderId="12" xfId="31" applyFont="1" applyBorder="1" applyAlignment="1" applyProtection="1">
      <alignment horizontal="center" vertical="center" wrapText="1"/>
      <protection hidden="1"/>
    </xf>
    <xf numFmtId="0" fontId="16" fillId="0" borderId="11" xfId="31" applyFont="1" applyBorder="1" applyAlignment="1" applyProtection="1">
      <alignment horizontal="center" vertical="top"/>
      <protection hidden="1"/>
    </xf>
    <xf numFmtId="0" fontId="16" fillId="0" borderId="9" xfId="31" applyFont="1" applyBorder="1" applyAlignment="1" applyProtection="1">
      <alignment horizontal="center" vertical="top"/>
      <protection hidden="1"/>
    </xf>
    <xf numFmtId="0" fontId="15" fillId="0" borderId="0" xfId="31" applyFont="1" applyBorder="1" applyAlignment="1" applyProtection="1">
      <alignment horizontal="center" vertical="center" wrapText="1"/>
      <protection hidden="1"/>
    </xf>
    <xf numFmtId="0" fontId="16" fillId="0" borderId="0" xfId="31" applyFont="1" applyBorder="1" applyAlignment="1" applyProtection="1">
      <alignment horizontal="justify" vertical="center"/>
      <protection hidden="1"/>
    </xf>
    <xf numFmtId="0" fontId="40" fillId="0" borderId="16" xfId="31" applyNumberFormat="1" applyFont="1" applyFill="1" applyBorder="1" applyAlignment="1" applyProtection="1">
      <alignment horizontal="right" vertical="top"/>
      <protection hidden="1"/>
    </xf>
    <xf numFmtId="0" fontId="16" fillId="0" borderId="14" xfId="31" applyFont="1" applyBorder="1" applyAlignment="1" applyProtection="1">
      <alignment horizontal="center" vertical="center"/>
      <protection hidden="1"/>
    </xf>
    <xf numFmtId="10" fontId="16" fillId="3" borderId="11" xfId="31" applyNumberFormat="1" applyFont="1" applyFill="1" applyBorder="1" applyAlignment="1" applyProtection="1">
      <alignment horizontal="right" vertical="center"/>
      <protection locked="0"/>
    </xf>
    <xf numFmtId="166" fontId="15" fillId="0" borderId="0" xfId="0" applyNumberFormat="1" applyFont="1" applyFill="1" applyBorder="1" applyAlignment="1" applyProtection="1">
      <alignment horizontal="center" vertical="center" wrapText="1"/>
      <protection hidden="1"/>
    </xf>
    <xf numFmtId="0" fontId="0" fillId="0" borderId="0" xfId="0" applyFill="1" applyBorder="1" applyProtection="1">
      <protection hidden="1"/>
    </xf>
    <xf numFmtId="0" fontId="15" fillId="0" borderId="0" xfId="33" applyFont="1" applyFill="1" applyBorder="1" applyAlignment="1" applyProtection="1">
      <alignment horizontal="center" vertical="center"/>
      <protection hidden="1"/>
    </xf>
    <xf numFmtId="3" fontId="15" fillId="0" borderId="12" xfId="32"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locked="0"/>
    </xf>
    <xf numFmtId="0" fontId="35" fillId="0" borderId="0" xfId="26" applyProtection="1">
      <protection hidden="1"/>
    </xf>
    <xf numFmtId="0" fontId="43" fillId="0" borderId="0" xfId="26" applyFont="1" applyAlignment="1" applyProtection="1">
      <alignment vertical="center" wrapText="1"/>
      <protection hidden="1"/>
    </xf>
    <xf numFmtId="0" fontId="43" fillId="0" borderId="0" xfId="26" applyFont="1" applyAlignment="1" applyProtection="1">
      <alignment horizontal="center" vertical="center" wrapText="1"/>
      <protection hidden="1"/>
    </xf>
    <xf numFmtId="0" fontId="15" fillId="0" borderId="0" xfId="26" applyFont="1" applyBorder="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Border="1" applyAlignment="1" applyProtection="1">
      <alignment horizontal="center" vertical="center"/>
      <protection hidden="1"/>
    </xf>
    <xf numFmtId="0" fontId="16" fillId="0" borderId="0" xfId="26" applyFont="1" applyAlignment="1" applyProtection="1">
      <alignment horizontal="justify" vertical="center"/>
      <protection hidden="1"/>
    </xf>
    <xf numFmtId="0" fontId="35"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3" applyFont="1" applyFill="1" applyBorder="1" applyAlignment="1" applyProtection="1">
      <alignment vertical="top"/>
      <protection hidden="1"/>
    </xf>
    <xf numFmtId="0" fontId="15" fillId="0" borderId="0" xfId="32" applyFont="1" applyFill="1" applyBorder="1" applyAlignment="1" applyProtection="1">
      <alignment vertical="top"/>
      <protection hidden="1"/>
    </xf>
    <xf numFmtId="0" fontId="44" fillId="0" borderId="0" xfId="24" applyFont="1" applyAlignment="1" applyProtection="1">
      <alignment vertical="center"/>
      <protection hidden="1"/>
    </xf>
    <xf numFmtId="0" fontId="16" fillId="0" borderId="20" xfId="31" applyNumberFormat="1" applyFont="1" applyFill="1" applyBorder="1" applyAlignment="1" applyProtection="1">
      <alignment horizontal="left" vertical="center" indent="3"/>
      <protection hidden="1"/>
    </xf>
    <xf numFmtId="0" fontId="16" fillId="0" borderId="14" xfId="31" applyFont="1" applyBorder="1" applyAlignment="1" applyProtection="1">
      <alignment horizontal="right" vertical="center"/>
      <protection hidden="1"/>
    </xf>
    <xf numFmtId="0" fontId="16" fillId="0" borderId="21" xfId="31" applyFont="1" applyBorder="1" applyAlignment="1" applyProtection="1">
      <alignment horizontal="right" vertical="center"/>
      <protection hidden="1"/>
    </xf>
    <xf numFmtId="0" fontId="16" fillId="0" borderId="26" xfId="31" applyFont="1" applyBorder="1" applyAlignment="1" applyProtection="1">
      <alignment horizontal="right" vertical="center"/>
      <protection hidden="1"/>
    </xf>
    <xf numFmtId="0" fontId="16" fillId="0" borderId="15" xfId="31" applyFont="1" applyBorder="1" applyAlignment="1" applyProtection="1">
      <alignment horizontal="right" vertical="center"/>
      <protection hidden="1"/>
    </xf>
    <xf numFmtId="0" fontId="45" fillId="0" borderId="20" xfId="32" applyFont="1" applyBorder="1" applyAlignment="1" applyProtection="1">
      <alignment horizontal="center" vertical="center"/>
      <protection hidden="1"/>
    </xf>
    <xf numFmtId="0" fontId="45" fillId="0" borderId="20" xfId="32" applyFont="1" applyBorder="1" applyAlignment="1" applyProtection="1">
      <alignment horizontal="center" vertical="top"/>
      <protection hidden="1"/>
    </xf>
    <xf numFmtId="0" fontId="16" fillId="0" borderId="0" xfId="0" applyFont="1" applyFill="1" applyBorder="1" applyAlignment="1" applyProtection="1">
      <alignment horizontal="left" vertical="center" indent="2"/>
      <protection hidden="1"/>
    </xf>
    <xf numFmtId="0" fontId="15" fillId="0" borderId="0" xfId="26" applyFont="1" applyFill="1" applyAlignment="1" applyProtection="1">
      <alignment horizontal="left" vertical="center"/>
      <protection hidden="1"/>
    </xf>
    <xf numFmtId="10" fontId="16" fillId="3" borderId="27" xfId="31" applyNumberFormat="1" applyFont="1" applyFill="1" applyBorder="1" applyAlignment="1" applyProtection="1">
      <alignment horizontal="right" vertical="center" wrapText="1"/>
      <protection locked="0"/>
    </xf>
    <xf numFmtId="0" fontId="15" fillId="0" borderId="0" xfId="0" applyNumberFormat="1" applyFont="1" applyFill="1" applyBorder="1" applyAlignment="1" applyProtection="1">
      <alignment horizontal="center" vertical="center" wrapText="1"/>
      <protection hidden="1"/>
    </xf>
    <xf numFmtId="0" fontId="46" fillId="0" borderId="0" xfId="26" applyFont="1" applyAlignment="1" applyProtection="1">
      <alignment vertical="center"/>
      <protection hidden="1"/>
    </xf>
    <xf numFmtId="0" fontId="46" fillId="0" borderId="0" xfId="26" applyFont="1" applyProtection="1">
      <protection hidden="1"/>
    </xf>
    <xf numFmtId="0" fontId="46" fillId="0" borderId="0" xfId="26" applyFont="1" applyAlignment="1" applyProtection="1">
      <alignment horizontal="center"/>
      <protection hidden="1"/>
    </xf>
    <xf numFmtId="0" fontId="27" fillId="0" borderId="0" xfId="0" applyNumberFormat="1" applyFont="1" applyFill="1" applyBorder="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4"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4" fontId="34" fillId="0" borderId="0" xfId="28" applyNumberFormat="1" applyFont="1" applyFill="1" applyBorder="1" applyAlignment="1" applyProtection="1">
      <alignment vertical="center"/>
      <protection hidden="1"/>
    </xf>
    <xf numFmtId="2" fontId="27" fillId="0" borderId="0" xfId="28" applyNumberFormat="1" applyFont="1" applyFill="1" applyBorder="1" applyAlignment="1" applyProtection="1">
      <alignment horizontal="right" vertical="center" indent="2"/>
      <protection hidden="1"/>
    </xf>
    <xf numFmtId="0" fontId="42" fillId="0" borderId="0" xfId="32" applyFont="1" applyBorder="1" applyAlignment="1" applyProtection="1">
      <alignment vertical="top"/>
      <protection hidden="1"/>
    </xf>
    <xf numFmtId="2" fontId="42" fillId="0" borderId="0" xfId="32" applyNumberFormat="1" applyFont="1" applyBorder="1" applyAlignment="1" applyProtection="1">
      <alignment vertical="top"/>
      <protection hidden="1"/>
    </xf>
    <xf numFmtId="0" fontId="34" fillId="0" borderId="0" xfId="0" applyFont="1" applyBorder="1" applyProtection="1">
      <protection hidden="1"/>
    </xf>
    <xf numFmtId="2" fontId="34" fillId="0" borderId="0" xfId="33" applyNumberFormat="1" applyFont="1" applyFill="1" applyBorder="1" applyAlignment="1" applyProtection="1">
      <alignment vertical="center"/>
      <protection hidden="1"/>
    </xf>
    <xf numFmtId="0" fontId="34" fillId="0" borderId="0" xfId="0" applyFont="1" applyBorder="1" applyAlignment="1" applyProtection="1">
      <alignment horizontal="right"/>
      <protection hidden="1"/>
    </xf>
    <xf numFmtId="2" fontId="34" fillId="0" borderId="0" xfId="0" applyNumberFormat="1" applyFont="1" applyBorder="1" applyProtection="1">
      <protection hidden="1"/>
    </xf>
    <xf numFmtId="0" fontId="46" fillId="0" borderId="0" xfId="24" applyFont="1" applyBorder="1" applyProtection="1">
      <protection hidden="1"/>
    </xf>
    <xf numFmtId="0" fontId="46" fillId="0" borderId="0" xfId="24" applyFont="1" applyBorder="1" applyAlignment="1" applyProtection="1">
      <alignment horizontal="center" vertical="center"/>
      <protection hidden="1"/>
    </xf>
    <xf numFmtId="0" fontId="46" fillId="0" borderId="0" xfId="24" applyFont="1" applyBorder="1" applyAlignment="1" applyProtection="1">
      <alignment horizontal="center"/>
      <protection hidden="1"/>
    </xf>
    <xf numFmtId="0" fontId="46" fillId="0" borderId="0" xfId="24" applyNumberFormat="1" applyFont="1" applyBorder="1" applyAlignment="1" applyProtection="1">
      <alignment horizontal="justify"/>
      <protection hidden="1"/>
    </xf>
    <xf numFmtId="0" fontId="46" fillId="0" borderId="0" xfId="24" quotePrefix="1" applyNumberFormat="1" applyFont="1" applyBorder="1" applyAlignment="1" applyProtection="1">
      <alignment horizontal="justify"/>
      <protection hidden="1"/>
    </xf>
    <xf numFmtId="4" fontId="47" fillId="0" borderId="0" xfId="24" applyNumberFormat="1" applyFont="1" applyBorder="1" applyAlignment="1" applyProtection="1">
      <alignment vertical="center"/>
      <protection hidden="1"/>
    </xf>
    <xf numFmtId="0" fontId="47" fillId="0" borderId="0" xfId="24" applyFont="1" applyBorder="1" applyAlignment="1" applyProtection="1">
      <alignment horizontal="justify" vertical="center"/>
      <protection hidden="1"/>
    </xf>
    <xf numFmtId="0" fontId="46" fillId="0" borderId="0" xfId="24" applyFont="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horizontal="center" vertical="center"/>
      <protection hidden="1"/>
    </xf>
    <xf numFmtId="0" fontId="35" fillId="0" borderId="0" xfId="26" applyFont="1" applyAlignment="1" applyProtection="1">
      <alignment vertical="center"/>
      <protection hidden="1"/>
    </xf>
    <xf numFmtId="0" fontId="35" fillId="0" borderId="0" xfId="26" applyFont="1" applyProtection="1">
      <protection hidden="1"/>
    </xf>
    <xf numFmtId="0" fontId="51" fillId="0" borderId="0" xfId="26" applyFont="1" applyAlignment="1" applyProtection="1">
      <alignment horizontal="center" vertical="center"/>
      <protection hidden="1"/>
    </xf>
    <xf numFmtId="0" fontId="5" fillId="3" borderId="11" xfId="26" applyFont="1" applyFill="1" applyBorder="1" applyAlignment="1" applyProtection="1">
      <alignment horizontal="left" vertical="center"/>
      <protection locked="0"/>
    </xf>
    <xf numFmtId="0" fontId="34" fillId="0" borderId="0" xfId="0" applyFont="1" applyBorder="1" applyAlignment="1" applyProtection="1">
      <alignment horizontal="left" vertical="center"/>
      <protection hidden="1"/>
    </xf>
    <xf numFmtId="10" fontId="34" fillId="0" borderId="0" xfId="0" applyNumberFormat="1" applyFont="1" applyFill="1" applyBorder="1" applyAlignment="1" applyProtection="1">
      <alignment horizontal="center" vertical="center"/>
      <protection hidden="1"/>
    </xf>
    <xf numFmtId="10" fontId="34" fillId="0" borderId="0" xfId="0" applyNumberFormat="1" applyFont="1" applyBorder="1" applyAlignment="1" applyProtection="1">
      <alignment horizontal="center" vertical="center"/>
      <protection hidden="1"/>
    </xf>
    <xf numFmtId="0" fontId="30" fillId="0" borderId="0" xfId="28" applyNumberFormat="1" applyFont="1" applyFill="1" applyBorder="1" applyAlignment="1" applyProtection="1">
      <alignment vertical="center"/>
      <protection hidden="1"/>
    </xf>
    <xf numFmtId="0" fontId="30"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6" fillId="0" borderId="0" xfId="28" applyNumberFormat="1" applyFont="1" applyFill="1" applyBorder="1" applyAlignment="1" applyProtection="1">
      <alignment horizontal="left" vertical="center" wrapText="1"/>
      <protection hidden="1"/>
    </xf>
    <xf numFmtId="0" fontId="15" fillId="0" borderId="11" xfId="0" applyNumberFormat="1" applyFont="1" applyFill="1" applyBorder="1" applyAlignment="1" applyProtection="1">
      <alignment horizontal="center" vertical="center" wrapText="1"/>
      <protection hidden="1"/>
    </xf>
    <xf numFmtId="0" fontId="15" fillId="0" borderId="11" xfId="0" applyNumberFormat="1" applyFont="1" applyFill="1" applyBorder="1" applyAlignment="1" applyProtection="1">
      <alignment horizontal="center" vertical="center"/>
      <protection hidden="1"/>
    </xf>
    <xf numFmtId="0" fontId="16" fillId="0" borderId="0" xfId="0" applyFont="1" applyProtection="1">
      <protection hidden="1"/>
    </xf>
    <xf numFmtId="0" fontId="15" fillId="0" borderId="28" xfId="0" applyNumberFormat="1" applyFont="1" applyFill="1" applyBorder="1" applyAlignment="1" applyProtection="1">
      <alignment horizontal="center" vertical="center"/>
      <protection hidden="1"/>
    </xf>
    <xf numFmtId="0" fontId="15" fillId="0" borderId="8" xfId="0" applyNumberFormat="1" applyFont="1" applyFill="1" applyBorder="1" applyAlignment="1" applyProtection="1">
      <alignment horizontal="center" vertical="center"/>
      <protection hidden="1"/>
    </xf>
    <xf numFmtId="0" fontId="15" fillId="0" borderId="29" xfId="0" applyNumberFormat="1" applyFont="1" applyFill="1" applyBorder="1" applyAlignment="1" applyProtection="1">
      <alignment horizontal="center" vertical="center"/>
      <protection hidden="1"/>
    </xf>
    <xf numFmtId="0" fontId="15" fillId="0" borderId="24" xfId="0" applyNumberFormat="1" applyFont="1" applyFill="1" applyBorder="1" applyAlignment="1" applyProtection="1">
      <alignment horizontal="center" vertical="center"/>
      <protection hidden="1"/>
    </xf>
    <xf numFmtId="0" fontId="15" fillId="0" borderId="7" xfId="0" applyNumberFormat="1" applyFont="1" applyFill="1" applyBorder="1" applyAlignment="1" applyProtection="1">
      <alignment horizontal="center" vertical="center"/>
      <protection hidden="1"/>
    </xf>
    <xf numFmtId="0" fontId="29" fillId="0" borderId="11" xfId="30" applyNumberFormat="1" applyFont="1" applyFill="1" applyBorder="1" applyAlignment="1" applyProtection="1">
      <alignment vertical="center"/>
      <protection hidden="1"/>
    </xf>
    <xf numFmtId="0" fontId="28" fillId="0" borderId="11" xfId="30" applyNumberFormat="1" applyFont="1" applyFill="1" applyBorder="1" applyAlignment="1" applyProtection="1">
      <alignment vertical="center" wrapText="1"/>
      <protection hidden="1"/>
    </xf>
    <xf numFmtId="4" fontId="16" fillId="0" borderId="11" xfId="28" applyNumberFormat="1" applyFont="1" applyFill="1" applyBorder="1" applyAlignment="1" applyProtection="1">
      <alignment vertical="center"/>
      <protection hidden="1"/>
    </xf>
    <xf numFmtId="2" fontId="15" fillId="0" borderId="11" xfId="28" applyNumberFormat="1" applyFont="1" applyFill="1" applyBorder="1" applyAlignment="1" applyProtection="1">
      <alignment horizontal="right" vertical="center" indent="2"/>
      <protection hidden="1"/>
    </xf>
    <xf numFmtId="0" fontId="16" fillId="0" borderId="0" xfId="0" applyFont="1" applyBorder="1" applyAlignment="1" applyProtection="1">
      <alignment horizontal="justify" vertical="center" wrapText="1"/>
      <protection hidden="1"/>
    </xf>
    <xf numFmtId="0" fontId="16" fillId="0" borderId="0" xfId="28" applyNumberFormat="1" applyFont="1" applyFill="1" applyBorder="1" applyAlignment="1" applyProtection="1">
      <alignment horizontal="center" vertical="center"/>
      <protection hidden="1"/>
    </xf>
    <xf numFmtId="4" fontId="16" fillId="0" borderId="0" xfId="28" applyNumberFormat="1" applyFon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6" fontId="15" fillId="0" borderId="0" xfId="0" applyNumberFormat="1" applyFont="1" applyFill="1" applyBorder="1" applyAlignment="1" applyProtection="1">
      <alignment horizontal="left" vertical="center"/>
      <protection hidden="1"/>
    </xf>
    <xf numFmtId="0" fontId="0" fillId="0" borderId="0" xfId="0" applyAlignment="1" applyProtection="1">
      <protection hidden="1"/>
    </xf>
    <xf numFmtId="0" fontId="34" fillId="0" borderId="0" xfId="0" applyFont="1" applyBorder="1" applyAlignment="1" applyProtection="1">
      <protection hidden="1"/>
    </xf>
    <xf numFmtId="0" fontId="0" fillId="0" borderId="0" xfId="0" applyAlignment="1" applyProtection="1">
      <alignment horizontal="center"/>
      <protection hidden="1"/>
    </xf>
    <xf numFmtId="0" fontId="34" fillId="0" borderId="0" xfId="0" applyFont="1" applyBorder="1" applyAlignment="1" applyProtection="1">
      <alignment horizont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protection hidden="1"/>
    </xf>
    <xf numFmtId="0" fontId="41" fillId="0" borderId="0" xfId="33" applyFont="1" applyFill="1" applyBorder="1" applyAlignment="1" applyProtection="1">
      <alignment vertical="center"/>
      <protection hidden="1"/>
    </xf>
    <xf numFmtId="0" fontId="41" fillId="0" borderId="0" xfId="0" applyFont="1" applyProtection="1">
      <protection hidden="1"/>
    </xf>
    <xf numFmtId="0" fontId="41" fillId="0" borderId="11" xfId="0" applyFont="1" applyBorder="1" applyAlignment="1" applyProtection="1">
      <alignment vertical="center" wrapText="1"/>
      <protection hidden="1"/>
    </xf>
    <xf numFmtId="0" fontId="41" fillId="0" borderId="0" xfId="0" applyFont="1" applyBorder="1" applyAlignment="1" applyProtection="1">
      <alignment vertical="center"/>
      <protection hidden="1"/>
    </xf>
    <xf numFmtId="0" fontId="16" fillId="0" borderId="0" xfId="0" applyFont="1" applyAlignment="1" applyProtection="1">
      <alignment horizontal="justify" vertical="center" wrapText="1"/>
      <protection hidden="1"/>
    </xf>
    <xf numFmtId="164" fontId="16" fillId="0" borderId="11" xfId="33" applyNumberFormat="1" applyFont="1" applyBorder="1" applyAlignment="1" applyProtection="1">
      <alignment horizontal="center" vertical="center"/>
      <protection hidden="1"/>
    </xf>
    <xf numFmtId="2" fontId="16" fillId="2" borderId="11" xfId="33" applyNumberFormat="1" applyFont="1" applyFill="1" applyBorder="1" applyAlignment="1" applyProtection="1">
      <alignment vertical="center"/>
      <protection hidden="1"/>
    </xf>
    <xf numFmtId="2" fontId="34" fillId="0" borderId="0" xfId="0" applyNumberFormat="1" applyFont="1" applyBorder="1" applyAlignment="1" applyProtection="1">
      <protection hidden="1"/>
    </xf>
    <xf numFmtId="0" fontId="0" fillId="0" borderId="0" xfId="0" applyFill="1" applyBorder="1" applyAlignment="1" applyProtection="1">
      <protection hidden="1"/>
    </xf>
    <xf numFmtId="166" fontId="15" fillId="0" borderId="11" xfId="0" applyNumberFormat="1" applyFont="1" applyFill="1" applyBorder="1" applyAlignment="1" applyProtection="1">
      <alignment vertical="center" wrapText="1"/>
      <protection hidden="1"/>
    </xf>
    <xf numFmtId="0" fontId="16" fillId="0" borderId="11" xfId="33" applyFont="1" applyBorder="1" applyAlignment="1" applyProtection="1">
      <alignment vertical="center"/>
      <protection hidden="1"/>
    </xf>
    <xf numFmtId="0" fontId="16" fillId="0" borderId="4"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wrapText="1"/>
      <protection hidden="1"/>
    </xf>
    <xf numFmtId="164" fontId="16" fillId="0" borderId="11" xfId="37" applyNumberFormat="1" applyFont="1" applyFill="1" applyBorder="1" applyAlignment="1" applyProtection="1">
      <alignment horizontal="center" vertical="center" wrapText="1"/>
      <protection hidden="1"/>
    </xf>
    <xf numFmtId="0" fontId="16" fillId="0" borderId="11" xfId="0" applyNumberFormat="1" applyFont="1" applyFill="1" applyBorder="1" applyAlignment="1" applyProtection="1">
      <alignment horizontal="center" vertical="center"/>
      <protection hidden="1"/>
    </xf>
    <xf numFmtId="2" fontId="16" fillId="0" borderId="27" xfId="0" applyNumberFormat="1" applyFont="1" applyFill="1" applyBorder="1" applyAlignment="1" applyProtection="1">
      <alignment vertical="center"/>
      <protection hidden="1"/>
    </xf>
    <xf numFmtId="0" fontId="18" fillId="0" borderId="11" xfId="37" applyFont="1" applyFill="1" applyBorder="1" applyAlignment="1" applyProtection="1">
      <alignment horizontal="center" vertical="center" wrapText="1"/>
      <protection hidden="1"/>
    </xf>
    <xf numFmtId="2" fontId="16" fillId="0" borderId="11" xfId="0" applyNumberFormat="1" applyFont="1" applyFill="1" applyBorder="1" applyAlignment="1" applyProtection="1">
      <alignment vertical="center"/>
      <protection hidden="1"/>
    </xf>
    <xf numFmtId="0" fontId="16" fillId="0" borderId="11" xfId="0" applyNumberFormat="1" applyFont="1" applyFill="1" applyBorder="1" applyAlignment="1" applyProtection="1">
      <alignment vertical="center"/>
      <protection hidden="1"/>
    </xf>
    <xf numFmtId="0" fontId="16" fillId="0" borderId="11"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center" vertical="center"/>
      <protection hidden="1"/>
    </xf>
    <xf numFmtId="0" fontId="15" fillId="0" borderId="8" xfId="37" applyNumberFormat="1" applyFont="1" applyFill="1" applyBorder="1" applyAlignment="1" applyProtection="1">
      <alignment horizontal="left" vertical="center" wrapText="1"/>
      <protection hidden="1"/>
    </xf>
    <xf numFmtId="0" fontId="16" fillId="0" borderId="8" xfId="0" applyNumberFormat="1" applyFont="1" applyFill="1" applyBorder="1" applyAlignment="1" applyProtection="1">
      <alignment horizontal="center" vertical="center"/>
      <protection hidden="1"/>
    </xf>
    <xf numFmtId="1" fontId="16" fillId="0" borderId="8" xfId="0" applyNumberFormat="1" applyFont="1" applyFill="1" applyBorder="1" applyAlignment="1" applyProtection="1">
      <alignment vertical="center"/>
      <protection hidden="1"/>
    </xf>
    <xf numFmtId="0" fontId="16" fillId="0" borderId="8"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15" fillId="0" borderId="0" xfId="0" applyFont="1" applyAlignment="1" applyProtection="1">
      <alignment horizontal="left" vertical="top"/>
      <protection hidden="1"/>
    </xf>
    <xf numFmtId="0" fontId="15" fillId="0" borderId="0" xfId="0" applyFont="1" applyAlignment="1" applyProtection="1">
      <alignment horizontal="center" vertical="center"/>
      <protection hidden="1"/>
    </xf>
    <xf numFmtId="0" fontId="30" fillId="0" borderId="0" xfId="0" applyFont="1" applyAlignment="1" applyProtection="1">
      <alignment horizontal="justify" vertical="center" wrapText="1"/>
      <protection hidden="1"/>
    </xf>
    <xf numFmtId="0" fontId="30" fillId="0" borderId="0" xfId="0" applyNumberFormat="1" applyFont="1" applyFill="1" applyBorder="1" applyAlignment="1" applyProtection="1">
      <alignment horizontal="justify" vertical="center"/>
      <protection hidden="1"/>
    </xf>
    <xf numFmtId="0" fontId="27" fillId="0" borderId="0" xfId="0" applyFont="1" applyFill="1" applyAlignment="1" applyProtection="1">
      <alignment vertical="center"/>
      <protection hidden="1"/>
    </xf>
    <xf numFmtId="0" fontId="30" fillId="0" borderId="0" xfId="28"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vertical="center"/>
      <protection hidden="1"/>
    </xf>
    <xf numFmtId="164" fontId="16" fillId="0" borderId="11" xfId="37" quotePrefix="1" applyNumberFormat="1" applyFont="1" applyFill="1" applyBorder="1" applyAlignment="1" applyProtection="1">
      <alignment horizontal="center" vertical="center" wrapText="1"/>
      <protection hidden="1"/>
    </xf>
    <xf numFmtId="2" fontId="16" fillId="0" borderId="11" xfId="28" applyNumberFormat="1" applyFont="1" applyFill="1" applyBorder="1" applyAlignment="1" applyProtection="1">
      <alignment horizontal="right" vertical="center"/>
      <protection hidden="1"/>
    </xf>
    <xf numFmtId="0" fontId="15" fillId="0" borderId="11" xfId="29" applyNumberFormat="1" applyFont="1" applyFill="1" applyBorder="1" applyAlignment="1" applyProtection="1">
      <alignment vertical="center" wrapText="1"/>
      <protection hidden="1"/>
    </xf>
    <xf numFmtId="3" fontId="17" fillId="0" borderId="11" xfId="37" applyNumberFormat="1" applyFont="1" applyBorder="1" applyAlignment="1" applyProtection="1">
      <alignment horizontal="center" vertical="center" wrapText="1"/>
      <protection hidden="1"/>
    </xf>
    <xf numFmtId="3" fontId="18" fillId="0" borderId="11" xfId="37"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4" fillId="0" borderId="0" xfId="0" applyNumberFormat="1" applyFont="1" applyBorder="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Border="1" applyAlignment="1" applyProtection="1">
      <alignment vertical="top" wrapText="1"/>
      <protection hidden="1"/>
    </xf>
    <xf numFmtId="1" fontId="41" fillId="0" borderId="11" xfId="33" applyNumberFormat="1" applyFont="1" applyFill="1" applyBorder="1" applyAlignment="1" applyProtection="1">
      <alignment horizontal="center" vertical="center"/>
      <protection hidden="1"/>
    </xf>
    <xf numFmtId="2" fontId="41"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8"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Border="1" applyAlignment="1" applyProtection="1">
      <alignment vertical="top"/>
      <protection hidden="1"/>
    </xf>
    <xf numFmtId="0" fontId="15"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9" fillId="0" borderId="31" xfId="0" applyFont="1" applyFill="1" applyBorder="1" applyAlignment="1" applyProtection="1">
      <alignment horizontal="center" vertical="center"/>
      <protection locked="0"/>
    </xf>
    <xf numFmtId="0" fontId="49" fillId="0" borderId="32" xfId="0" applyFont="1" applyFill="1" applyBorder="1" applyAlignment="1" applyProtection="1">
      <alignment vertical="center"/>
      <protection locked="0"/>
    </xf>
    <xf numFmtId="0" fontId="49" fillId="0" borderId="33" xfId="0" applyFont="1" applyFill="1" applyBorder="1" applyAlignment="1" applyProtection="1">
      <alignment horizontal="center" vertical="center"/>
      <protection locked="0"/>
    </xf>
    <xf numFmtId="0" fontId="49" fillId="0" borderId="34" xfId="0" applyFont="1" applyFill="1" applyBorder="1" applyAlignment="1" applyProtection="1">
      <alignment horizontal="center" vertical="center"/>
      <protection locked="0"/>
    </xf>
    <xf numFmtId="0" fontId="49" fillId="0" borderId="35" xfId="0" applyFont="1" applyFill="1" applyBorder="1" applyAlignment="1" applyProtection="1">
      <alignment vertical="center"/>
      <protection locked="0"/>
    </xf>
    <xf numFmtId="0" fontId="49" fillId="0" borderId="36" xfId="0" applyFont="1" applyFill="1" applyBorder="1" applyAlignment="1" applyProtection="1">
      <alignment horizontal="center" vertical="center"/>
      <protection locked="0"/>
    </xf>
    <xf numFmtId="0" fontId="49" fillId="0" borderId="37" xfId="0" applyFont="1" applyFill="1" applyBorder="1" applyAlignment="1" applyProtection="1">
      <alignment horizontal="center" vertical="center"/>
      <protection locked="0"/>
    </xf>
    <xf numFmtId="0" fontId="49" fillId="0" borderId="38" xfId="0" applyFont="1" applyFill="1" applyBorder="1" applyAlignment="1" applyProtection="1">
      <alignment vertical="center"/>
      <protection locked="0"/>
    </xf>
    <xf numFmtId="0" fontId="49" fillId="0" borderId="39"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horizontal="center"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0" fillId="0" borderId="11" xfId="0" applyNumberFormat="1" applyFill="1" applyBorder="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7" applyNumberFormat="1" applyFont="1" applyBorder="1" applyAlignment="1" applyProtection="1">
      <alignment horizontal="center" vertical="center" wrapText="1"/>
      <protection hidden="1"/>
    </xf>
    <xf numFmtId="3" fontId="18" fillId="0" borderId="0" xfId="37"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Fill="1" applyBorder="1" applyAlignment="1" applyProtection="1">
      <alignment horizontal="center" vertical="center"/>
      <protection hidden="1"/>
    </xf>
    <xf numFmtId="0" fontId="0" fillId="0" borderId="11" xfId="0" applyNumberFormat="1" applyFill="1" applyBorder="1" applyAlignment="1" applyProtection="1">
      <alignment vertical="center"/>
      <protection hidden="1"/>
    </xf>
    <xf numFmtId="0" fontId="0" fillId="0" borderId="0" xfId="0" applyFont="1" applyBorder="1" applyProtection="1">
      <protection hidden="1"/>
    </xf>
    <xf numFmtId="0" fontId="0" fillId="0" borderId="0" xfId="0" applyFont="1" applyProtection="1">
      <protection hidden="1"/>
    </xf>
    <xf numFmtId="0" fontId="0" fillId="0" borderId="0" xfId="0" applyFont="1" applyBorder="1" applyAlignment="1" applyProtection="1">
      <alignment vertical="center"/>
      <protection hidden="1"/>
    </xf>
    <xf numFmtId="0" fontId="0" fillId="0" borderId="0" xfId="0" applyFont="1" applyAlignment="1" applyProtection="1">
      <alignment vertical="center"/>
      <protection hidden="1"/>
    </xf>
    <xf numFmtId="2" fontId="16" fillId="0" borderId="27" xfId="0" applyNumberFormat="1" applyFont="1" applyFill="1" applyBorder="1" applyAlignment="1" applyProtection="1">
      <alignment horizontal="right" vertical="center"/>
      <protection hidden="1"/>
    </xf>
    <xf numFmtId="2" fontId="15" fillId="2" borderId="11" xfId="33" applyNumberFormat="1" applyFont="1" applyFill="1" applyBorder="1" applyAlignment="1" applyProtection="1">
      <alignment vertical="center"/>
      <protection hidden="1"/>
    </xf>
    <xf numFmtId="0" fontId="38"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2"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top"/>
      <protection hidden="1"/>
    </xf>
    <xf numFmtId="0" fontId="54"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protection hidden="1"/>
    </xf>
    <xf numFmtId="0" fontId="54" fillId="0" borderId="0" xfId="0" applyFont="1" applyAlignment="1" applyProtection="1">
      <alignment horizontal="justify" vertical="center"/>
      <protection hidden="1"/>
    </xf>
    <xf numFmtId="0" fontId="54" fillId="0" borderId="0" xfId="24" applyFont="1" applyAlignment="1" applyProtection="1">
      <alignment horizontal="left" vertical="center"/>
      <protection hidden="1"/>
    </xf>
    <xf numFmtId="0" fontId="54" fillId="0" borderId="0" xfId="24" applyFont="1" applyAlignment="1" applyProtection="1">
      <alignment vertical="center"/>
      <protection hidden="1"/>
    </xf>
    <xf numFmtId="4" fontId="16" fillId="3" borderId="11" xfId="31" applyNumberFormat="1" applyFont="1" applyFill="1" applyBorder="1" applyAlignment="1" applyProtection="1">
      <alignment horizontal="right" vertical="center"/>
      <protection locked="0"/>
    </xf>
    <xf numFmtId="4" fontId="16" fillId="3" borderId="27" xfId="31" applyNumberFormat="1" applyFont="1" applyFill="1" applyBorder="1" applyAlignment="1" applyProtection="1">
      <alignment horizontal="right" vertical="center" wrapText="1"/>
      <protection locked="0"/>
    </xf>
    <xf numFmtId="2" fontId="55" fillId="0" borderId="0" xfId="31" applyNumberFormat="1" applyFont="1" applyFill="1" applyBorder="1" applyAlignment="1" applyProtection="1">
      <alignment vertical="center"/>
      <protection hidden="1"/>
    </xf>
    <xf numFmtId="2" fontId="54" fillId="0" borderId="0" xfId="31" applyNumberFormat="1" applyFont="1" applyFill="1" applyBorder="1" applyAlignment="1" applyProtection="1">
      <alignment vertical="center"/>
      <protection hidden="1"/>
    </xf>
    <xf numFmtId="10" fontId="55" fillId="0" borderId="0" xfId="31" applyNumberFormat="1" applyFont="1" applyFill="1" applyBorder="1" applyAlignment="1" applyProtection="1">
      <alignment vertical="top"/>
      <protection hidden="1"/>
    </xf>
    <xf numFmtId="10" fontId="54" fillId="0" borderId="0" xfId="31" applyNumberFormat="1" applyFont="1" applyFill="1" applyBorder="1" applyAlignment="1" applyProtection="1">
      <alignment vertical="top"/>
      <protection hidden="1"/>
    </xf>
    <xf numFmtId="0" fontId="55" fillId="0" borderId="0" xfId="31" applyNumberFormat="1" applyFont="1" applyFill="1" applyBorder="1" applyAlignment="1" applyProtection="1">
      <alignment vertical="top" wrapText="1"/>
      <protection hidden="1"/>
    </xf>
    <xf numFmtId="0" fontId="16" fillId="0" borderId="11" xfId="0" applyNumberFormat="1" applyFont="1" applyFill="1" applyBorder="1" applyAlignment="1" applyProtection="1">
      <alignment horizontal="center" vertical="center"/>
    </xf>
    <xf numFmtId="2" fontId="41" fillId="3" borderId="11" xfId="33" applyNumberFormat="1" applyFont="1" applyFill="1" applyBorder="1" applyAlignment="1" applyProtection="1">
      <alignment vertical="center"/>
    </xf>
    <xf numFmtId="1" fontId="16" fillId="0" borderId="11" xfId="37" quotePrefix="1" applyNumberFormat="1" applyFont="1" applyFill="1" applyBorder="1" applyAlignment="1" applyProtection="1">
      <alignment horizontal="center" vertical="center" wrapText="1"/>
      <protection hidden="1"/>
    </xf>
    <xf numFmtId="0" fontId="16" fillId="0" borderId="11" xfId="37" quotePrefix="1" applyNumberFormat="1" applyFont="1" applyFill="1" applyBorder="1" applyAlignment="1" applyProtection="1">
      <alignment horizontal="center" vertical="center" wrapText="1"/>
      <protection hidden="1"/>
    </xf>
    <xf numFmtId="164" fontId="16" fillId="0" borderId="11" xfId="33" applyNumberFormat="1" applyFont="1" applyBorder="1" applyAlignment="1" applyProtection="1">
      <alignment horizontal="left" vertical="center"/>
      <protection hidden="1"/>
    </xf>
    <xf numFmtId="0" fontId="16" fillId="0" borderId="11" xfId="37" applyNumberFormat="1" applyFont="1" applyFill="1" applyBorder="1" applyAlignment="1" applyProtection="1">
      <alignment horizontal="center" vertical="center" wrapText="1"/>
      <protection hidden="1"/>
    </xf>
    <xf numFmtId="10" fontId="15" fillId="3" borderId="11" xfId="32" applyNumberFormat="1" applyFont="1" applyFill="1" applyBorder="1" applyAlignment="1" applyProtection="1">
      <alignment horizontal="center" vertical="center" wrapText="1"/>
      <protection hidden="1"/>
    </xf>
    <xf numFmtId="0" fontId="15"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Border="1" applyAlignment="1" applyProtection="1">
      <alignment horizontal="left" vertical="center" indent="1"/>
      <protection hidden="1"/>
    </xf>
    <xf numFmtId="0" fontId="16" fillId="0" borderId="7" xfId="32" applyFont="1" applyBorder="1" applyAlignment="1" applyProtection="1">
      <alignment horizontal="justify" vertical="center" wrapText="1"/>
      <protection hidden="1"/>
    </xf>
    <xf numFmtId="0" fontId="5" fillId="0" borderId="0" xfId="24" applyFont="1" applyFill="1" applyAlignment="1" applyProtection="1">
      <alignment vertical="top"/>
      <protection hidden="1"/>
    </xf>
    <xf numFmtId="0" fontId="16" fillId="0" borderId="0" xfId="24" applyFont="1" applyFill="1" applyAlignment="1" applyProtection="1">
      <alignment vertical="top"/>
      <protection hidden="1"/>
    </xf>
    <xf numFmtId="0" fontId="0" fillId="0" borderId="0" xfId="24" applyFont="1" applyFill="1" applyAlignment="1" applyProtection="1">
      <alignment vertical="top"/>
      <protection hidden="1"/>
    </xf>
    <xf numFmtId="0" fontId="35" fillId="0" borderId="0" xfId="24" applyFill="1"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8" fontId="54" fillId="0" borderId="0" xfId="31" applyNumberFormat="1" applyFont="1" applyFill="1" applyBorder="1" applyAlignment="1" applyProtection="1">
      <alignment vertical="top"/>
      <protection hidden="1"/>
    </xf>
    <xf numFmtId="4" fontId="5" fillId="0" borderId="0" xfId="32" applyNumberFormat="1" applyFont="1" applyAlignment="1" applyProtection="1">
      <alignment vertical="top"/>
      <protection hidden="1"/>
    </xf>
    <xf numFmtId="178" fontId="54" fillId="0" borderId="0" xfId="31" applyNumberFormat="1" applyFont="1" applyFill="1" applyBorder="1" applyAlignment="1" applyProtection="1">
      <alignment vertical="center"/>
      <protection hidden="1"/>
    </xf>
    <xf numFmtId="2" fontId="16" fillId="0" borderId="11" xfId="32" applyNumberFormat="1" applyFont="1" applyBorder="1" applyAlignment="1" applyProtection="1">
      <alignment horizontal="justify" vertical="center" wrapText="1"/>
      <protection hidden="1"/>
    </xf>
    <xf numFmtId="1" fontId="16" fillId="0" borderId="0" xfId="36" applyNumberFormat="1" applyFont="1" applyBorder="1" applyAlignment="1" applyProtection="1">
      <alignment vertical="center"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0" fontId="38" fillId="0" borderId="0" xfId="36" applyProtection="1">
      <protection hidden="1"/>
    </xf>
    <xf numFmtId="4" fontId="15" fillId="0" borderId="0" xfId="36" applyNumberFormat="1" applyFont="1" applyBorder="1" applyAlignment="1" applyProtection="1">
      <alignment horizontal="center" vertical="center" wrapText="1"/>
      <protection hidden="1"/>
    </xf>
    <xf numFmtId="0" fontId="19" fillId="0" borderId="0" xfId="36" applyFont="1" applyProtection="1">
      <protection hidden="1"/>
    </xf>
    <xf numFmtId="4" fontId="15" fillId="0" borderId="11" xfId="36" applyNumberFormat="1" applyFont="1" applyBorder="1" applyAlignment="1" applyProtection="1">
      <alignment horizontal="center" vertical="center" wrapText="1"/>
      <protection hidden="1"/>
    </xf>
    <xf numFmtId="1" fontId="15" fillId="0" borderId="11" xfId="36" applyNumberFormat="1" applyFont="1" applyBorder="1" applyAlignment="1" applyProtection="1">
      <alignment vertical="center" wrapText="1"/>
      <protection hidden="1"/>
    </xf>
    <xf numFmtId="4" fontId="15" fillId="0" borderId="11" xfId="3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9" fillId="0" borderId="0" xfId="36" applyFont="1" applyAlignment="1" applyProtection="1">
      <alignment vertical="center"/>
      <protection hidden="1"/>
    </xf>
    <xf numFmtId="1" fontId="16" fillId="0" borderId="11" xfId="36" applyNumberFormat="1" applyFont="1" applyBorder="1" applyAlignment="1" applyProtection="1">
      <alignment horizontal="center" vertical="center" wrapText="1"/>
      <protection hidden="1"/>
    </xf>
    <xf numFmtId="0" fontId="15" fillId="0" borderId="25" xfId="36" applyFont="1" applyBorder="1" applyAlignment="1" applyProtection="1">
      <alignment vertical="center" wrapText="1"/>
      <protection hidden="1"/>
    </xf>
    <xf numFmtId="0" fontId="15" fillId="0" borderId="17" xfId="36" applyFont="1" applyBorder="1" applyAlignment="1" applyProtection="1">
      <alignment vertical="center" wrapText="1"/>
      <protection hidden="1"/>
    </xf>
    <xf numFmtId="4" fontId="16" fillId="0" borderId="11" xfId="36" applyNumberFormat="1" applyFont="1" applyFill="1" applyBorder="1" applyAlignment="1" applyProtection="1">
      <alignment vertical="center" wrapText="1"/>
      <protection hidden="1"/>
    </xf>
    <xf numFmtId="4" fontId="15" fillId="0" borderId="25"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3" fontId="19" fillId="0" borderId="0" xfId="36" applyNumberFormat="1" applyFont="1" applyProtection="1">
      <protection hidden="1"/>
    </xf>
    <xf numFmtId="4" fontId="16" fillId="0" borderId="11" xfId="36" applyNumberFormat="1" applyFont="1" applyFill="1" applyBorder="1" applyAlignment="1" applyProtection="1">
      <alignment horizontal="right" vertical="center" wrapText="1"/>
      <protection hidden="1"/>
    </xf>
    <xf numFmtId="4" fontId="16" fillId="0" borderId="11" xfId="36" applyNumberFormat="1" applyFont="1" applyBorder="1" applyAlignment="1" applyProtection="1">
      <alignment horizontal="right" vertical="center" wrapText="1"/>
      <protection hidden="1"/>
    </xf>
    <xf numFmtId="4" fontId="15" fillId="0" borderId="11" xfId="36" applyNumberFormat="1" applyFont="1" applyBorder="1" applyAlignment="1" applyProtection="1">
      <alignment vertical="center" wrapText="1"/>
      <protection hidden="1"/>
    </xf>
    <xf numFmtId="4" fontId="15" fillId="0" borderId="17" xfId="36" applyNumberFormat="1" applyFont="1" applyBorder="1" applyAlignment="1" applyProtection="1">
      <alignment vertical="center" wrapText="1"/>
      <protection hidden="1"/>
    </xf>
    <xf numFmtId="0" fontId="15" fillId="5" borderId="25" xfId="36" applyFont="1" applyFill="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6" fillId="0" borderId="11" xfId="36" applyNumberFormat="1"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2" fontId="19" fillId="0" borderId="0" xfId="36" applyNumberFormat="1" applyFont="1" applyProtection="1">
      <protection hidden="1"/>
    </xf>
    <xf numFmtId="177" fontId="19" fillId="0" borderId="0" xfId="36" applyNumberFormat="1" applyFont="1" applyProtection="1">
      <protection hidden="1"/>
    </xf>
    <xf numFmtId="0" fontId="16" fillId="0" borderId="17" xfId="36" applyFont="1" applyFill="1" applyBorder="1" applyAlignment="1" applyProtection="1">
      <alignment horizontal="center" vertical="center" wrapText="1"/>
      <protection hidden="1"/>
    </xf>
    <xf numFmtId="3" fontId="16" fillId="0" borderId="11" xfId="36" applyNumberFormat="1" applyFont="1" applyFill="1" applyBorder="1" applyAlignment="1" applyProtection="1">
      <alignment horizontal="right" vertical="center" wrapText="1"/>
      <protection hidden="1"/>
    </xf>
    <xf numFmtId="3" fontId="16" fillId="0" borderId="25" xfId="36" applyNumberFormat="1" applyFont="1" applyFill="1" applyBorder="1" applyAlignment="1" applyProtection="1">
      <alignment horizontal="right" vertical="center" wrapText="1"/>
      <protection hidden="1"/>
    </xf>
    <xf numFmtId="3" fontId="15" fillId="0" borderId="25" xfId="36"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17" xfId="36" applyNumberFormat="1" applyFont="1" applyBorder="1" applyAlignment="1" applyProtection="1">
      <alignment horizontal="right" vertical="center" wrapText="1"/>
      <protection hidden="1"/>
    </xf>
    <xf numFmtId="1" fontId="16" fillId="0" borderId="28" xfId="36" applyNumberFormat="1" applyFont="1" applyBorder="1" applyAlignment="1" applyProtection="1">
      <alignment horizontal="center" vertical="center" wrapText="1"/>
      <protection hidden="1"/>
    </xf>
    <xf numFmtId="0" fontId="15" fillId="0" borderId="8" xfId="36"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5" fillId="0" borderId="8" xfId="36" applyNumberFormat="1" applyFont="1" applyBorder="1" applyAlignment="1" applyProtection="1">
      <alignment vertical="center" wrapText="1"/>
      <protection hidden="1"/>
    </xf>
    <xf numFmtId="4" fontId="16" fillId="0" borderId="29" xfId="36" applyNumberFormat="1" applyFont="1" applyBorder="1" applyAlignment="1" applyProtection="1">
      <alignment vertical="center" wrapText="1"/>
      <protection hidden="1"/>
    </xf>
    <xf numFmtId="0" fontId="19" fillId="0" borderId="0" xfId="36" applyFont="1" applyBorder="1" applyProtection="1">
      <protection hidden="1"/>
    </xf>
    <xf numFmtId="1" fontId="15" fillId="0" borderId="5"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Fill="1" applyBorder="1" applyAlignment="1" applyProtection="1">
      <alignment vertical="center" wrapText="1"/>
      <protection hidden="1"/>
    </xf>
    <xf numFmtId="2" fontId="16" fillId="0" borderId="0" xfId="36" applyNumberFormat="1" applyFont="1" applyFill="1" applyBorder="1" applyAlignment="1" applyProtection="1">
      <alignment horizontal="left" vertical="center" wrapText="1"/>
      <protection hidden="1"/>
    </xf>
    <xf numFmtId="0" fontId="0" fillId="0" borderId="0" xfId="36" applyFont="1" applyFill="1" applyBorder="1" applyAlignment="1" applyProtection="1">
      <alignment horizontal="justify" vertical="center" wrapText="1"/>
      <protection hidden="1"/>
    </xf>
    <xf numFmtId="3" fontId="16" fillId="0" borderId="6" xfId="36" applyNumberFormat="1" applyFont="1" applyFill="1" applyBorder="1" applyAlignment="1" applyProtection="1">
      <alignment horizontal="right" vertical="center" wrapText="1"/>
      <protection hidden="1"/>
    </xf>
    <xf numFmtId="10" fontId="16" fillId="0" borderId="0" xfId="36" applyNumberFormat="1" applyFont="1" applyFill="1" applyBorder="1" applyAlignment="1" applyProtection="1">
      <alignment horizontal="left" vertical="center" wrapText="1"/>
      <protection hidden="1"/>
    </xf>
    <xf numFmtId="4" fontId="16" fillId="0" borderId="6" xfId="36" applyNumberFormat="1" applyFont="1" applyFill="1" applyBorder="1" applyAlignment="1" applyProtection="1">
      <alignment horizontal="right" vertical="center" wrapText="1"/>
      <protection hidden="1"/>
    </xf>
    <xf numFmtId="1" fontId="15" fillId="0" borderId="5" xfId="36" applyNumberFormat="1" applyFont="1" applyFill="1" applyBorder="1" applyAlignment="1" applyProtection="1">
      <alignment horizontal="center" vertical="top" wrapText="1"/>
      <protection hidden="1"/>
    </xf>
    <xf numFmtId="0" fontId="38" fillId="0" borderId="0" xfId="36" applyFill="1" applyProtection="1">
      <protection hidden="1"/>
    </xf>
    <xf numFmtId="1" fontId="16" fillId="0" borderId="5" xfId="36" applyNumberFormat="1" applyFont="1" applyBorder="1" applyAlignment="1" applyProtection="1">
      <alignment horizontal="left" vertical="center" wrapText="1" indent="3"/>
      <protection hidden="1"/>
    </xf>
    <xf numFmtId="0" fontId="16" fillId="0" borderId="0" xfId="36" applyFont="1" applyFill="1" applyBorder="1" applyAlignment="1" applyProtection="1">
      <alignment vertical="center" wrapText="1"/>
      <protection hidden="1"/>
    </xf>
    <xf numFmtId="10" fontId="15" fillId="6" borderId="0" xfId="36" applyNumberFormat="1" applyFont="1" applyFill="1" applyBorder="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5" fillId="0" borderId="0" xfId="36" applyNumberFormat="1" applyFont="1" applyFill="1" applyBorder="1" applyAlignment="1" applyProtection="1">
      <alignment vertical="center" wrapText="1"/>
      <protection hidden="1"/>
    </xf>
    <xf numFmtId="4" fontId="16" fillId="6" borderId="6" xfId="36" applyNumberFormat="1" applyFont="1" applyFill="1" applyBorder="1" applyAlignment="1" applyProtection="1">
      <alignment horizontal="right" vertical="center" wrapText="1"/>
      <protection locked="0" hidden="1"/>
    </xf>
    <xf numFmtId="3" fontId="16" fillId="6" borderId="6" xfId="36" applyNumberFormat="1" applyFont="1" applyFill="1" applyBorder="1" applyAlignment="1" applyProtection="1">
      <alignment horizontal="right" vertical="center" wrapText="1"/>
      <protection locked="0" hidden="1"/>
    </xf>
    <xf numFmtId="4" fontId="16" fillId="0" borderId="6" xfId="36" applyNumberFormat="1" applyFont="1" applyFill="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1" fontId="16" fillId="0" borderId="0" xfId="36" applyNumberFormat="1" applyFont="1" applyAlignment="1" applyProtection="1">
      <alignment vertical="center" wrapText="1"/>
      <protection hidden="1"/>
    </xf>
    <xf numFmtId="4" fontId="16"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0" xfId="0" applyNumberFormat="1"/>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4" fontId="15" fillId="0" borderId="12" xfId="32" applyNumberFormat="1" applyFont="1" applyFill="1" applyBorder="1" applyAlignment="1" applyProtection="1">
      <alignment vertical="center"/>
      <protection hidden="1"/>
    </xf>
    <xf numFmtId="0" fontId="16" fillId="0" borderId="24" xfId="32" applyFont="1" applyBorder="1" applyAlignment="1" applyProtection="1">
      <alignment horizontal="justify" vertical="center" wrapText="1"/>
      <protection hidden="1"/>
    </xf>
    <xf numFmtId="2" fontId="0" fillId="0" borderId="11" xfId="0" applyNumberFormat="1" applyFont="1" applyFill="1" applyBorder="1" applyAlignment="1" applyProtection="1">
      <alignment horizontal="right" vertical="center"/>
      <protection hidden="1"/>
    </xf>
    <xf numFmtId="0" fontId="0" fillId="0" borderId="11" xfId="0" applyNumberFormat="1" applyFont="1" applyFill="1" applyBorder="1" applyAlignment="1" applyProtection="1">
      <alignment vertical="center"/>
      <protection hidden="1"/>
    </xf>
    <xf numFmtId="4" fontId="15" fillId="0" borderId="9" xfId="32" applyNumberFormat="1" applyFont="1" applyFill="1" applyBorder="1" applyAlignment="1" applyProtection="1">
      <alignment vertical="center" wrapText="1"/>
      <protection hidden="1"/>
    </xf>
    <xf numFmtId="14" fontId="0" fillId="0" borderId="0" xfId="0"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horizontal="center" vertical="center"/>
      <protection hidden="1"/>
    </xf>
    <xf numFmtId="0" fontId="0" fillId="0" borderId="0" xfId="0" applyNumberFormat="1" applyFont="1" applyFill="1" applyBorder="1" applyAlignment="1" applyProtection="1">
      <alignment vertical="center"/>
      <protection hidden="1"/>
    </xf>
    <xf numFmtId="14" fontId="0" fillId="0" borderId="0" xfId="0" applyNumberFormat="1" applyFont="1" applyFill="1" applyBorder="1" applyAlignment="1" applyProtection="1">
      <alignment horizontal="left" vertical="center"/>
    </xf>
    <xf numFmtId="0" fontId="0" fillId="0" borderId="0" xfId="32" applyFont="1" applyAlignment="1" applyProtection="1">
      <alignment vertical="center"/>
      <protection hidden="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justify" vertical="center"/>
    </xf>
    <xf numFmtId="0" fontId="0" fillId="0" borderId="0" xfId="0"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justify" vertical="center"/>
      <protection hidden="1"/>
    </xf>
    <xf numFmtId="0" fontId="38" fillId="0" borderId="0" xfId="31" applyNumberFormat="1" applyFont="1" applyFill="1" applyBorder="1" applyAlignment="1" applyProtection="1">
      <alignment vertical="top"/>
      <protection hidden="1"/>
    </xf>
    <xf numFmtId="0" fontId="19" fillId="0" borderId="0" xfId="24" applyFont="1" applyProtection="1">
      <protection hidden="1"/>
    </xf>
    <xf numFmtId="0" fontId="0" fillId="0" borderId="11" xfId="31" applyFont="1" applyBorder="1" applyAlignment="1" applyProtection="1">
      <alignment horizontal="center" vertical="top" wrapText="1"/>
      <protection hidden="1"/>
    </xf>
    <xf numFmtId="2" fontId="15" fillId="0" borderId="11" xfId="33" applyNumberFormat="1" applyFont="1" applyBorder="1" applyAlignment="1" applyProtection="1">
      <alignment horizontal="right" vertical="center"/>
      <protection hidden="1"/>
    </xf>
    <xf numFmtId="43" fontId="0" fillId="0" borderId="11" xfId="7" applyFont="1" applyFill="1" applyBorder="1" applyAlignment="1" applyProtection="1">
      <alignment vertical="center"/>
      <protection hidden="1"/>
    </xf>
    <xf numFmtId="43" fontId="15" fillId="0" borderId="11" xfId="7" applyFont="1" applyFill="1" applyBorder="1" applyAlignment="1" applyProtection="1">
      <alignment vertical="center"/>
      <protection hidden="1"/>
    </xf>
    <xf numFmtId="43" fontId="15" fillId="0" borderId="11" xfId="7" applyFont="1" applyFill="1" applyBorder="1" applyAlignment="1" applyProtection="1">
      <alignment horizontal="right" vertical="center"/>
      <protection hidden="1"/>
    </xf>
    <xf numFmtId="2" fontId="5" fillId="0" borderId="0" xfId="32" applyNumberFormat="1" applyFont="1" applyAlignment="1" applyProtection="1">
      <alignment vertical="top"/>
      <protection hidden="1"/>
    </xf>
    <xf numFmtId="43" fontId="15" fillId="0" borderId="10" xfId="7" applyFont="1" applyFill="1" applyBorder="1" applyAlignment="1" applyProtection="1">
      <alignment horizontal="right" vertical="center"/>
      <protection hidden="1"/>
    </xf>
    <xf numFmtId="43" fontId="5" fillId="0" borderId="0" xfId="32" applyNumberFormat="1" applyFont="1" applyAlignment="1" applyProtection="1">
      <alignment vertical="top"/>
      <protection hidden="1"/>
    </xf>
    <xf numFmtId="43" fontId="55" fillId="0" borderId="0" xfId="7" applyFont="1" applyFill="1" applyBorder="1" applyAlignment="1" applyProtection="1">
      <alignment vertical="center"/>
      <protection hidden="1"/>
    </xf>
    <xf numFmtId="43" fontId="5" fillId="0" borderId="0" xfId="7" applyFont="1" applyAlignment="1" applyProtection="1">
      <alignment vertical="top"/>
      <protection hidden="1"/>
    </xf>
    <xf numFmtId="167" fontId="41" fillId="0" borderId="11" xfId="7" applyNumberFormat="1" applyFont="1" applyFill="1" applyBorder="1" applyAlignment="1" applyProtection="1">
      <alignment horizontal="center" vertical="center" wrapText="1"/>
      <protection hidden="1"/>
    </xf>
    <xf numFmtId="10" fontId="16" fillId="3" borderId="12" xfId="31" applyNumberFormat="1" applyFont="1" applyFill="1" applyBorder="1" applyAlignment="1" applyProtection="1">
      <alignment horizontal="right" vertical="center" wrapText="1"/>
      <protection locked="0"/>
    </xf>
    <xf numFmtId="43" fontId="0" fillId="0" borderId="11" xfId="7" applyFont="1" applyFill="1" applyBorder="1" applyAlignment="1" applyProtection="1">
      <alignment horizontal="right" vertical="center"/>
      <protection hidden="1"/>
    </xf>
    <xf numFmtId="0" fontId="0" fillId="0" borderId="11" xfId="0" applyNumberFormat="1" applyFont="1" applyFill="1" applyBorder="1" applyAlignment="1" applyProtection="1">
      <alignment horizontal="center" vertical="center"/>
      <protection hidden="1"/>
    </xf>
    <xf numFmtId="0" fontId="15" fillId="0" borderId="0" xfId="24" applyFont="1" applyAlignment="1" applyProtection="1">
      <alignment vertical="top"/>
      <protection hidden="1"/>
    </xf>
    <xf numFmtId="167" fontId="0" fillId="0" borderId="11" xfId="7" applyNumberFormat="1" applyFont="1" applyFill="1" applyBorder="1" applyAlignment="1" applyProtection="1">
      <alignment horizontal="center" vertical="center" wrapText="1"/>
      <protection hidden="1"/>
    </xf>
    <xf numFmtId="0" fontId="15" fillId="0" borderId="0" xfId="31" applyFont="1" applyAlignment="1" applyProtection="1">
      <alignment vertical="top"/>
      <protection hidden="1"/>
    </xf>
    <xf numFmtId="0" fontId="0" fillId="0" borderId="11" xfId="0" applyBorder="1" applyAlignment="1">
      <alignment horizontal="center" vertical="center"/>
    </xf>
    <xf numFmtId="0" fontId="0" fillId="0" borderId="11" xfId="0" applyFont="1" applyFill="1" applyBorder="1" applyAlignment="1" applyProtection="1">
      <alignment vertical="center" wrapText="1"/>
      <protection hidden="1"/>
    </xf>
    <xf numFmtId="0" fontId="0" fillId="0" borderId="11" xfId="0" applyBorder="1" applyAlignment="1">
      <alignment horizontal="center"/>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176" fontId="15" fillId="0" borderId="0" xfId="24" applyNumberFormat="1" applyFont="1" applyAlignment="1" applyProtection="1">
      <alignment horizontal="left" vertical="center"/>
      <protection hidden="1"/>
    </xf>
    <xf numFmtId="0" fontId="16" fillId="0" borderId="11" xfId="32" applyFont="1" applyBorder="1" applyAlignment="1" applyProtection="1">
      <alignment horizontal="center" vertical="center"/>
      <protection hidden="1"/>
    </xf>
    <xf numFmtId="0" fontId="15" fillId="0" borderId="25" xfId="0" applyNumberFormat="1" applyFont="1" applyFill="1" applyBorder="1" applyAlignment="1" applyProtection="1">
      <alignment horizontal="center" vertical="center" wrapText="1"/>
      <protection hidden="1"/>
    </xf>
    <xf numFmtId="0" fontId="15" fillId="0" borderId="17" xfId="0" applyNumberFormat="1" applyFont="1" applyFill="1" applyBorder="1" applyAlignment="1" applyProtection="1">
      <alignment horizontal="center" vertical="center" wrapText="1"/>
      <protection hidden="1"/>
    </xf>
    <xf numFmtId="0" fontId="15" fillId="0" borderId="12" xfId="0" applyNumberFormat="1" applyFont="1" applyFill="1" applyBorder="1" applyAlignment="1" applyProtection="1">
      <alignment horizontal="center" vertical="center"/>
      <protection hidden="1"/>
    </xf>
    <xf numFmtId="0" fontId="15" fillId="0" borderId="25" xfId="32" applyFont="1" applyFill="1" applyBorder="1" applyAlignment="1" applyProtection="1">
      <alignment vertical="center" wrapText="1"/>
      <protection hidden="1"/>
    </xf>
    <xf numFmtId="0" fontId="15" fillId="0" borderId="17" xfId="32" applyFont="1" applyFill="1" applyBorder="1" applyAlignment="1" applyProtection="1">
      <alignment vertical="center" wrapText="1"/>
      <protection hidden="1"/>
    </xf>
    <xf numFmtId="4" fontId="15" fillId="0" borderId="11" xfId="32" applyNumberFormat="1" applyFont="1" applyFill="1" applyBorder="1" applyAlignment="1" applyProtection="1">
      <alignment vertical="center"/>
      <protection hidden="1"/>
    </xf>
    <xf numFmtId="0" fontId="0" fillId="0" borderId="11" xfId="0" applyFont="1" applyBorder="1" applyAlignment="1" applyProtection="1">
      <alignment horizontal="center" vertical="center"/>
      <protection hidden="1"/>
    </xf>
    <xf numFmtId="0" fontId="0" fillId="0" borderId="11" xfId="0" applyFont="1" applyBorder="1" applyProtection="1">
      <protection hidden="1"/>
    </xf>
    <xf numFmtId="0" fontId="15" fillId="0" borderId="11" xfId="0" applyFont="1" applyBorder="1" applyProtection="1">
      <protection hidden="1"/>
    </xf>
    <xf numFmtId="178" fontId="57" fillId="0" borderId="0" xfId="31" applyNumberFormat="1" applyFont="1" applyFill="1" applyBorder="1" applyAlignment="1" applyProtection="1">
      <alignment vertical="top"/>
      <protection hidden="1"/>
    </xf>
    <xf numFmtId="0" fontId="15" fillId="0" borderId="0" xfId="0" applyFont="1" applyFill="1" applyBorder="1" applyAlignment="1" applyProtection="1">
      <alignment vertical="center"/>
      <protection hidden="1"/>
    </xf>
    <xf numFmtId="0" fontId="16" fillId="0" borderId="25" xfId="32" applyFont="1" applyBorder="1" applyAlignment="1" applyProtection="1">
      <alignment horizontal="center" vertical="center"/>
      <protection hidden="1"/>
    </xf>
    <xf numFmtId="0" fontId="15" fillId="0" borderId="3" xfId="32" applyFont="1" applyFill="1" applyBorder="1" applyAlignment="1" applyProtection="1">
      <alignment horizontal="left" vertical="center" wrapText="1"/>
      <protection hidden="1"/>
    </xf>
    <xf numFmtId="43" fontId="15" fillId="0" borderId="11" xfId="32" applyNumberFormat="1" applyFont="1" applyFill="1" applyBorder="1" applyAlignment="1" applyProtection="1">
      <alignment horizontal="right" vertical="center" wrapText="1"/>
      <protection hidden="1"/>
    </xf>
    <xf numFmtId="0" fontId="56" fillId="0" borderId="20" xfId="31" applyNumberFormat="1" applyFont="1" applyFill="1" applyBorder="1" applyAlignment="1" applyProtection="1">
      <alignment horizontal="left" vertical="center" indent="3"/>
      <protection hidden="1"/>
    </xf>
    <xf numFmtId="43" fontId="0" fillId="0" borderId="11" xfId="7" applyFont="1" applyFill="1" applyBorder="1" applyAlignment="1" applyProtection="1">
      <alignment horizontal="right" vertical="top"/>
      <protection hidden="1"/>
    </xf>
    <xf numFmtId="2" fontId="0" fillId="3" borderId="11" xfId="28" applyNumberFormat="1" applyFont="1" applyFill="1" applyBorder="1" applyAlignment="1" applyProtection="1">
      <alignment horizontal="right" vertical="top"/>
      <protection locked="0" hidden="1"/>
    </xf>
    <xf numFmtId="2" fontId="15" fillId="0" borderId="9" xfId="32" applyNumberFormat="1" applyFont="1" applyFill="1" applyBorder="1" applyAlignment="1" applyProtection="1">
      <alignment horizontal="right" vertical="center"/>
      <protection hidden="1"/>
    </xf>
    <xf numFmtId="43" fontId="15" fillId="0" borderId="6" xfId="7" applyFont="1" applyFill="1" applyBorder="1" applyAlignment="1" applyProtection="1">
      <alignment horizontal="right" vertical="center"/>
      <protection hidden="1"/>
    </xf>
    <xf numFmtId="0" fontId="15" fillId="0" borderId="0" xfId="33" applyFont="1" applyFill="1" applyAlignment="1" applyProtection="1">
      <alignment horizontal="left" vertical="center" wrapText="1"/>
      <protection hidden="1"/>
    </xf>
    <xf numFmtId="0" fontId="15" fillId="0" borderId="0" xfId="0" applyNumberFormat="1" applyFont="1" applyFill="1" applyBorder="1" applyAlignment="1" applyProtection="1">
      <alignment horizontal="center" vertical="center" wrapText="1"/>
      <protection hidden="1"/>
    </xf>
    <xf numFmtId="0" fontId="31" fillId="0" borderId="0" xfId="0" applyNumberFormat="1" applyFont="1" applyFill="1" applyBorder="1" applyAlignment="1" applyProtection="1">
      <alignment horizontal="justify" vertical="center" wrapText="1"/>
      <protection hidden="1"/>
    </xf>
    <xf numFmtId="0" fontId="15" fillId="0" borderId="0" xfId="0" applyFont="1" applyAlignment="1" applyProtection="1">
      <alignment horizontal="left" vertical="center" wrapText="1"/>
      <protection hidden="1"/>
    </xf>
    <xf numFmtId="0" fontId="15" fillId="0" borderId="0" xfId="0" applyFont="1" applyFill="1" applyBorder="1" applyAlignment="1" applyProtection="1">
      <alignment horizontal="left" vertical="center"/>
      <protection hidden="1"/>
    </xf>
    <xf numFmtId="0" fontId="15" fillId="0" borderId="0" xfId="33" applyFont="1" applyFill="1" applyBorder="1" applyAlignment="1" applyProtection="1">
      <alignment horizontal="left" vertical="center" wrapText="1"/>
      <protection hidden="1"/>
    </xf>
    <xf numFmtId="0" fontId="15" fillId="0" borderId="0" xfId="0" applyNumberFormat="1" applyFont="1" applyFill="1" applyBorder="1" applyAlignment="1" applyProtection="1">
      <alignment horizontal="center" vertical="center"/>
      <protection hidden="1"/>
    </xf>
    <xf numFmtId="0" fontId="15" fillId="11" borderId="12" xfId="0" applyNumberFormat="1" applyFont="1" applyFill="1" applyBorder="1" applyAlignment="1" applyProtection="1">
      <alignment horizontal="center" vertical="center"/>
      <protection hidden="1"/>
    </xf>
    <xf numFmtId="0" fontId="15" fillId="11" borderId="11" xfId="0" applyNumberFormat="1" applyFont="1" applyFill="1" applyBorder="1" applyAlignment="1" applyProtection="1">
      <alignment horizontal="center" vertical="center"/>
      <protection hidden="1"/>
    </xf>
    <xf numFmtId="0" fontId="0" fillId="11" borderId="0" xfId="0" applyFont="1" applyFill="1" applyBorder="1" applyProtection="1">
      <protection hidden="1"/>
    </xf>
    <xf numFmtId="0" fontId="0" fillId="11" borderId="11" xfId="0" applyFont="1" applyFill="1" applyBorder="1" applyProtection="1">
      <protection hidden="1"/>
    </xf>
    <xf numFmtId="0" fontId="0" fillId="11" borderId="0" xfId="0" applyFont="1" applyFill="1" applyProtection="1">
      <protection hidden="1"/>
    </xf>
    <xf numFmtId="43" fontId="0" fillId="11" borderId="11" xfId="7" applyFont="1" applyFill="1" applyBorder="1" applyAlignment="1" applyProtection="1">
      <alignment horizontal="right" vertical="top"/>
      <protection hidden="1"/>
    </xf>
    <xf numFmtId="0" fontId="0" fillId="11" borderId="11" xfId="0" applyNumberFormat="1" applyFont="1" applyFill="1" applyBorder="1" applyAlignment="1" applyProtection="1">
      <alignment horizontal="center" vertical="center"/>
      <protection hidden="1"/>
    </xf>
    <xf numFmtId="0" fontId="0" fillId="11" borderId="0" xfId="0" applyFont="1" applyFill="1" applyBorder="1" applyAlignment="1" applyProtection="1">
      <alignment vertical="center"/>
      <protection hidden="1"/>
    </xf>
    <xf numFmtId="0" fontId="0" fillId="11" borderId="11" xfId="0" applyFont="1" applyFill="1" applyBorder="1" applyAlignment="1" applyProtection="1">
      <alignment horizontal="center" vertical="center"/>
      <protection hidden="1"/>
    </xf>
    <xf numFmtId="0" fontId="0" fillId="11" borderId="0" xfId="0" applyFont="1" applyFill="1" applyAlignment="1" applyProtection="1">
      <alignment vertical="center"/>
      <protection hidden="1"/>
    </xf>
    <xf numFmtId="0" fontId="0" fillId="0" borderId="0" xfId="0" applyNumberFormat="1" applyFont="1" applyFill="1" applyBorder="1" applyAlignment="1" applyProtection="1">
      <alignment horizontal="left" vertical="center"/>
      <protection hidden="1"/>
    </xf>
    <xf numFmtId="0" fontId="0" fillId="0" borderId="0" xfId="28" applyNumberFormat="1" applyFont="1" applyFill="1" applyBorder="1" applyAlignment="1" applyProtection="1">
      <alignment horizontal="center" vertical="center"/>
      <protection hidden="1"/>
    </xf>
    <xf numFmtId="0" fontId="0" fillId="0" borderId="0" xfId="28" applyNumberFormat="1" applyFont="1" applyFill="1" applyBorder="1" applyAlignment="1" applyProtection="1">
      <alignment vertical="center" wrapText="1"/>
      <protection hidden="1"/>
    </xf>
    <xf numFmtId="0" fontId="0" fillId="0" borderId="0" xfId="28" applyNumberFormat="1" applyFont="1" applyFill="1" applyBorder="1" applyAlignment="1" applyProtection="1">
      <alignment vertical="center"/>
      <protection hidden="1"/>
    </xf>
    <xf numFmtId="0" fontId="0" fillId="0" borderId="0" xfId="33" applyFont="1" applyAlignment="1" applyProtection="1">
      <alignment vertical="center"/>
      <protection hidden="1"/>
    </xf>
    <xf numFmtId="0" fontId="0" fillId="0" borderId="0" xfId="0" applyNumberFormat="1" applyFont="1" applyFill="1" applyBorder="1" applyAlignment="1" applyProtection="1">
      <alignment horizontal="left" vertical="center" indent="1"/>
      <protection hidden="1"/>
    </xf>
    <xf numFmtId="0" fontId="0" fillId="0" borderId="0" xfId="33" applyFont="1" applyBorder="1" applyAlignment="1" applyProtection="1">
      <alignment vertical="center"/>
      <protection hidden="1"/>
    </xf>
    <xf numFmtId="0" fontId="0" fillId="0" borderId="0" xfId="33" applyFont="1" applyFill="1" applyAlignment="1" applyProtection="1">
      <alignment vertical="center"/>
      <protection hidden="1"/>
    </xf>
    <xf numFmtId="0" fontId="0" fillId="0" borderId="0" xfId="33" applyFont="1" applyBorder="1" applyAlignment="1" applyProtection="1">
      <alignment horizontal="left" vertical="center"/>
      <protection hidden="1"/>
    </xf>
    <xf numFmtId="0" fontId="0" fillId="0" borderId="11" xfId="0" applyNumberFormat="1" applyFont="1" applyFill="1" applyBorder="1" applyAlignment="1" applyProtection="1">
      <alignment horizontal="center" vertical="top"/>
      <protection hidden="1"/>
    </xf>
    <xf numFmtId="3" fontId="0" fillId="0" borderId="11" xfId="0" applyNumberFormat="1" applyFont="1" applyFill="1" applyBorder="1" applyAlignment="1" applyProtection="1">
      <alignment horizontal="center" vertical="top"/>
      <protection hidden="1"/>
    </xf>
    <xf numFmtId="179" fontId="0" fillId="11" borderId="11" xfId="0" applyNumberFormat="1" applyFont="1" applyFill="1" applyBorder="1" applyAlignment="1" applyProtection="1">
      <alignment horizontal="center" vertical="top"/>
    </xf>
    <xf numFmtId="0" fontId="0" fillId="0" borderId="0" xfId="0" applyFont="1"/>
    <xf numFmtId="0" fontId="0" fillId="0" borderId="11" xfId="0" applyFont="1" applyBorder="1" applyAlignment="1">
      <alignment horizontal="center" vertical="center"/>
    </xf>
    <xf numFmtId="0" fontId="0" fillId="0" borderId="11" xfId="29" applyNumberFormat="1" applyFont="1" applyFill="1" applyBorder="1" applyAlignment="1" applyProtection="1">
      <alignment vertical="center" wrapText="1"/>
      <protection hidden="1"/>
    </xf>
    <xf numFmtId="0" fontId="0" fillId="0" borderId="0" xfId="29" applyNumberFormat="1" applyFont="1" applyFill="1" applyBorder="1" applyAlignment="1" applyProtection="1">
      <alignment vertical="center" wrapText="1"/>
      <protection hidden="1"/>
    </xf>
    <xf numFmtId="3" fontId="0" fillId="0" borderId="0" xfId="37" applyNumberFormat="1" applyFont="1" applyFill="1" applyBorder="1" applyAlignment="1" applyProtection="1">
      <alignment horizontal="center" vertical="center" wrapText="1"/>
      <protection hidden="1"/>
    </xf>
    <xf numFmtId="2" fontId="0" fillId="0" borderId="0" xfId="28" applyNumberFormat="1" applyFont="1" applyFill="1" applyBorder="1" applyAlignment="1" applyProtection="1">
      <alignment horizontal="right" vertical="center"/>
      <protection hidden="1"/>
    </xf>
    <xf numFmtId="4" fontId="0" fillId="0" borderId="0" xfId="28" applyNumberFormat="1" applyFont="1" applyFill="1" applyBorder="1" applyAlignment="1" applyProtection="1">
      <alignment vertical="center"/>
      <protection hidden="1"/>
    </xf>
    <xf numFmtId="0" fontId="0" fillId="0" borderId="0" xfId="0" applyFont="1" applyBorder="1" applyAlignment="1" applyProtection="1">
      <alignment horizontal="right" vertical="center"/>
      <protection hidden="1"/>
    </xf>
    <xf numFmtId="0" fontId="0" fillId="0" borderId="0" xfId="0" applyFont="1" applyAlignment="1" applyProtection="1">
      <alignment vertical="center"/>
      <protection hidden="1"/>
    </xf>
    <xf numFmtId="0" fontId="15" fillId="0" borderId="41" xfId="0" applyNumberFormat="1" applyFont="1" applyFill="1" applyBorder="1" applyAlignment="1" applyProtection="1">
      <alignment horizontal="center" vertical="center" wrapText="1"/>
    </xf>
    <xf numFmtId="1" fontId="0" fillId="0" borderId="11" xfId="37" applyNumberFormat="1" applyFont="1" applyFill="1" applyBorder="1" applyAlignment="1" applyProtection="1">
      <alignment horizontal="center" vertical="top" wrapText="1"/>
      <protection hidden="1"/>
    </xf>
    <xf numFmtId="0" fontId="0" fillId="10" borderId="11" xfId="0" applyFont="1" applyFill="1" applyBorder="1" applyAlignment="1">
      <alignment horizontal="center" vertical="top" wrapText="1"/>
    </xf>
    <xf numFmtId="0" fontId="0" fillId="10" borderId="11" xfId="0" applyFont="1" applyFill="1" applyBorder="1" applyAlignment="1">
      <alignment horizontal="center" vertical="top"/>
    </xf>
    <xf numFmtId="0" fontId="15" fillId="10" borderId="11" xfId="0" applyFont="1" applyFill="1" applyBorder="1" applyAlignment="1">
      <alignment horizontal="justify" vertical="top" wrapText="1"/>
    </xf>
    <xf numFmtId="0" fontId="0" fillId="11" borderId="11" xfId="0" applyFont="1" applyFill="1" applyBorder="1" applyAlignment="1" applyProtection="1">
      <alignment horizontal="center" vertical="top"/>
    </xf>
    <xf numFmtId="0" fontId="15" fillId="11" borderId="11" xfId="0" applyFont="1" applyFill="1" applyBorder="1" applyAlignment="1">
      <alignment horizontal="justify" vertical="top" wrapText="1"/>
    </xf>
    <xf numFmtId="0" fontId="0" fillId="11" borderId="11" xfId="0" applyNumberFormat="1" applyFont="1" applyFill="1" applyBorder="1" applyAlignment="1" applyProtection="1">
      <alignment horizontal="center" vertical="top" wrapText="1"/>
    </xf>
    <xf numFmtId="0" fontId="15" fillId="11" borderId="11" xfId="0" applyFont="1" applyFill="1" applyBorder="1" applyAlignment="1" applyProtection="1">
      <alignment horizontal="justify" vertical="top" wrapText="1"/>
    </xf>
    <xf numFmtId="0" fontId="0" fillId="11" borderId="11" xfId="0" applyNumberFormat="1" applyFont="1" applyFill="1" applyBorder="1" applyAlignment="1" applyProtection="1">
      <alignment horizontal="left" vertical="top" wrapText="1"/>
    </xf>
    <xf numFmtId="0" fontId="0" fillId="11" borderId="11" xfId="0" applyNumberFormat="1" applyFont="1" applyFill="1" applyBorder="1" applyAlignment="1" applyProtection="1">
      <alignment horizontal="center" vertical="top"/>
      <protection hidden="1"/>
    </xf>
    <xf numFmtId="3" fontId="0" fillId="11" borderId="11" xfId="0" applyNumberFormat="1" applyFont="1" applyFill="1" applyBorder="1" applyAlignment="1" applyProtection="1">
      <alignment horizontal="center" vertical="top"/>
      <protection hidden="1"/>
    </xf>
    <xf numFmtId="0" fontId="0" fillId="0" borderId="4" xfId="0" applyNumberFormat="1" applyFont="1" applyFill="1" applyBorder="1" applyAlignment="1" applyProtection="1">
      <alignment horizontal="left" vertical="center"/>
      <protection hidden="1"/>
    </xf>
    <xf numFmtId="0" fontId="0" fillId="0" borderId="0" xfId="33" applyFont="1" applyFill="1" applyBorder="1" applyAlignment="1" applyProtection="1">
      <alignment vertical="center"/>
      <protection hidden="1"/>
    </xf>
    <xf numFmtId="0" fontId="0" fillId="0" borderId="0" xfId="0" applyNumberFormat="1" applyFont="1" applyFill="1" applyBorder="1" applyAlignment="1" applyProtection="1">
      <alignment vertical="center" wrapText="1"/>
      <protection hidden="1"/>
    </xf>
    <xf numFmtId="0" fontId="15" fillId="0" borderId="11" xfId="0" applyFont="1" applyBorder="1" applyAlignment="1">
      <alignment vertical="center" wrapText="1"/>
    </xf>
    <xf numFmtId="0" fontId="15" fillId="0" borderId="11" xfId="0" applyFont="1" applyBorder="1" applyAlignment="1">
      <alignment horizontal="center" vertical="center" wrapText="1"/>
    </xf>
    <xf numFmtId="179" fontId="0" fillId="3" borderId="11" xfId="0" applyNumberFormat="1" applyFont="1" applyFill="1" applyBorder="1" applyAlignment="1" applyProtection="1">
      <alignment horizontal="center" vertical="top"/>
      <protection locked="0"/>
    </xf>
    <xf numFmtId="0" fontId="0" fillId="0" borderId="8" xfId="37" applyNumberFormat="1" applyFont="1" applyFill="1" applyBorder="1" applyAlignment="1" applyProtection="1">
      <alignment horizontal="center" vertical="center"/>
      <protection hidden="1"/>
    </xf>
    <xf numFmtId="1" fontId="0" fillId="0" borderId="8" xfId="0" applyNumberFormat="1" applyFont="1" applyFill="1" applyBorder="1" applyAlignment="1" applyProtection="1">
      <alignment vertical="center"/>
      <protection hidden="1"/>
    </xf>
    <xf numFmtId="0" fontId="0" fillId="0" borderId="8" xfId="0" applyNumberFormat="1" applyFont="1" applyFill="1" applyBorder="1" applyAlignment="1" applyProtection="1">
      <alignment vertical="center"/>
      <protection hidden="1"/>
    </xf>
    <xf numFmtId="0" fontId="15" fillId="0" borderId="11" xfId="0" applyNumberFormat="1" applyFont="1" applyFill="1" applyBorder="1" applyAlignment="1" applyProtection="1">
      <alignment horizontal="center" vertical="center" wrapText="1"/>
    </xf>
    <xf numFmtId="0" fontId="0" fillId="3" borderId="11" xfId="0" applyNumberFormat="1" applyFont="1" applyFill="1" applyBorder="1" applyAlignment="1" applyProtection="1">
      <alignment horizontal="center" vertical="top" wrapText="1"/>
      <protection locked="0"/>
    </xf>
    <xf numFmtId="0" fontId="0" fillId="3" borderId="11" xfId="0" applyNumberFormat="1" applyFont="1" applyFill="1" applyBorder="1" applyAlignment="1" applyProtection="1">
      <alignment horizontal="left" vertical="top" wrapText="1"/>
      <protection locked="0"/>
    </xf>
    <xf numFmtId="0" fontId="15" fillId="0" borderId="0" xfId="0" applyFont="1" applyAlignment="1" applyProtection="1">
      <alignment horizontal="left" vertical="top" wrapText="1"/>
      <protection hidden="1"/>
    </xf>
    <xf numFmtId="0" fontId="15" fillId="0" borderId="0" xfId="37" applyNumberFormat="1" applyFont="1" applyFill="1" applyBorder="1" applyAlignment="1" applyProtection="1">
      <alignment horizontal="left" vertical="center" wrapText="1"/>
      <protection hidden="1"/>
    </xf>
    <xf numFmtId="0" fontId="58" fillId="11" borderId="3" xfId="0" applyFont="1" applyFill="1" applyBorder="1" applyAlignment="1">
      <alignment vertical="top" wrapText="1"/>
    </xf>
    <xf numFmtId="0" fontId="58" fillId="11" borderId="17" xfId="0" applyFont="1" applyFill="1" applyBorder="1" applyAlignment="1">
      <alignment vertical="top" wrapText="1"/>
    </xf>
    <xf numFmtId="0" fontId="33" fillId="7" borderId="0" xfId="0" applyFont="1" applyFill="1" applyAlignment="1" applyProtection="1">
      <alignment horizontal="center" vertical="center"/>
      <protection hidden="1"/>
    </xf>
    <xf numFmtId="0" fontId="5" fillId="0" borderId="43" xfId="32" applyFont="1" applyFill="1" applyBorder="1" applyAlignment="1" applyProtection="1">
      <alignment horizontal="justify" vertical="top" wrapText="1"/>
      <protection locked="0"/>
    </xf>
    <xf numFmtId="0" fontId="5" fillId="0" borderId="14" xfId="32" applyFont="1" applyFill="1" applyBorder="1" applyAlignment="1" applyProtection="1">
      <alignment horizontal="justify" vertical="top" wrapText="1"/>
      <protection locked="0"/>
    </xf>
    <xf numFmtId="0" fontId="5" fillId="0" borderId="44" xfId="32" applyFont="1" applyFill="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Fill="1" applyBorder="1" applyAlignment="1" applyProtection="1">
      <alignment horizontal="left" vertical="center"/>
      <protection locked="0"/>
    </xf>
    <xf numFmtId="0" fontId="49" fillId="0" borderId="14" xfId="0" applyFont="1" applyFill="1" applyBorder="1" applyAlignment="1" applyProtection="1">
      <alignment horizontal="left" vertical="center"/>
      <protection locked="0"/>
    </xf>
    <xf numFmtId="0" fontId="49" fillId="0" borderId="44" xfId="0" applyFont="1" applyFill="1" applyBorder="1" applyAlignment="1" applyProtection="1">
      <alignment horizontal="left" vertical="center"/>
      <protection locked="0"/>
    </xf>
    <xf numFmtId="0" fontId="49" fillId="0" borderId="43" xfId="0" applyFont="1" applyFill="1" applyBorder="1" applyAlignment="1" applyProtection="1">
      <alignment horizontal="left" vertical="center"/>
      <protection locked="0"/>
    </xf>
    <xf numFmtId="0" fontId="23" fillId="0" borderId="5" xfId="32" applyFont="1" applyBorder="1" applyAlignment="1" applyProtection="1">
      <alignment horizontal="right" vertical="center"/>
      <protection hidden="1"/>
    </xf>
    <xf numFmtId="0" fontId="23" fillId="0" borderId="0" xfId="32" applyFont="1" applyBorder="1" applyAlignment="1" applyProtection="1">
      <alignment horizontal="right" vertical="center"/>
      <protection hidden="1"/>
    </xf>
    <xf numFmtId="0" fontId="25" fillId="0" borderId="24" xfId="32" applyFont="1" applyBorder="1" applyAlignment="1" applyProtection="1">
      <alignment horizontal="right" vertical="center"/>
      <protection hidden="1"/>
    </xf>
    <xf numFmtId="0" fontId="25" fillId="0" borderId="4" xfId="32" applyFont="1" applyBorder="1" applyAlignment="1" applyProtection="1">
      <alignment horizontal="right" vertical="center"/>
      <protection hidden="1"/>
    </xf>
    <xf numFmtId="0" fontId="6" fillId="8" borderId="25" xfId="32" applyFont="1" applyFill="1" applyBorder="1" applyAlignment="1" applyProtection="1">
      <alignment horizontal="center" vertical="center"/>
      <protection hidden="1"/>
    </xf>
    <xf numFmtId="0" fontId="6" fillId="8" borderId="3" xfId="32" applyFont="1" applyFill="1" applyBorder="1" applyAlignment="1" applyProtection="1">
      <alignment horizontal="center" vertical="center"/>
      <protection hidden="1"/>
    </xf>
    <xf numFmtId="0" fontId="6" fillId="8" borderId="17" xfId="32" applyFont="1" applyFill="1" applyBorder="1" applyAlignment="1" applyProtection="1">
      <alignment horizontal="center" vertical="center"/>
      <protection hidden="1"/>
    </xf>
    <xf numFmtId="0" fontId="45" fillId="0" borderId="14" xfId="32" applyFont="1" applyBorder="1" applyAlignment="1" applyProtection="1">
      <alignment horizontal="justify" vertical="center"/>
      <protection hidden="1"/>
    </xf>
    <xf numFmtId="0" fontId="45" fillId="0" borderId="21" xfId="32" applyFont="1" applyBorder="1" applyAlignment="1" applyProtection="1">
      <alignment horizontal="justify" vertical="center"/>
      <protection hidden="1"/>
    </xf>
    <xf numFmtId="0" fontId="21" fillId="0" borderId="5" xfId="32" applyFont="1" applyBorder="1" applyAlignment="1" applyProtection="1">
      <alignment horizontal="center" vertical="center" wrapText="1"/>
      <protection hidden="1"/>
    </xf>
    <xf numFmtId="0" fontId="21" fillId="0" borderId="0" xfId="32" applyFont="1" applyBorder="1" applyAlignment="1" applyProtection="1">
      <alignment horizontal="center" vertical="center" wrapText="1"/>
      <protection hidden="1"/>
    </xf>
    <xf numFmtId="0" fontId="21" fillId="0" borderId="6" xfId="32" applyFont="1" applyBorder="1" applyAlignment="1" applyProtection="1">
      <alignment horizontal="center" vertical="center" wrapText="1"/>
      <protection hidden="1"/>
    </xf>
    <xf numFmtId="0" fontId="22" fillId="0" borderId="5" xfId="32" applyFont="1" applyBorder="1" applyAlignment="1" applyProtection="1">
      <alignment horizontal="center" vertical="center"/>
      <protection hidden="1"/>
    </xf>
    <xf numFmtId="0" fontId="22" fillId="0" borderId="0" xfId="32" applyFont="1" applyBorder="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1" fillId="0" borderId="5" xfId="32" applyBorder="1"/>
    <xf numFmtId="0" fontId="1" fillId="0" borderId="0" xfId="32" applyBorder="1"/>
    <xf numFmtId="0" fontId="1" fillId="0" borderId="6" xfId="32" applyBorder="1"/>
    <xf numFmtId="0" fontId="25" fillId="0" borderId="5" xfId="32" applyFont="1" applyBorder="1" applyAlignment="1" applyProtection="1">
      <alignment horizontal="right" vertical="center"/>
      <protection hidden="1"/>
    </xf>
    <xf numFmtId="0" fontId="25" fillId="0" borderId="0" xfId="32" applyFont="1" applyBorder="1" applyAlignment="1" applyProtection="1">
      <alignment horizontal="right" vertical="center"/>
      <protection hidden="1"/>
    </xf>
    <xf numFmtId="0" fontId="27" fillId="7" borderId="0" xfId="26" applyFont="1" applyFill="1" applyBorder="1" applyAlignment="1" applyProtection="1">
      <alignment horizontal="center" vertical="center"/>
      <protection hidden="1"/>
    </xf>
    <xf numFmtId="0" fontId="43" fillId="0" borderId="4" xfId="26" applyFont="1" applyBorder="1" applyAlignment="1" applyProtection="1">
      <alignment horizontal="center" vertical="center" wrapText="1"/>
      <protection hidden="1"/>
    </xf>
    <xf numFmtId="0" fontId="15" fillId="0" borderId="3" xfId="26" applyFont="1" applyBorder="1" applyAlignment="1" applyProtection="1">
      <alignment horizontal="center" vertical="center"/>
      <protection hidden="1"/>
    </xf>
    <xf numFmtId="0" fontId="58" fillId="11" borderId="25" xfId="0" applyFont="1" applyFill="1" applyBorder="1" applyAlignment="1">
      <alignment horizontal="left" vertical="top" wrapText="1"/>
    </xf>
    <xf numFmtId="0" fontId="58" fillId="11" borderId="3" xfId="0" applyFont="1" applyFill="1" applyBorder="1" applyAlignment="1">
      <alignment horizontal="left" vertical="top" wrapText="1"/>
    </xf>
    <xf numFmtId="0" fontId="58" fillId="11" borderId="17" xfId="0" applyFont="1" applyFill="1" applyBorder="1" applyAlignment="1">
      <alignment horizontal="left" vertical="top" wrapText="1"/>
    </xf>
    <xf numFmtId="0" fontId="15" fillId="0" borderId="0" xfId="33" applyFont="1" applyFill="1" applyAlignment="1" applyProtection="1">
      <alignment horizontal="left" vertical="center" wrapText="1"/>
      <protection hidden="1"/>
    </xf>
    <xf numFmtId="0" fontId="15" fillId="0" borderId="0" xfId="0" applyNumberFormat="1" applyFont="1" applyFill="1" applyBorder="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0" fillId="0" borderId="0" xfId="0" applyFont="1" applyBorder="1" applyAlignment="1" applyProtection="1">
      <alignment horizontal="left" vertical="center"/>
      <protection hidden="1"/>
    </xf>
    <xf numFmtId="0" fontId="0" fillId="0" borderId="0" xfId="0" applyNumberFormat="1" applyFont="1" applyFill="1" applyBorder="1" applyAlignment="1" applyProtection="1">
      <alignment horizontal="justify" vertical="center" wrapText="1"/>
      <protection hidden="1"/>
    </xf>
    <xf numFmtId="0" fontId="58" fillId="11" borderId="11" xfId="0" applyFont="1" applyFill="1" applyBorder="1" applyAlignment="1">
      <alignment horizontal="left" vertical="top" wrapText="1"/>
    </xf>
    <xf numFmtId="0" fontId="58" fillId="11" borderId="11" xfId="0" applyFont="1" applyFill="1" applyBorder="1" applyAlignment="1">
      <alignment horizontal="left" vertical="top"/>
    </xf>
    <xf numFmtId="0" fontId="15"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0" fillId="0" borderId="25" xfId="37" applyFont="1" applyFill="1" applyBorder="1" applyAlignment="1" applyProtection="1">
      <alignment horizontal="center" vertical="center" wrapText="1"/>
      <protection hidden="1"/>
    </xf>
    <xf numFmtId="0" fontId="0" fillId="0" borderId="3" xfId="37" applyFont="1" applyFill="1" applyBorder="1" applyAlignment="1" applyProtection="1">
      <alignment horizontal="center" vertical="center" wrapText="1"/>
      <protection hidden="1"/>
    </xf>
    <xf numFmtId="0" fontId="0" fillId="0" borderId="17" xfId="37" applyFont="1" applyFill="1" applyBorder="1" applyAlignment="1" applyProtection="1">
      <alignment horizontal="center" vertical="center" wrapText="1"/>
      <protection hidden="1"/>
    </xf>
    <xf numFmtId="0" fontId="0" fillId="0" borderId="25" xfId="37" applyNumberFormat="1" applyFont="1" applyFill="1" applyBorder="1" applyAlignment="1" applyProtection="1">
      <alignment horizontal="center" vertical="center"/>
      <protection hidden="1"/>
    </xf>
    <xf numFmtId="0" fontId="0" fillId="0" borderId="3" xfId="37" applyNumberFormat="1" applyFont="1" applyFill="1" applyBorder="1" applyAlignment="1" applyProtection="1">
      <alignment horizontal="center" vertical="center"/>
      <protection hidden="1"/>
    </xf>
    <xf numFmtId="0" fontId="0" fillId="0" borderId="17" xfId="37" applyNumberFormat="1" applyFont="1" applyFill="1" applyBorder="1" applyAlignment="1" applyProtection="1">
      <alignment horizontal="center" vertical="center"/>
      <protection hidden="1"/>
    </xf>
    <xf numFmtId="0" fontId="15" fillId="0" borderId="25" xfId="37" applyFont="1" applyFill="1" applyBorder="1" applyAlignment="1" applyProtection="1">
      <alignment horizontal="right" vertical="center" wrapText="1"/>
      <protection hidden="1"/>
    </xf>
    <xf numFmtId="0" fontId="15" fillId="0" borderId="3" xfId="37" applyFont="1" applyFill="1" applyBorder="1" applyAlignment="1" applyProtection="1">
      <alignment horizontal="right" vertical="center" wrapText="1"/>
      <protection hidden="1"/>
    </xf>
    <xf numFmtId="0" fontId="15" fillId="0" borderId="17" xfId="37" applyFont="1" applyFill="1" applyBorder="1" applyAlignment="1" applyProtection="1">
      <alignment horizontal="right" vertical="center" wrapText="1"/>
      <protection hidden="1"/>
    </xf>
    <xf numFmtId="0" fontId="15" fillId="0" borderId="25" xfId="37" applyNumberFormat="1" applyFont="1" applyFill="1" applyBorder="1" applyAlignment="1" applyProtection="1">
      <alignment horizontal="right" vertical="center"/>
      <protection hidden="1"/>
    </xf>
    <xf numFmtId="0" fontId="15" fillId="0" borderId="3" xfId="37" applyNumberFormat="1" applyFont="1" applyFill="1" applyBorder="1" applyAlignment="1" applyProtection="1">
      <alignment horizontal="right" vertical="center"/>
      <protection hidden="1"/>
    </xf>
    <xf numFmtId="0" fontId="15" fillId="0" borderId="17" xfId="37" applyNumberFormat="1" applyFont="1" applyFill="1" applyBorder="1" applyAlignment="1" applyProtection="1">
      <alignment horizontal="right" vertical="center"/>
      <protection hidden="1"/>
    </xf>
    <xf numFmtId="0" fontId="15" fillId="0" borderId="24" xfId="37" applyNumberFormat="1" applyFont="1" applyFill="1" applyBorder="1" applyAlignment="1" applyProtection="1">
      <alignment horizontal="right" vertical="center" wrapText="1"/>
      <protection hidden="1"/>
    </xf>
    <xf numFmtId="0" fontId="15" fillId="0" borderId="4" xfId="37" applyNumberFormat="1" applyFont="1" applyFill="1" applyBorder="1" applyAlignment="1" applyProtection="1">
      <alignment horizontal="right" vertical="center" wrapText="1"/>
      <protection hidden="1"/>
    </xf>
    <xf numFmtId="0" fontId="15" fillId="0" borderId="7" xfId="37" applyNumberFormat="1" applyFont="1" applyFill="1" applyBorder="1" applyAlignment="1" applyProtection="1">
      <alignment horizontal="right" vertical="center" wrapText="1"/>
      <protection hidden="1"/>
    </xf>
    <xf numFmtId="0" fontId="15" fillId="0" borderId="0" xfId="0" applyFont="1" applyFill="1" applyBorder="1" applyAlignment="1" applyProtection="1">
      <alignment horizontal="left" vertical="center"/>
      <protection hidden="1"/>
    </xf>
    <xf numFmtId="0" fontId="16" fillId="0" borderId="0" xfId="0" applyFont="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wrapText="1"/>
      <protection hidden="1"/>
    </xf>
    <xf numFmtId="0" fontId="31" fillId="0" borderId="0" xfId="0" applyNumberFormat="1" applyFont="1" applyFill="1" applyBorder="1" applyAlignment="1" applyProtection="1">
      <alignment horizontal="justify" vertical="center" wrapText="1"/>
      <protection hidden="1"/>
    </xf>
    <xf numFmtId="0" fontId="16" fillId="0" borderId="0" xfId="0" applyFont="1" applyAlignment="1" applyProtection="1">
      <alignment horizontal="justify" vertical="center" wrapText="1"/>
      <protection hidden="1"/>
    </xf>
    <xf numFmtId="0" fontId="16" fillId="0" borderId="0" xfId="0" applyNumberFormat="1" applyFont="1" applyFill="1" applyBorder="1" applyAlignment="1" applyProtection="1">
      <alignment horizontal="justify" vertical="center" wrapText="1"/>
      <protection hidden="1"/>
    </xf>
    <xf numFmtId="0" fontId="15" fillId="0" borderId="11" xfId="37" applyFont="1" applyFill="1" applyBorder="1" applyAlignment="1" applyProtection="1">
      <alignment horizontal="left" vertical="center" wrapText="1"/>
      <protection hidden="1"/>
    </xf>
    <xf numFmtId="0" fontId="15" fillId="0" borderId="0" xfId="33" applyFont="1" applyFill="1" applyAlignment="1" applyProtection="1">
      <alignment horizontal="left" vertical="center"/>
      <protection hidden="1"/>
    </xf>
    <xf numFmtId="0" fontId="15" fillId="0" borderId="0" xfId="0"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horizontal="left" vertical="center" wrapText="1"/>
      <protection hidden="1"/>
    </xf>
    <xf numFmtId="0" fontId="0" fillId="0" borderId="0" xfId="0" applyFont="1" applyAlignment="1" applyProtection="1">
      <alignment vertical="center"/>
      <protection hidden="1"/>
    </xf>
    <xf numFmtId="0" fontId="15" fillId="0" borderId="0" xfId="33" applyFont="1" applyFill="1" applyBorder="1" applyAlignment="1" applyProtection="1">
      <alignment horizontal="left" vertical="center" wrapText="1"/>
      <protection hidden="1"/>
    </xf>
    <xf numFmtId="0" fontId="15" fillId="0" borderId="25" xfId="29" applyNumberFormat="1" applyFont="1" applyFill="1" applyBorder="1" applyAlignment="1" applyProtection="1">
      <alignment horizontal="right" vertical="center" wrapText="1"/>
      <protection hidden="1"/>
    </xf>
    <xf numFmtId="0" fontId="15" fillId="0" borderId="3" xfId="29" applyNumberFormat="1" applyFont="1" applyFill="1" applyBorder="1" applyAlignment="1" applyProtection="1">
      <alignment horizontal="right" vertical="center" wrapText="1"/>
      <protection hidden="1"/>
    </xf>
    <xf numFmtId="0" fontId="15" fillId="0" borderId="17" xfId="29" applyNumberFormat="1" applyFont="1" applyFill="1" applyBorder="1" applyAlignment="1" applyProtection="1">
      <alignment horizontal="right" vertical="center" wrapText="1"/>
      <protection hidden="1"/>
    </xf>
    <xf numFmtId="0" fontId="16" fillId="0" borderId="0" xfId="0" applyNumberFormat="1" applyFont="1" applyFill="1" applyBorder="1" applyAlignment="1" applyProtection="1">
      <alignment horizontal="left" vertical="center" wrapText="1"/>
      <protection hidden="1"/>
    </xf>
    <xf numFmtId="0" fontId="16" fillId="0" borderId="0" xfId="0" applyFont="1" applyAlignment="1" applyProtection="1">
      <alignment vertical="center"/>
      <protection hidden="1"/>
    </xf>
    <xf numFmtId="0" fontId="15" fillId="0" borderId="0" xfId="33"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0" xfId="32" applyFont="1" applyBorder="1" applyAlignment="1" applyProtection="1">
      <alignment horizontal="center" vertical="center" wrapText="1"/>
      <protection hidden="1"/>
    </xf>
    <xf numFmtId="0" fontId="15" fillId="0" borderId="25" xfId="32" applyFont="1" applyBorder="1" applyAlignment="1" applyProtection="1">
      <alignment horizontal="center" vertical="center" wrapText="1"/>
      <protection hidden="1"/>
    </xf>
    <xf numFmtId="0" fontId="15"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6" fillId="0" borderId="11" xfId="32" applyFont="1" applyBorder="1" applyAlignment="1" applyProtection="1">
      <alignment horizontal="left" vertical="top" wrapText="1"/>
      <protection hidden="1"/>
    </xf>
    <xf numFmtId="0" fontId="15" fillId="2" borderId="25" xfId="32" applyFont="1" applyFill="1" applyBorder="1" applyAlignment="1" applyProtection="1">
      <alignment horizontal="left" vertical="center" wrapText="1"/>
      <protection hidden="1"/>
    </xf>
    <xf numFmtId="0" fontId="15" fillId="2" borderId="3" xfId="32" applyFont="1" applyFill="1" applyBorder="1" applyAlignment="1" applyProtection="1">
      <alignment horizontal="left" vertical="center" wrapText="1"/>
      <protection hidden="1"/>
    </xf>
    <xf numFmtId="0" fontId="15" fillId="0" borderId="25" xfId="32" applyFont="1" applyBorder="1" applyAlignment="1" applyProtection="1">
      <alignment horizontal="left" vertical="center" wrapText="1"/>
      <protection hidden="1"/>
    </xf>
    <xf numFmtId="0" fontId="15" fillId="0" borderId="17" xfId="32" applyFont="1" applyBorder="1" applyAlignment="1" applyProtection="1">
      <alignment horizontal="left" vertical="center" wrapText="1"/>
      <protection hidden="1"/>
    </xf>
    <xf numFmtId="0" fontId="15" fillId="0" borderId="0" xfId="32" applyFont="1" applyFill="1" applyAlignment="1" applyProtection="1">
      <alignment horizontal="left" vertical="top" wrapText="1"/>
      <protection hidden="1"/>
    </xf>
    <xf numFmtId="43" fontId="15" fillId="0" borderId="25" xfId="7" applyFont="1" applyFill="1" applyBorder="1" applyAlignment="1" applyProtection="1">
      <alignment horizontal="left" vertical="center" wrapText="1"/>
      <protection hidden="1"/>
    </xf>
    <xf numFmtId="43" fontId="15" fillId="0" borderId="17" xfId="7" applyFont="1" applyFill="1" applyBorder="1" applyAlignment="1" applyProtection="1">
      <alignment horizontal="left" vertical="center" wrapText="1"/>
      <protection hidden="1"/>
    </xf>
    <xf numFmtId="0" fontId="27" fillId="7" borderId="0" xfId="32" applyFont="1" applyFill="1" applyAlignment="1" applyProtection="1">
      <alignment horizontal="center" vertical="center"/>
      <protection hidden="1"/>
    </xf>
    <xf numFmtId="0" fontId="15"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6" fillId="0" borderId="0" xfId="32"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43" fontId="15" fillId="0" borderId="11" xfId="7" applyFont="1" applyFill="1" applyBorder="1" applyAlignment="1" applyProtection="1">
      <alignment horizontal="right" vertical="center" wrapText="1"/>
      <protection hidden="1"/>
    </xf>
    <xf numFmtId="0" fontId="16" fillId="0" borderId="11" xfId="32" applyFont="1" applyBorder="1" applyAlignment="1" applyProtection="1">
      <alignment horizontal="center" vertical="center"/>
      <protection hidden="1"/>
    </xf>
    <xf numFmtId="0" fontId="15" fillId="0" borderId="11" xfId="32" applyFont="1" applyFill="1" applyBorder="1" applyAlignment="1" applyProtection="1">
      <alignment horizontal="left" vertical="center" wrapText="1"/>
      <protection hidden="1"/>
    </xf>
    <xf numFmtId="0" fontId="15" fillId="0" borderId="11" xfId="32" applyFont="1" applyFill="1" applyBorder="1" applyAlignment="1" applyProtection="1">
      <alignment horizontal="center" vertical="center" wrapText="1"/>
      <protection hidden="1"/>
    </xf>
    <xf numFmtId="2" fontId="15" fillId="0" borderId="11" xfId="32" applyNumberFormat="1" applyFont="1" applyFill="1" applyBorder="1" applyAlignment="1" applyProtection="1">
      <alignment horizontal="center" vertical="center"/>
      <protection hidden="1"/>
    </xf>
    <xf numFmtId="3" fontId="15" fillId="3" borderId="25" xfId="32" applyNumberFormat="1" applyFont="1" applyFill="1" applyBorder="1" applyAlignment="1" applyProtection="1">
      <alignment horizontal="right" vertical="center"/>
      <protection locked="0" hidden="1"/>
    </xf>
    <xf numFmtId="3" fontId="15" fillId="3" borderId="17" xfId="32" applyNumberFormat="1" applyFont="1" applyFill="1" applyBorder="1" applyAlignment="1" applyProtection="1">
      <alignment horizontal="right" vertical="center"/>
      <protection locked="0" hidden="1"/>
    </xf>
    <xf numFmtId="2" fontId="15" fillId="2" borderId="11" xfId="32" applyNumberFormat="1" applyFont="1" applyFill="1" applyBorder="1" applyAlignment="1" applyProtection="1">
      <alignment horizontal="center" vertical="center" wrapText="1"/>
      <protection hidden="1"/>
    </xf>
    <xf numFmtId="0" fontId="16" fillId="0" borderId="25" xfId="32" applyNumberFormat="1" applyFont="1" applyBorder="1" applyAlignment="1" applyProtection="1">
      <alignment horizontal="justify" vertical="center" wrapText="1"/>
      <protection hidden="1"/>
    </xf>
    <xf numFmtId="0" fontId="16" fillId="0" borderId="17" xfId="32" applyNumberFormat="1" applyFont="1" applyBorder="1" applyAlignment="1" applyProtection="1">
      <alignment horizontal="justify" vertical="center" wrapText="1"/>
      <protection hidden="1"/>
    </xf>
    <xf numFmtId="0" fontId="15" fillId="3" borderId="11" xfId="32" applyFont="1" applyFill="1" applyBorder="1" applyAlignment="1" applyProtection="1">
      <alignment horizontal="center" vertical="center" wrapText="1"/>
      <protection locked="0" hidden="1"/>
    </xf>
    <xf numFmtId="0" fontId="16" fillId="0" borderId="11" xfId="32" applyFont="1" applyBorder="1" applyAlignment="1" applyProtection="1">
      <alignment horizontal="justify" vertical="center" wrapText="1"/>
      <protection hidden="1"/>
    </xf>
    <xf numFmtId="0" fontId="15" fillId="3" borderId="28" xfId="32" applyFont="1" applyFill="1" applyBorder="1" applyAlignment="1" applyProtection="1">
      <alignment horizontal="center" vertical="center" wrapText="1"/>
      <protection locked="0" hidden="1"/>
    </xf>
    <xf numFmtId="0" fontId="15" fillId="3" borderId="29" xfId="32" applyFont="1" applyFill="1" applyBorder="1" applyAlignment="1" applyProtection="1">
      <alignment horizontal="center" vertical="center" wrapText="1"/>
      <protection locked="0" hidden="1"/>
    </xf>
    <xf numFmtId="0" fontId="15" fillId="3" borderId="5" xfId="32" applyFont="1" applyFill="1" applyBorder="1" applyAlignment="1" applyProtection="1">
      <alignment horizontal="center" vertical="center" wrapText="1"/>
      <protection locked="0" hidden="1"/>
    </xf>
    <xf numFmtId="0" fontId="15" fillId="3" borderId="6" xfId="32" applyFont="1" applyFill="1" applyBorder="1" applyAlignment="1" applyProtection="1">
      <alignment horizontal="center" vertical="center" wrapText="1"/>
      <protection locked="0" hidden="1"/>
    </xf>
    <xf numFmtId="0" fontId="15" fillId="3" borderId="24" xfId="32" applyFont="1" applyFill="1" applyBorder="1" applyAlignment="1" applyProtection="1">
      <alignment horizontal="center" vertical="center" wrapText="1"/>
      <protection locked="0" hidden="1"/>
    </xf>
    <xf numFmtId="0" fontId="15" fillId="3" borderId="7" xfId="32" applyFont="1" applyFill="1" applyBorder="1" applyAlignment="1" applyProtection="1">
      <alignment horizontal="center" vertical="center" wrapText="1"/>
      <protection locked="0" hidden="1"/>
    </xf>
    <xf numFmtId="0" fontId="16" fillId="0" borderId="11" xfId="32" applyNumberFormat="1" applyFont="1" applyBorder="1" applyAlignment="1" applyProtection="1">
      <alignment horizontal="justify" vertical="center" wrapText="1"/>
      <protection hidden="1"/>
    </xf>
    <xf numFmtId="2" fontId="15" fillId="0" borderId="25" xfId="32" applyNumberFormat="1" applyFont="1" applyFill="1" applyBorder="1" applyAlignment="1" applyProtection="1">
      <alignment horizontal="center" vertical="center" wrapText="1"/>
      <protection hidden="1"/>
    </xf>
    <xf numFmtId="2" fontId="15" fillId="0" borderId="17" xfId="32" applyNumberFormat="1" applyFont="1" applyFill="1" applyBorder="1" applyAlignment="1" applyProtection="1">
      <alignment horizontal="center" vertical="center" wrapText="1"/>
      <protection hidden="1"/>
    </xf>
    <xf numFmtId="9" fontId="15" fillId="3" borderId="11" xfId="32" applyNumberFormat="1" applyFont="1" applyFill="1" applyBorder="1" applyAlignment="1" applyProtection="1">
      <alignment horizontal="center" vertical="center" wrapText="1"/>
      <protection locked="0" hidden="1"/>
    </xf>
    <xf numFmtId="0" fontId="15" fillId="0" borderId="0" xfId="32" applyFont="1" applyFill="1" applyAlignment="1" applyProtection="1">
      <alignment horizontal="left" vertical="top"/>
      <protection hidden="1"/>
    </xf>
    <xf numFmtId="2" fontId="15" fillId="0" borderId="11" xfId="32" applyNumberFormat="1" applyFont="1" applyFill="1" applyBorder="1" applyAlignment="1" applyProtection="1">
      <alignment horizontal="center" vertical="center" wrapText="1"/>
      <protection hidden="1"/>
    </xf>
    <xf numFmtId="0" fontId="15"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6"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16" fillId="0" borderId="17"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6" fillId="0" borderId="17" xfId="32" applyFont="1" applyBorder="1" applyAlignment="1" applyProtection="1">
      <alignment horizontal="justify" vertical="center"/>
      <protection hidden="1"/>
    </xf>
    <xf numFmtId="0" fontId="16" fillId="0" borderId="28" xfId="32" applyFont="1" applyBorder="1" applyAlignment="1" applyProtection="1">
      <alignment horizontal="justify" vertical="center" wrapText="1"/>
      <protection hidden="1"/>
    </xf>
    <xf numFmtId="0" fontId="16" fillId="0" borderId="29" xfId="32" applyFont="1" applyBorder="1" applyAlignment="1" applyProtection="1">
      <alignment horizontal="justify" vertical="center" wrapText="1"/>
      <protection hidden="1"/>
    </xf>
    <xf numFmtId="0" fontId="16" fillId="0" borderId="28" xfId="32" applyFont="1" applyBorder="1" applyAlignment="1" applyProtection="1">
      <alignment horizontal="justify" vertical="center"/>
      <protection hidden="1"/>
    </xf>
    <xf numFmtId="0" fontId="16"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16" fillId="0" borderId="25" xfId="32" applyFont="1" applyBorder="1" applyAlignment="1" applyProtection="1">
      <alignment horizontal="justify" vertical="center" wrapText="1"/>
      <protection hidden="1"/>
    </xf>
    <xf numFmtId="0" fontId="15" fillId="0" borderId="0" xfId="33" applyFont="1" applyFill="1" applyBorder="1" applyAlignment="1" applyProtection="1">
      <alignment horizontal="center" vertical="center" wrapText="1"/>
      <protection hidden="1"/>
    </xf>
    <xf numFmtId="0" fontId="16" fillId="0" borderId="0" xfId="33" applyFont="1" applyBorder="1" applyAlignment="1" applyProtection="1">
      <alignment horizontal="justify" vertical="top"/>
      <protection hidden="1"/>
    </xf>
    <xf numFmtId="0" fontId="15" fillId="3" borderId="0" xfId="33" applyFont="1" applyFill="1" applyBorder="1" applyAlignment="1" applyProtection="1">
      <alignment horizontal="justify" vertical="top" wrapText="1"/>
      <protection locked="0"/>
    </xf>
    <xf numFmtId="0" fontId="15" fillId="0" borderId="11" xfId="0" applyFont="1" applyBorder="1" applyAlignment="1" applyProtection="1">
      <alignment vertical="center" wrapText="1"/>
      <protection hidden="1"/>
    </xf>
    <xf numFmtId="0" fontId="0" fillId="0" borderId="11" xfId="0" applyBorder="1" applyAlignment="1">
      <alignment vertical="center"/>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2" fontId="34" fillId="0" borderId="0" xfId="33" applyNumberFormat="1" applyFont="1" applyFill="1" applyBorder="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3" applyFont="1" applyFill="1" applyBorder="1" applyAlignment="1" applyProtection="1">
      <alignment horizontal="justify" vertical="top"/>
      <protection locked="0"/>
    </xf>
    <xf numFmtId="2" fontId="34" fillId="0" borderId="0" xfId="33" applyNumberFormat="1" applyFont="1" applyFill="1" applyBorder="1" applyAlignment="1" applyProtection="1">
      <alignment vertical="center"/>
      <protection hidden="1"/>
    </xf>
    <xf numFmtId="166" fontId="27" fillId="0" borderId="0" xfId="0" applyNumberFormat="1" applyFont="1" applyFill="1" applyBorder="1" applyAlignment="1" applyProtection="1">
      <alignment horizontal="center" vertical="center" wrapText="1"/>
      <protection hidden="1"/>
    </xf>
    <xf numFmtId="0" fontId="27" fillId="0" borderId="0" xfId="33" applyFont="1" applyFill="1" applyBorder="1" applyAlignment="1" applyProtection="1">
      <alignment horizontal="center" vertical="center"/>
      <protection hidden="1"/>
    </xf>
    <xf numFmtId="0" fontId="34" fillId="0" borderId="0" xfId="33" applyFont="1" applyFill="1" applyBorder="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25" xfId="31" applyFont="1" applyBorder="1" applyAlignment="1" applyProtection="1">
      <alignment horizontal="justify" vertical="top"/>
      <protection hidden="1"/>
    </xf>
    <xf numFmtId="0" fontId="16" fillId="0" borderId="3" xfId="31" applyFont="1" applyBorder="1" applyAlignment="1" applyProtection="1">
      <alignment horizontal="justify" vertical="top"/>
      <protection hidden="1"/>
    </xf>
    <xf numFmtId="0" fontId="16" fillId="0" borderId="17" xfId="31" applyFont="1" applyBorder="1" applyAlignment="1" applyProtection="1">
      <alignment horizontal="justify" vertical="top"/>
      <protection hidden="1"/>
    </xf>
    <xf numFmtId="0" fontId="15" fillId="0" borderId="18" xfId="31" applyFont="1" applyBorder="1" applyAlignment="1" applyProtection="1">
      <alignment horizontal="justify" vertical="top"/>
      <protection hidden="1"/>
    </xf>
    <xf numFmtId="0" fontId="16" fillId="0" borderId="45" xfId="31" applyFont="1" applyBorder="1" applyAlignment="1" applyProtection="1">
      <alignment horizontal="justify" vertical="top"/>
      <protection hidden="1"/>
    </xf>
    <xf numFmtId="0" fontId="16" fillId="0" borderId="19" xfId="31" applyFont="1" applyBorder="1" applyAlignment="1" applyProtection="1">
      <alignment horizontal="justify" vertical="top"/>
      <protection hidden="1"/>
    </xf>
    <xf numFmtId="0" fontId="15" fillId="0" borderId="18" xfId="31" applyFont="1" applyBorder="1" applyAlignment="1" applyProtection="1">
      <alignment horizontal="justify" vertical="center"/>
      <protection hidden="1"/>
    </xf>
    <xf numFmtId="0" fontId="16" fillId="0" borderId="45" xfId="31" applyFont="1" applyBorder="1" applyAlignment="1" applyProtection="1">
      <alignment horizontal="justify" vertical="center"/>
      <protection hidden="1"/>
    </xf>
    <xf numFmtId="0" fontId="16"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6"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6" fillId="0" borderId="3"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6" fillId="0" borderId="3" xfId="31" applyFont="1" applyBorder="1" applyAlignment="1" applyProtection="1">
      <alignment horizontal="left" vertical="top" wrapText="1"/>
      <protection hidden="1"/>
    </xf>
    <xf numFmtId="0" fontId="16" fillId="0" borderId="17" xfId="31" applyFont="1" applyBorder="1" applyAlignment="1" applyProtection="1">
      <alignment horizontal="left" vertical="top" wrapText="1"/>
      <protection hidden="1"/>
    </xf>
    <xf numFmtId="10" fontId="16" fillId="3" borderId="25" xfId="31" applyNumberFormat="1" applyFont="1" applyFill="1" applyBorder="1" applyAlignment="1" applyProtection="1">
      <alignment horizontal="center" vertical="center"/>
      <protection locked="0"/>
    </xf>
    <xf numFmtId="10" fontId="16" fillId="3" borderId="3" xfId="31" applyNumberFormat="1" applyFont="1" applyFill="1" applyBorder="1" applyAlignment="1" applyProtection="1">
      <alignment horizontal="center" vertical="center"/>
      <protection locked="0"/>
    </xf>
    <xf numFmtId="10" fontId="16" fillId="3" borderId="17" xfId="31" applyNumberFormat="1" applyFont="1" applyFill="1" applyBorder="1" applyAlignment="1" applyProtection="1">
      <alignment horizontal="center" vertical="center"/>
      <protection locked="0"/>
    </xf>
    <xf numFmtId="0" fontId="15" fillId="9" borderId="0" xfId="31"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justify" vertical="top" wrapText="1"/>
      <protection hidden="1"/>
    </xf>
    <xf numFmtId="0" fontId="41" fillId="0" borderId="0" xfId="31" applyFont="1" applyAlignment="1" applyProtection="1">
      <alignment horizontal="justify" vertical="center"/>
      <protection hidden="1"/>
    </xf>
    <xf numFmtId="0" fontId="15" fillId="0" borderId="0" xfId="0" applyFont="1" applyFill="1" applyAlignment="1" applyProtection="1">
      <alignment horizontal="center" vertical="center"/>
      <protection hidden="1"/>
    </xf>
    <xf numFmtId="0" fontId="55" fillId="0" borderId="0" xfId="31" applyNumberFormat="1" applyFont="1" applyFill="1" applyBorder="1" applyAlignment="1" applyProtection="1">
      <alignment horizontal="center" vertical="top" wrapText="1"/>
      <protection hidden="1"/>
    </xf>
    <xf numFmtId="0" fontId="33" fillId="7" borderId="0" xfId="0" applyFont="1" applyFill="1" applyAlignment="1" applyProtection="1">
      <alignment horizontal="center" vertical="center" wrapText="1"/>
      <protection hidden="1"/>
    </xf>
    <xf numFmtId="0" fontId="33" fillId="7" borderId="6" xfId="0" applyFont="1" applyFill="1" applyBorder="1" applyAlignment="1" applyProtection="1">
      <alignment horizontal="center" vertical="center" wrapText="1"/>
      <protection hidden="1"/>
    </xf>
    <xf numFmtId="0" fontId="16" fillId="0" borderId="46" xfId="0" applyFont="1" applyBorder="1" applyAlignment="1" applyProtection="1">
      <alignment horizontal="left" vertical="center" indent="2"/>
      <protection hidden="1"/>
    </xf>
    <xf numFmtId="0" fontId="5" fillId="0" borderId="0" xfId="24" applyFont="1" applyAlignment="1" applyProtection="1">
      <alignment horizontal="justify" vertical="top"/>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locked="0"/>
    </xf>
    <xf numFmtId="0" fontId="16" fillId="0" borderId="0" xfId="0" applyFont="1" applyBorder="1" applyAlignment="1" applyProtection="1">
      <alignment horizontal="left" vertical="center" indent="2"/>
      <protection hidden="1"/>
    </xf>
    <xf numFmtId="0" fontId="16" fillId="0" borderId="14" xfId="0" applyFont="1" applyBorder="1" applyAlignment="1" applyProtection="1">
      <alignment horizontal="left" vertical="center" indent="2"/>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6" fontId="16" fillId="0" borderId="0" xfId="24" applyNumberFormat="1" applyFont="1" applyFill="1" applyAlignment="1" applyProtection="1">
      <alignment horizontal="left" vertical="center"/>
      <protection hidden="1"/>
    </xf>
    <xf numFmtId="0" fontId="6" fillId="0" borderId="0" xfId="24" applyFont="1" applyAlignment="1" applyProtection="1">
      <alignment horizontal="justify" vertical="top"/>
      <protection hidden="1"/>
    </xf>
    <xf numFmtId="176"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Fill="1" applyAlignment="1" applyProtection="1">
      <alignment horizontal="justify" vertical="top"/>
      <protection hidden="1"/>
    </xf>
    <xf numFmtId="0" fontId="16" fillId="0" borderId="0" xfId="24" applyFont="1" applyFill="1" applyAlignment="1" applyProtection="1">
      <alignment horizontal="justify" vertical="top"/>
      <protection hidden="1"/>
    </xf>
    <xf numFmtId="0" fontId="0" fillId="0" borderId="0" xfId="24" applyFont="1" applyFill="1" applyAlignment="1" applyProtection="1">
      <alignment vertical="top" wrapText="1"/>
      <protection hidden="1"/>
    </xf>
    <xf numFmtId="0" fontId="0" fillId="0" borderId="0" xfId="0" applyFill="1" applyAlignment="1">
      <alignment vertical="top" wrapText="1"/>
    </xf>
    <xf numFmtId="0" fontId="16" fillId="0" borderId="0" xfId="36" applyFont="1" applyFill="1" applyBorder="1" applyAlignment="1" applyProtection="1">
      <alignment horizontal="justify" vertical="center" wrapText="1"/>
      <protection hidden="1"/>
    </xf>
    <xf numFmtId="1" fontId="24" fillId="0" borderId="11" xfId="36" applyNumberFormat="1" applyFont="1" applyFill="1" applyBorder="1" applyAlignment="1" applyProtection="1">
      <alignment horizontal="justify"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3"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6" fillId="0" borderId="0" xfId="36" applyNumberFormat="1" applyFont="1" applyFill="1" applyBorder="1" applyAlignment="1" applyProtection="1">
      <alignment horizontal="justify" vertical="top" wrapText="1"/>
      <protection hidden="1"/>
    </xf>
    <xf numFmtId="0" fontId="16" fillId="0" borderId="0" xfId="36" applyFont="1" applyFill="1" applyBorder="1" applyAlignment="1" applyProtection="1">
      <alignment horizontal="justify" vertical="top" wrapText="1"/>
      <protection hidden="1"/>
    </xf>
    <xf numFmtId="0" fontId="16" fillId="0" borderId="6" xfId="36" applyFont="1" applyFill="1" applyBorder="1" applyAlignment="1" applyProtection="1">
      <alignment horizontal="justify" vertical="top"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4" fontId="15" fillId="0" borderId="0" xfId="36" applyNumberFormat="1" applyFont="1" applyBorder="1" applyAlignment="1" applyProtection="1">
      <alignment horizontal="right" vertical="center" wrapText="1"/>
      <protection hidden="1"/>
    </xf>
    <xf numFmtId="1" fontId="15" fillId="0" borderId="11" xfId="36" applyNumberFormat="1" applyFont="1" applyBorder="1" applyAlignment="1" applyProtection="1">
      <alignment horizontal="center" vertical="center" wrapText="1"/>
      <protection hidden="1"/>
    </xf>
    <xf numFmtId="4" fontId="15" fillId="0" borderId="11" xfId="36" applyNumberFormat="1" applyFont="1" applyBorder="1" applyAlignment="1" applyProtection="1">
      <alignment horizontal="center" vertical="center" wrapText="1"/>
      <protection hidden="1"/>
    </xf>
    <xf numFmtId="0" fontId="19" fillId="0" borderId="0" xfId="36" applyFont="1" applyAlignment="1" applyProtection="1">
      <alignment horizontal="left"/>
      <protection hidden="1"/>
    </xf>
    <xf numFmtId="0" fontId="19" fillId="0" borderId="6" xfId="36" applyFont="1" applyBorder="1" applyAlignment="1" applyProtection="1">
      <alignment horizontal="left"/>
      <protection hidden="1"/>
    </xf>
    <xf numFmtId="1" fontId="15" fillId="0" borderId="25" xfId="36" applyNumberFormat="1" applyFont="1" applyBorder="1" applyAlignment="1" applyProtection="1">
      <alignment horizontal="center" vertical="center" wrapText="1"/>
      <protection hidden="1"/>
    </xf>
    <xf numFmtId="1" fontId="15" fillId="0" borderId="17" xfId="36" applyNumberFormat="1" applyFont="1" applyBorder="1" applyAlignment="1" applyProtection="1">
      <alignment horizontal="center"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6" fillId="0" borderId="6" xfId="36" applyFont="1" applyFill="1" applyBorder="1" applyAlignment="1" applyProtection="1">
      <alignment horizontal="justify" vertical="center" wrapText="1"/>
      <protection hidden="1"/>
    </xf>
    <xf numFmtId="2" fontId="37" fillId="0" borderId="0" xfId="27" applyNumberFormat="1" applyFont="1" applyFill="1" applyBorder="1" applyAlignment="1" applyProtection="1">
      <alignment horizontal="left" vertical="center"/>
      <protection hidden="1"/>
    </xf>
  </cellXfs>
  <cellStyles count="42">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gcil-tivim-pricesched_Sch-3 " xfId="30" xr:uid="{00000000-0005-0000-0000-00001E000000}"/>
    <cellStyle name="Normal_PRICE SCHEDULE-4 to 6-A4" xfId="31" xr:uid="{00000000-0005-0000-0000-00001F000000}"/>
    <cellStyle name="Normal_Price_Schedules for Insulator Package Rev-01" xfId="32" xr:uid="{00000000-0005-0000-0000-000020000000}"/>
    <cellStyle name="Normal_PRICE-SCHE Bihar-Rev-2-corrections" xfId="33" xr:uid="{00000000-0005-0000-0000-000021000000}"/>
    <cellStyle name="Normal_PRICE-SCHE Bihar-Rev-2-corrections_Annexures TW 04" xfId="34" xr:uid="{00000000-0005-0000-0000-000022000000}"/>
    <cellStyle name="Normal_PRICE-SCHE Bihar-Rev-2-corrections_Price_Schedules for Insulator Package Rev-01" xfId="35" xr:uid="{00000000-0005-0000-0000-000023000000}"/>
    <cellStyle name="Normal_QUOTED CORRECTED 2" xfId="36" xr:uid="{00000000-0005-0000-0000-000024000000}"/>
    <cellStyle name="Normal_Sch-1" xfId="37" xr:uid="{00000000-0005-0000-0000-000025000000}"/>
    <cellStyle name="Normal_Sheet1" xfId="38" xr:uid="{00000000-0005-0000-0000-000026000000}"/>
    <cellStyle name="Popis" xfId="39" xr:uid="{00000000-0005-0000-0000-000027000000}"/>
    <cellStyle name="Sledovaný hypertextový odkaz" xfId="40" xr:uid="{00000000-0005-0000-0000-000028000000}"/>
    <cellStyle name="Standard_BS14" xfId="41" xr:uid="{00000000-0005-0000-0000-000029000000}"/>
  </cellStyles>
  <dxfs count="3">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4'!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4</xdr:col>
      <xdr:colOff>114300</xdr:colOff>
      <xdr:row>10</xdr:row>
      <xdr:rowOff>123825</xdr:rowOff>
    </xdr:from>
    <xdr:to>
      <xdr:col>4</xdr:col>
      <xdr:colOff>733425</xdr:colOff>
      <xdr:row>13</xdr:row>
      <xdr:rowOff>57150</xdr:rowOff>
    </xdr:to>
    <xdr:pic>
      <xdr:nvPicPr>
        <xdr:cNvPr id="68674" name="Picture 1">
          <a:extLst>
            <a:ext uri="{FF2B5EF4-FFF2-40B4-BE49-F238E27FC236}">
              <a16:creationId xmlns:a16="http://schemas.microsoft.com/office/drawing/2014/main" id="{00000000-0008-0000-0100-00004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5700" y="3209925"/>
          <a:ext cx="619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2"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9511665" y="19050"/>
          <a:ext cx="973455" cy="67246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6974205" y="19050"/>
          <a:ext cx="2465070" cy="941070"/>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6819900" y="47625"/>
          <a:ext cx="982980" cy="8858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7256145" y="209550"/>
          <a:ext cx="941070" cy="845820"/>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247650</xdr:colOff>
      <xdr:row>0</xdr:row>
      <xdr:rowOff>28575</xdr:rowOff>
    </xdr:from>
    <xdr:to>
      <xdr:col>21</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18418969" y="28575"/>
          <a:ext cx="0" cy="690563"/>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266700</xdr:colOff>
      <xdr:row>0</xdr:row>
      <xdr:rowOff>19050</xdr:rowOff>
    </xdr:from>
    <xdr:to>
      <xdr:col>14</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1167533" y="19050"/>
          <a:ext cx="0" cy="695325"/>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700-0000D8E80000}"/>
            </a:ext>
          </a:extLst>
        </xdr:cNvPr>
        <xdr:cNvGrpSpPr>
          <a:grpSpLocks/>
        </xdr:cNvGrpSpPr>
      </xdr:nvGrpSpPr>
      <xdr:grpSpPr bwMode="auto">
        <a:xfrm>
          <a:off x="7381875" y="19050"/>
          <a:ext cx="0" cy="695325"/>
          <a:chOff x="804" y="5"/>
          <a:chExt cx="116" cy="73"/>
        </a:xfrm>
      </xdr:grpSpPr>
      <xdr:sp macro="" textlink="">
        <xdr:nvSpPr>
          <xdr:cNvPr id="59609" name="AutoShape 2">
            <a:extLst>
              <a:ext uri="{FF2B5EF4-FFF2-40B4-BE49-F238E27FC236}">
                <a16:creationId xmlns:a16="http://schemas.microsoft.com/office/drawing/2014/main" id="{00000000-0008-0000-07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7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208645" y="28575"/>
          <a:ext cx="1554480" cy="695325"/>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4525" y="47625"/>
          <a:ext cx="1104900" cy="695325"/>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6920865" y="19050"/>
          <a:ext cx="1028700"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6684645" y="19050"/>
          <a:ext cx="10287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9603319-C1AF-4CDC-9EF9-515CF65BC18C}" diskRevisions="1" revisionId="44" version="2" protected="1">
  <header guid="{6EACD99E-EA58-4B13-B7D9-401CC72377E6}" dateTime="2021-11-16T16:43:53" maxSheetId="23" userName="Kapil Mandil {कपिल मंडिल}"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9603319-C1AF-4CDC-9EF9-515CF65BC18C}" dateTime="2021-11-16T16:44:36" maxSheetId="23" userName="Kapil Mandil {कपिल मंडिल}" r:id="rId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9EC7C48-0A13-4E61-A3A5-0BEFFBB67A7D}" action="delete"/>
  <rdn rId="0" localSheetId="1" customView="1" name="Z_B9EC7C48_0A13_4E61_A3A5_0BEFFBB67A7D_.wvu.Rows" hidden="1" oldHidden="1">
    <formula>'Basic Data'!$11:$12</formula>
    <oldFormula>'Basic Data'!$11:$12</oldFormula>
  </rdn>
  <rdn rId="0" localSheetId="2" customView="1" name="Z_B9EC7C48_0A13_4E61_A3A5_0BEFFBB67A7D_.wvu.PrintArea" hidden="1" oldHidden="1">
    <formula>Cover!$B$1:$E$15</formula>
    <oldFormula>Cover!$B$1:$E$15</oldFormula>
  </rdn>
  <rdn rId="0" localSheetId="2" customView="1" name="Z_B9EC7C48_0A13_4E61_A3A5_0BEFFBB67A7D_.wvu.Rows" hidden="1" oldHidden="1">
    <formula>Cover!$7:$7,Cover!$10:$10</formula>
    <oldFormula>Cover!$7:$7,Cover!$10:$10</oldFormula>
  </rdn>
  <rdn rId="0" localSheetId="3" customView="1" name="Z_B9EC7C48_0A13_4E61_A3A5_0BEFFBB67A7D_.wvu.PrintArea" hidden="1" oldHidden="1">
    <formula>'Names of Bidder'!$B$1:$D$22</formula>
    <oldFormula>'Names of Bidder'!$B$1:$D$22</oldFormula>
  </rdn>
  <rdn rId="0" localSheetId="3" customView="1" name="Z_B9EC7C48_0A13_4E61_A3A5_0BEFFBB67A7D_.wvu.Rows" hidden="1" oldHidden="1">
    <formula>'Names of Bidder'!$6:$6</formula>
    <oldFormula>'Names of Bidder'!$6:$6</oldFormula>
  </rdn>
  <rdn rId="0" localSheetId="4" customView="1" name="Z_B9EC7C48_0A13_4E61_A3A5_0BEFFBB67A7D_.wvu.PrintArea" hidden="1" oldHidden="1">
    <formula>'Sch-1'!$A$1:$W$47</formula>
    <oldFormula>'Sch-1'!$A$1:$W$47</oldFormula>
  </rdn>
  <rdn rId="0" localSheetId="4" customView="1" name="Z_B9EC7C48_0A13_4E61_A3A5_0BEFFBB67A7D_.wvu.PrintTitles" hidden="1" oldHidden="1">
    <formula>'Sch-1'!$15:$17</formula>
    <oldFormula>'Sch-1'!$15:$17</oldFormula>
  </rdn>
  <rdn rId="0" localSheetId="4" customView="1" name="Z_B9EC7C48_0A13_4E61_A3A5_0BEFFBB67A7D_.wvu.Cols" hidden="1" oldHidden="1">
    <formula>'Sch-1'!$P:$W</formula>
    <oldFormula>'Sch-1'!$P:$W</oldFormula>
  </rdn>
  <rdn rId="0" localSheetId="5" customView="1" name="Z_B9EC7C48_0A13_4E61_A3A5_0BEFFBB67A7D_.wvu.PrintArea" hidden="1" oldHidden="1">
    <formula>'Sch-1 Dis'!$A$1:$H$32</formula>
    <oldFormula>'Sch-1 Dis'!$A$1:$H$32</oldFormula>
  </rdn>
  <rdn rId="0" localSheetId="5" customView="1" name="Z_B9EC7C48_0A13_4E61_A3A5_0BEFFBB67A7D_.wvu.PrintTitles" hidden="1" oldHidden="1">
    <formula>'Sch-1 Dis'!$15:$17</formula>
    <oldFormula>'Sch-1 Dis'!$15:$17</oldFormula>
  </rdn>
  <rdn rId="0" localSheetId="5" customView="1" name="Z_B9EC7C48_0A13_4E61_A3A5_0BEFFBB67A7D_.wvu.Cols" hidden="1" oldHidden="1">
    <formula>'Sch-1 Dis'!$K:$K</formula>
    <oldFormula>'Sch-1 Dis'!$K:$K</oldFormula>
  </rdn>
  <rdn rId="0" localSheetId="6" customView="1" name="Z_B9EC7C48_0A13_4E61_A3A5_0BEFFBB67A7D_.wvu.PrintArea" hidden="1" oldHidden="1">
    <formula>'Sch-2'!$A$1:$K$43</formula>
    <oldFormula>'Sch-2'!$A$1:$K$43</oldFormula>
  </rdn>
  <rdn rId="0" localSheetId="6" customView="1" name="Z_B9EC7C48_0A13_4E61_A3A5_0BEFFBB67A7D_.wvu.PrintTitles" hidden="1" oldHidden="1">
    <formula>'Sch-2'!$13:$15</formula>
    <oldFormula>'Sch-2'!$13:$15</oldFormula>
  </rdn>
  <rdn rId="0" localSheetId="6" customView="1" name="Z_B9EC7C48_0A13_4E61_A3A5_0BEFFBB67A7D_.wvu.Cols" hidden="1" oldHidden="1">
    <formula>'Sch-2'!$L:$Z</formula>
    <oldFormula>'Sch-2'!$L:$Z</oldFormula>
  </rdn>
  <rdn rId="0" localSheetId="7" customView="1" name="Z_B9EC7C48_0A13_4E61_A3A5_0BEFFBB67A7D_.wvu.PrintArea" hidden="1" oldHidden="1">
    <formula>'Sch-2 Dis'!$A$1:$G$24</formula>
    <oldFormula>'Sch-2 Dis'!$A$1:$G$24</oldFormula>
  </rdn>
  <rdn rId="0" localSheetId="7" customView="1" name="Z_B9EC7C48_0A13_4E61_A3A5_0BEFFBB67A7D_.wvu.PrintTitles" hidden="1" oldHidden="1">
    <formula>'Sch-2 Dis'!$13:$15</formula>
    <oldFormula>'Sch-2 Dis'!$13:$15</oldFormula>
  </rdn>
  <rdn rId="0" localSheetId="8" customView="1" name="Z_B9EC7C48_0A13_4E61_A3A5_0BEFFBB67A7D_.wvu.PrintArea" hidden="1" oldHidden="1">
    <formula>'Sch-3 '!$A$1:$G$27</formula>
    <oldFormula>'Sch-3 '!$A$1:$G$27</oldFormula>
  </rdn>
  <rdn rId="0" localSheetId="8" customView="1" name="Z_B9EC7C48_0A13_4E61_A3A5_0BEFFBB67A7D_.wvu.PrintTitles" hidden="1" oldHidden="1">
    <formula>'Sch-3 '!$14:$16</formula>
    <oldFormula>'Sch-3 '!$14:$16</oldFormula>
  </rdn>
  <rdn rId="0" localSheetId="8" customView="1" name="Z_B9EC7C48_0A13_4E61_A3A5_0BEFFBB67A7D_.wvu.Cols" hidden="1" oldHidden="1">
    <formula>'Sch-3 '!$H:$S</formula>
    <oldFormula>'Sch-3 '!$H:$S</oldFormula>
  </rdn>
  <rdn rId="0" localSheetId="9" customView="1" name="Z_B9EC7C48_0A13_4E61_A3A5_0BEFFBB67A7D_.wvu.PrintArea" hidden="1" oldHidden="1">
    <formula>'Sch-4'!$A$1:$E$24</formula>
    <oldFormula>'Sch-4'!$A$1:$E$24</oldFormula>
  </rdn>
  <rdn rId="0" localSheetId="9" customView="1" name="Z_B9EC7C48_0A13_4E61_A3A5_0BEFFBB67A7D_.wvu.PrintTitles" hidden="1" oldHidden="1">
    <formula>'Sch-4'!$3:$13</formula>
    <oldFormula>'Sch-4'!$3:$13</oldFormula>
  </rdn>
  <rdn rId="0" localSheetId="9" customView="1" name="Z_B9EC7C48_0A13_4E61_A3A5_0BEFFBB67A7D_.wvu.Cols" hidden="1" oldHidden="1">
    <formula>'Sch-4'!$F:$K</formula>
    <oldFormula>'Sch-4'!$F:$K</oldFormula>
  </rdn>
  <rdn rId="0" localSheetId="10" customView="1" name="Z_B9EC7C48_0A13_4E61_A3A5_0BEFFBB67A7D_.wvu.PrintArea" hidden="1" oldHidden="1">
    <formula>'Sch-4 Dis'!$A$1:$E$44</formula>
    <oldFormula>'Sch-4 Dis'!$A$1:$E$44</oldFormula>
  </rdn>
  <rdn rId="0" localSheetId="10" customView="1" name="Z_B9EC7C48_0A13_4E61_A3A5_0BEFFBB67A7D_.wvu.PrintTitles" hidden="1" oldHidden="1">
    <formula>'Sch-4 Dis'!$3:$13</formula>
    <oldFormula>'Sch-4 Dis'!$3:$13</oldFormula>
  </rdn>
  <rdn rId="0" localSheetId="11" customView="1" name="Z_B9EC7C48_0A13_4E61_A3A5_0BEFFBB67A7D_.wvu.PrintArea" hidden="1" oldHidden="1">
    <formula>'Sch-5'!$A$1:$D$27</formula>
    <oldFormula>'Sch-5'!$A$1:$D$27</oldFormula>
  </rdn>
  <rdn rId="0" localSheetId="11" customView="1" name="Z_B9EC7C48_0A13_4E61_A3A5_0BEFFBB67A7D_.wvu.PrintTitles" hidden="1" oldHidden="1">
    <formula>'Sch-5'!$3:$13</formula>
    <oldFormula>'Sch-5'!$3:$13</oldFormula>
  </rdn>
  <rdn rId="0" localSheetId="12" customView="1" name="Z_B9EC7C48_0A13_4E61_A3A5_0BEFFBB67A7D_.wvu.PrintArea" hidden="1" oldHidden="1">
    <formula>'Sch-5 After Discount'!$A$1:$D$32</formula>
    <oldFormula>'Sch-5 After Discount'!$A$1:$D$32</oldFormula>
  </rdn>
  <rdn rId="0" localSheetId="12" customView="1" name="Z_B9EC7C48_0A13_4E61_A3A5_0BEFFBB67A7D_.wvu.PrintTitles" hidden="1" oldHidden="1">
    <formula>'Sch-5 After Discount'!$3:$13</formula>
    <oldFormula>'Sch-5 After Discount'!$3:$13</oldFormula>
  </rdn>
  <rdn rId="0" localSheetId="13" customView="1" name="Z_B9EC7C48_0A13_4E61_A3A5_0BEFFBB67A7D_.wvu.PrintArea" hidden="1" oldHidden="1">
    <formula>'Sch-6'!$A$1:$J$25</formula>
    <oldFormula>'Sch-6'!$A$1:$J$25</oldFormula>
  </rdn>
  <rdn rId="0" localSheetId="13" customView="1" name="Z_B9EC7C48_0A13_4E61_A3A5_0BEFFBB67A7D_.wvu.PrintTitles" hidden="1" oldHidden="1">
    <formula>'Sch-6'!$14:$14</formula>
    <oldFormula>'Sch-6'!$14:$14</oldFormula>
  </rdn>
  <rdn rId="0" localSheetId="13" customView="1" name="Z_B9EC7C48_0A13_4E61_A3A5_0BEFFBB67A7D_.wvu.Rows" hidden="1" oldHidden="1">
    <formula>'Sch-6'!$17:$22</formula>
    <oldFormula>'Sch-6'!$17:$22</oldFormula>
  </rdn>
  <rdn rId="0" localSheetId="13" customView="1" name="Z_B9EC7C48_0A13_4E61_A3A5_0BEFFBB67A7D_.wvu.Cols" hidden="1" oldHidden="1">
    <formula>'Sch-6'!$E:$E,'Sch-6'!$L:$L,'Sch-6'!$O:$R</formula>
    <oldFormula>'Sch-6'!$E:$E,'Sch-6'!$L:$L,'Sch-6'!$O:$R</oldFormula>
  </rdn>
  <rdn rId="0" localSheetId="14" customView="1" name="Z_B9EC7C48_0A13_4E61_A3A5_0BEFFBB67A7D_.wvu.PrintArea" hidden="1" oldHidden="1">
    <formula>'Sch-6 Dis'!$A$1:$F$28</formula>
    <oldFormula>'Sch-6 Dis'!$A$1:$F$28</oldFormula>
  </rdn>
  <rdn rId="0" localSheetId="14" customView="1" name="Z_B9EC7C48_0A13_4E61_A3A5_0BEFFBB67A7D_.wvu.PrintTitles" hidden="1" oldHidden="1">
    <formula>'Sch-6 Dis'!$14:$14</formula>
    <oldFormula>'Sch-6 Dis'!$14:$14</oldFormula>
  </rdn>
  <rdn rId="0" localSheetId="15" customView="1" name="Z_B9EC7C48_0A13_4E61_A3A5_0BEFFBB67A7D_.wvu.PrintArea" hidden="1" oldHidden="1">
    <formula>Discount!$A$2:$G$43</formula>
    <oldFormula>Discount!$A$2:$G$43</oldFormula>
  </rdn>
  <rdn rId="0" localSheetId="15" customView="1" name="Z_B9EC7C48_0A13_4E61_A3A5_0BEFFBB67A7D_.wvu.Rows" hidden="1" oldHidden="1">
    <formula>Discount!$19:$19,Discount!$21:$21,Discount!$25:$25,Discount!$27:$27,Discount!$29:$33</formula>
    <oldFormula>Discount!$19:$19,Discount!$21:$21,Discount!$25:$25,Discount!$27:$27,Discount!$29:$33</oldFormula>
  </rdn>
  <rdn rId="0" localSheetId="15" customView="1" name="Z_B9EC7C48_0A13_4E61_A3A5_0BEFFBB67A7D_.wvu.Cols" hidden="1" oldHidden="1">
    <formula>Discount!$I:$O</formula>
    <oldFormula>Discount!$I:$O</oldFormula>
  </rdn>
  <rdn rId="0" localSheetId="16" customView="1" name="Z_B9EC7C48_0A13_4E61_A3A5_0BEFFBB67A7D_.wvu.PrintArea" hidden="1" oldHidden="1">
    <formula>Octroi!$A$1:$E$16</formula>
    <oldFormula>Octroi!$A$1:$E$16</oldFormula>
  </rdn>
  <rdn rId="0" localSheetId="17" customView="1" name="Z_B9EC7C48_0A13_4E61_A3A5_0BEFFBB67A7D_.wvu.PrintArea" hidden="1" oldHidden="1">
    <formula>'Entry Tax'!$A$1:$E$16</formula>
    <oldFormula>'Entry Tax'!$A$1:$E$16</oldFormula>
  </rdn>
  <rdn rId="0" localSheetId="18" customView="1" name="Z_B9EC7C48_0A13_4E61_A3A5_0BEFFBB67A7D_.wvu.PrintArea" hidden="1" oldHidden="1">
    <formula>'Other Taxes &amp; Duties'!$A$1:$F$16</formula>
    <oldFormula>'Other Taxes &amp; Duties'!$A$1:$F$16</oldFormula>
  </rdn>
  <rdn rId="0" localSheetId="19" customView="1" name="Z_B9EC7C48_0A13_4E61_A3A5_0BEFFBB67A7D_.wvu.PrintArea" hidden="1" oldHidden="1">
    <formula>'Bid Form 2nd Envelope'!$A$1:$F$52</formula>
    <oldFormula>'Bid Form 2nd Envelope'!$A$1:$F$52</oldFormula>
  </rdn>
  <rdn rId="0" localSheetId="19" customView="1" name="Z_B9EC7C48_0A13_4E61_A3A5_0BEFFBB67A7D_.wvu.Rows" hidden="1" oldHidden="1">
    <formula>'Bid Form 2nd Envelope'!$23:$23,'Bid Form 2nd Envelope'!$34:$34</formula>
    <oldFormula>'Bid Form 2nd Envelope'!$23:$23,'Bid Form 2nd Envelope'!$34:$34</oldFormula>
  </rdn>
  <rdn rId="0" localSheetId="20" customView="1" name="Z_B9EC7C48_0A13_4E61_A3A5_0BEFFBB67A7D_.wvu.PrintArea" hidden="1" oldHidden="1">
    <formula>'Q &amp; C'!$A$1:$F$43</formula>
    <oldFormula>'Q &amp; C'!$A$1:$F$43</oldFormula>
  </rdn>
  <rdn rId="0" localSheetId="21" customView="1" name="Z_B9EC7C48_0A13_4E61_A3A5_0BEFFBB67A7D_.wvu.PrintArea" hidden="1" oldHidden="1">
    <formula>'T &amp; D'!$A$1:$E$12</formula>
    <oldFormula>'T &amp; D'!$A$1:$E$12</oldFormula>
  </rdn>
  <rcv guid="{B9EC7C48-0A13-4E61-A3A5-0BEFFBB67A7D}"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39603319-C1AF-4CDC-9EF9-515CF65BC18C}" name="Kapil Mandil {कपिल मंडिल}" id="-1383448519" dateTime="2021-11-16T16:43:53"/>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26" Type="http://schemas.openxmlformats.org/officeDocument/2006/relationships/printerSettings" Target="../printerSettings/printerSettings265.bin"/><Relationship Id="rId3" Type="http://schemas.openxmlformats.org/officeDocument/2006/relationships/printerSettings" Target="../printerSettings/printerSettings242.bin"/><Relationship Id="rId21" Type="http://schemas.openxmlformats.org/officeDocument/2006/relationships/printerSettings" Target="../printerSettings/printerSettings260.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5" Type="http://schemas.openxmlformats.org/officeDocument/2006/relationships/printerSettings" Target="../printerSettings/printerSettings264.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20" Type="http://schemas.openxmlformats.org/officeDocument/2006/relationships/printerSettings" Target="../printerSettings/printerSettings259.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24" Type="http://schemas.openxmlformats.org/officeDocument/2006/relationships/printerSettings" Target="../printerSettings/printerSettings263.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23" Type="http://schemas.openxmlformats.org/officeDocument/2006/relationships/printerSettings" Target="../printerSettings/printerSettings262.bin"/><Relationship Id="rId10" Type="http://schemas.openxmlformats.org/officeDocument/2006/relationships/printerSettings" Target="../printerSettings/printerSettings249.bin"/><Relationship Id="rId19" Type="http://schemas.openxmlformats.org/officeDocument/2006/relationships/printerSettings" Target="../printerSettings/printerSettings258.bin"/><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 Id="rId22" Type="http://schemas.openxmlformats.org/officeDocument/2006/relationships/printerSettings" Target="../printerSettings/printerSettings261.bin"/><Relationship Id="rId27"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73.bin"/><Relationship Id="rId13" Type="http://schemas.openxmlformats.org/officeDocument/2006/relationships/printerSettings" Target="../printerSettings/printerSettings278.bin"/><Relationship Id="rId18" Type="http://schemas.openxmlformats.org/officeDocument/2006/relationships/printerSettings" Target="../printerSettings/printerSettings283.bin"/><Relationship Id="rId26" Type="http://schemas.openxmlformats.org/officeDocument/2006/relationships/printerSettings" Target="../printerSettings/printerSettings291.bin"/><Relationship Id="rId3" Type="http://schemas.openxmlformats.org/officeDocument/2006/relationships/printerSettings" Target="../printerSettings/printerSettings268.bin"/><Relationship Id="rId21" Type="http://schemas.openxmlformats.org/officeDocument/2006/relationships/printerSettings" Target="../printerSettings/printerSettings286.bin"/><Relationship Id="rId7" Type="http://schemas.openxmlformats.org/officeDocument/2006/relationships/printerSettings" Target="../printerSettings/printerSettings272.bin"/><Relationship Id="rId12" Type="http://schemas.openxmlformats.org/officeDocument/2006/relationships/printerSettings" Target="../printerSettings/printerSettings277.bin"/><Relationship Id="rId17" Type="http://schemas.openxmlformats.org/officeDocument/2006/relationships/printerSettings" Target="../printerSettings/printerSettings282.bin"/><Relationship Id="rId25" Type="http://schemas.openxmlformats.org/officeDocument/2006/relationships/printerSettings" Target="../printerSettings/printerSettings290.bin"/><Relationship Id="rId2" Type="http://schemas.openxmlformats.org/officeDocument/2006/relationships/printerSettings" Target="../printerSettings/printerSettings267.bin"/><Relationship Id="rId16" Type="http://schemas.openxmlformats.org/officeDocument/2006/relationships/printerSettings" Target="../printerSettings/printerSettings281.bin"/><Relationship Id="rId20" Type="http://schemas.openxmlformats.org/officeDocument/2006/relationships/printerSettings" Target="../printerSettings/printerSettings285.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11" Type="http://schemas.openxmlformats.org/officeDocument/2006/relationships/printerSettings" Target="../printerSettings/printerSettings276.bin"/><Relationship Id="rId24" Type="http://schemas.openxmlformats.org/officeDocument/2006/relationships/printerSettings" Target="../printerSettings/printerSettings289.bin"/><Relationship Id="rId5" Type="http://schemas.openxmlformats.org/officeDocument/2006/relationships/printerSettings" Target="../printerSettings/printerSettings270.bin"/><Relationship Id="rId15" Type="http://schemas.openxmlformats.org/officeDocument/2006/relationships/printerSettings" Target="../printerSettings/printerSettings280.bin"/><Relationship Id="rId23" Type="http://schemas.openxmlformats.org/officeDocument/2006/relationships/printerSettings" Target="../printerSettings/printerSettings288.bin"/><Relationship Id="rId28" Type="http://schemas.openxmlformats.org/officeDocument/2006/relationships/drawing" Target="../drawings/drawing8.xml"/><Relationship Id="rId10" Type="http://schemas.openxmlformats.org/officeDocument/2006/relationships/printerSettings" Target="../printerSettings/printerSettings275.bin"/><Relationship Id="rId19" Type="http://schemas.openxmlformats.org/officeDocument/2006/relationships/printerSettings" Target="../printerSettings/printerSettings284.bin"/><Relationship Id="rId4" Type="http://schemas.openxmlformats.org/officeDocument/2006/relationships/printerSettings" Target="../printerSettings/printerSettings269.bin"/><Relationship Id="rId9" Type="http://schemas.openxmlformats.org/officeDocument/2006/relationships/printerSettings" Target="../printerSettings/printerSettings274.bin"/><Relationship Id="rId14" Type="http://schemas.openxmlformats.org/officeDocument/2006/relationships/printerSettings" Target="../printerSettings/printerSettings279.bin"/><Relationship Id="rId22" Type="http://schemas.openxmlformats.org/officeDocument/2006/relationships/printerSettings" Target="../printerSettings/printerSettings287.bin"/><Relationship Id="rId27" Type="http://schemas.openxmlformats.org/officeDocument/2006/relationships/printerSettings" Target="../printerSettings/printerSettings292.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0.bin"/><Relationship Id="rId13" Type="http://schemas.openxmlformats.org/officeDocument/2006/relationships/printerSettings" Target="../printerSettings/printerSettings305.bin"/><Relationship Id="rId18" Type="http://schemas.openxmlformats.org/officeDocument/2006/relationships/printerSettings" Target="../printerSettings/printerSettings310.bin"/><Relationship Id="rId26" Type="http://schemas.openxmlformats.org/officeDocument/2006/relationships/printerSettings" Target="../printerSettings/printerSettings318.bin"/><Relationship Id="rId3" Type="http://schemas.openxmlformats.org/officeDocument/2006/relationships/printerSettings" Target="../printerSettings/printerSettings295.bin"/><Relationship Id="rId21" Type="http://schemas.openxmlformats.org/officeDocument/2006/relationships/printerSettings" Target="../printerSettings/printerSettings313.bin"/><Relationship Id="rId7" Type="http://schemas.openxmlformats.org/officeDocument/2006/relationships/printerSettings" Target="../printerSettings/printerSettings299.bin"/><Relationship Id="rId12" Type="http://schemas.openxmlformats.org/officeDocument/2006/relationships/printerSettings" Target="../printerSettings/printerSettings304.bin"/><Relationship Id="rId17" Type="http://schemas.openxmlformats.org/officeDocument/2006/relationships/printerSettings" Target="../printerSettings/printerSettings309.bin"/><Relationship Id="rId25" Type="http://schemas.openxmlformats.org/officeDocument/2006/relationships/printerSettings" Target="../printerSettings/printerSettings317.bin"/><Relationship Id="rId2" Type="http://schemas.openxmlformats.org/officeDocument/2006/relationships/printerSettings" Target="../printerSettings/printerSettings294.bin"/><Relationship Id="rId16" Type="http://schemas.openxmlformats.org/officeDocument/2006/relationships/printerSettings" Target="../printerSettings/printerSettings308.bin"/><Relationship Id="rId20" Type="http://schemas.openxmlformats.org/officeDocument/2006/relationships/printerSettings" Target="../printerSettings/printerSettings312.bin"/><Relationship Id="rId1" Type="http://schemas.openxmlformats.org/officeDocument/2006/relationships/printerSettings" Target="../printerSettings/printerSettings293.bin"/><Relationship Id="rId6" Type="http://schemas.openxmlformats.org/officeDocument/2006/relationships/printerSettings" Target="../printerSettings/printerSettings298.bin"/><Relationship Id="rId11" Type="http://schemas.openxmlformats.org/officeDocument/2006/relationships/printerSettings" Target="../printerSettings/printerSettings303.bin"/><Relationship Id="rId24" Type="http://schemas.openxmlformats.org/officeDocument/2006/relationships/printerSettings" Target="../printerSettings/printerSettings316.bin"/><Relationship Id="rId5" Type="http://schemas.openxmlformats.org/officeDocument/2006/relationships/printerSettings" Target="../printerSettings/printerSettings297.bin"/><Relationship Id="rId15" Type="http://schemas.openxmlformats.org/officeDocument/2006/relationships/printerSettings" Target="../printerSettings/printerSettings307.bin"/><Relationship Id="rId23" Type="http://schemas.openxmlformats.org/officeDocument/2006/relationships/printerSettings" Target="../printerSettings/printerSettings315.bin"/><Relationship Id="rId10" Type="http://schemas.openxmlformats.org/officeDocument/2006/relationships/printerSettings" Target="../printerSettings/printerSettings302.bin"/><Relationship Id="rId19" Type="http://schemas.openxmlformats.org/officeDocument/2006/relationships/printerSettings" Target="../printerSettings/printerSettings311.bin"/><Relationship Id="rId4" Type="http://schemas.openxmlformats.org/officeDocument/2006/relationships/printerSettings" Target="../printerSettings/printerSettings296.bin"/><Relationship Id="rId9" Type="http://schemas.openxmlformats.org/officeDocument/2006/relationships/printerSettings" Target="../printerSettings/printerSettings301.bin"/><Relationship Id="rId14" Type="http://schemas.openxmlformats.org/officeDocument/2006/relationships/printerSettings" Target="../printerSettings/printerSettings306.bin"/><Relationship Id="rId22" Type="http://schemas.openxmlformats.org/officeDocument/2006/relationships/printerSettings" Target="../printerSettings/printerSettings314.bin"/><Relationship Id="rId27"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6.bin"/><Relationship Id="rId13" Type="http://schemas.openxmlformats.org/officeDocument/2006/relationships/printerSettings" Target="../printerSettings/printerSettings331.bin"/><Relationship Id="rId18" Type="http://schemas.openxmlformats.org/officeDocument/2006/relationships/printerSettings" Target="../printerSettings/printerSettings336.bin"/><Relationship Id="rId26" Type="http://schemas.openxmlformats.org/officeDocument/2006/relationships/printerSettings" Target="../printerSettings/printerSettings344.bin"/><Relationship Id="rId3" Type="http://schemas.openxmlformats.org/officeDocument/2006/relationships/printerSettings" Target="../printerSettings/printerSettings321.bin"/><Relationship Id="rId21" Type="http://schemas.openxmlformats.org/officeDocument/2006/relationships/printerSettings" Target="../printerSettings/printerSettings339.bin"/><Relationship Id="rId7" Type="http://schemas.openxmlformats.org/officeDocument/2006/relationships/printerSettings" Target="../printerSettings/printerSettings325.bin"/><Relationship Id="rId12" Type="http://schemas.openxmlformats.org/officeDocument/2006/relationships/printerSettings" Target="../printerSettings/printerSettings330.bin"/><Relationship Id="rId17" Type="http://schemas.openxmlformats.org/officeDocument/2006/relationships/printerSettings" Target="../printerSettings/printerSettings335.bin"/><Relationship Id="rId25" Type="http://schemas.openxmlformats.org/officeDocument/2006/relationships/printerSettings" Target="../printerSettings/printerSettings343.bin"/><Relationship Id="rId2" Type="http://schemas.openxmlformats.org/officeDocument/2006/relationships/printerSettings" Target="../printerSettings/printerSettings320.bin"/><Relationship Id="rId16" Type="http://schemas.openxmlformats.org/officeDocument/2006/relationships/printerSettings" Target="../printerSettings/printerSettings334.bin"/><Relationship Id="rId20" Type="http://schemas.openxmlformats.org/officeDocument/2006/relationships/printerSettings" Target="../printerSettings/printerSettings338.bin"/><Relationship Id="rId1" Type="http://schemas.openxmlformats.org/officeDocument/2006/relationships/printerSettings" Target="../printerSettings/printerSettings319.bin"/><Relationship Id="rId6" Type="http://schemas.openxmlformats.org/officeDocument/2006/relationships/printerSettings" Target="../printerSettings/printerSettings324.bin"/><Relationship Id="rId11" Type="http://schemas.openxmlformats.org/officeDocument/2006/relationships/printerSettings" Target="../printerSettings/printerSettings329.bin"/><Relationship Id="rId24" Type="http://schemas.openxmlformats.org/officeDocument/2006/relationships/printerSettings" Target="../printerSettings/printerSettings342.bin"/><Relationship Id="rId5" Type="http://schemas.openxmlformats.org/officeDocument/2006/relationships/printerSettings" Target="../printerSettings/printerSettings323.bin"/><Relationship Id="rId15" Type="http://schemas.openxmlformats.org/officeDocument/2006/relationships/printerSettings" Target="../printerSettings/printerSettings333.bin"/><Relationship Id="rId23" Type="http://schemas.openxmlformats.org/officeDocument/2006/relationships/printerSettings" Target="../printerSettings/printerSettings341.bin"/><Relationship Id="rId28" Type="http://schemas.openxmlformats.org/officeDocument/2006/relationships/drawing" Target="../drawings/drawing10.xml"/><Relationship Id="rId10" Type="http://schemas.openxmlformats.org/officeDocument/2006/relationships/printerSettings" Target="../printerSettings/printerSettings328.bin"/><Relationship Id="rId19" Type="http://schemas.openxmlformats.org/officeDocument/2006/relationships/printerSettings" Target="../printerSettings/printerSettings337.bin"/><Relationship Id="rId4" Type="http://schemas.openxmlformats.org/officeDocument/2006/relationships/printerSettings" Target="../printerSettings/printerSettings322.bin"/><Relationship Id="rId9" Type="http://schemas.openxmlformats.org/officeDocument/2006/relationships/printerSettings" Target="../printerSettings/printerSettings327.bin"/><Relationship Id="rId14" Type="http://schemas.openxmlformats.org/officeDocument/2006/relationships/printerSettings" Target="../printerSettings/printerSettings332.bin"/><Relationship Id="rId22" Type="http://schemas.openxmlformats.org/officeDocument/2006/relationships/printerSettings" Target="../printerSettings/printerSettings340.bin"/><Relationship Id="rId27" Type="http://schemas.openxmlformats.org/officeDocument/2006/relationships/printerSettings" Target="../printerSettings/printerSettings34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5.bin"/><Relationship Id="rId13" Type="http://schemas.openxmlformats.org/officeDocument/2006/relationships/printerSettings" Target="../printerSettings/printerSettings410.bin"/><Relationship Id="rId18" Type="http://schemas.openxmlformats.org/officeDocument/2006/relationships/printerSettings" Target="../printerSettings/printerSettings415.bin"/><Relationship Id="rId26" Type="http://schemas.openxmlformats.org/officeDocument/2006/relationships/printerSettings" Target="../printerSettings/printerSettings423.bin"/><Relationship Id="rId3" Type="http://schemas.openxmlformats.org/officeDocument/2006/relationships/printerSettings" Target="../printerSettings/printerSettings400.bin"/><Relationship Id="rId21" Type="http://schemas.openxmlformats.org/officeDocument/2006/relationships/printerSettings" Target="../printerSettings/printerSettings418.bin"/><Relationship Id="rId7" Type="http://schemas.openxmlformats.org/officeDocument/2006/relationships/printerSettings" Target="../printerSettings/printerSettings404.bin"/><Relationship Id="rId12" Type="http://schemas.openxmlformats.org/officeDocument/2006/relationships/printerSettings" Target="../printerSettings/printerSettings409.bin"/><Relationship Id="rId17" Type="http://schemas.openxmlformats.org/officeDocument/2006/relationships/printerSettings" Target="../printerSettings/printerSettings414.bin"/><Relationship Id="rId25" Type="http://schemas.openxmlformats.org/officeDocument/2006/relationships/printerSettings" Target="../printerSettings/printerSettings422.bin"/><Relationship Id="rId2" Type="http://schemas.openxmlformats.org/officeDocument/2006/relationships/printerSettings" Target="../printerSettings/printerSettings399.bin"/><Relationship Id="rId16" Type="http://schemas.openxmlformats.org/officeDocument/2006/relationships/printerSettings" Target="../printerSettings/printerSettings413.bin"/><Relationship Id="rId20" Type="http://schemas.openxmlformats.org/officeDocument/2006/relationships/printerSettings" Target="../printerSettings/printerSettings417.bin"/><Relationship Id="rId1" Type="http://schemas.openxmlformats.org/officeDocument/2006/relationships/printerSettings" Target="../printerSettings/printerSettings398.bin"/><Relationship Id="rId6" Type="http://schemas.openxmlformats.org/officeDocument/2006/relationships/printerSettings" Target="../printerSettings/printerSettings403.bin"/><Relationship Id="rId11" Type="http://schemas.openxmlformats.org/officeDocument/2006/relationships/printerSettings" Target="../printerSettings/printerSettings408.bin"/><Relationship Id="rId24" Type="http://schemas.openxmlformats.org/officeDocument/2006/relationships/printerSettings" Target="../printerSettings/printerSettings421.bin"/><Relationship Id="rId5" Type="http://schemas.openxmlformats.org/officeDocument/2006/relationships/printerSettings" Target="../printerSettings/printerSettings402.bin"/><Relationship Id="rId15" Type="http://schemas.openxmlformats.org/officeDocument/2006/relationships/printerSettings" Target="../printerSettings/printerSettings412.bin"/><Relationship Id="rId23" Type="http://schemas.openxmlformats.org/officeDocument/2006/relationships/printerSettings" Target="../printerSettings/printerSettings420.bin"/><Relationship Id="rId10" Type="http://schemas.openxmlformats.org/officeDocument/2006/relationships/printerSettings" Target="../printerSettings/printerSettings407.bin"/><Relationship Id="rId19" Type="http://schemas.openxmlformats.org/officeDocument/2006/relationships/printerSettings" Target="../printerSettings/printerSettings416.bin"/><Relationship Id="rId4" Type="http://schemas.openxmlformats.org/officeDocument/2006/relationships/printerSettings" Target="../printerSettings/printerSettings401.bin"/><Relationship Id="rId9" Type="http://schemas.openxmlformats.org/officeDocument/2006/relationships/printerSettings" Target="../printerSettings/printerSettings406.bin"/><Relationship Id="rId14" Type="http://schemas.openxmlformats.org/officeDocument/2006/relationships/printerSettings" Target="../printerSettings/printerSettings411.bin"/><Relationship Id="rId22" Type="http://schemas.openxmlformats.org/officeDocument/2006/relationships/printerSettings" Target="../printerSettings/printerSettings419.bin"/><Relationship Id="rId27"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1.bin"/><Relationship Id="rId13" Type="http://schemas.openxmlformats.org/officeDocument/2006/relationships/printerSettings" Target="../printerSettings/printerSettings436.bin"/><Relationship Id="rId18" Type="http://schemas.openxmlformats.org/officeDocument/2006/relationships/printerSettings" Target="../printerSettings/printerSettings441.bin"/><Relationship Id="rId26" Type="http://schemas.openxmlformats.org/officeDocument/2006/relationships/printerSettings" Target="../printerSettings/printerSettings449.bin"/><Relationship Id="rId3" Type="http://schemas.openxmlformats.org/officeDocument/2006/relationships/printerSettings" Target="../printerSettings/printerSettings426.bin"/><Relationship Id="rId21" Type="http://schemas.openxmlformats.org/officeDocument/2006/relationships/printerSettings" Target="../printerSettings/printerSettings444.bin"/><Relationship Id="rId7" Type="http://schemas.openxmlformats.org/officeDocument/2006/relationships/printerSettings" Target="../printerSettings/printerSettings430.bin"/><Relationship Id="rId12" Type="http://schemas.openxmlformats.org/officeDocument/2006/relationships/printerSettings" Target="../printerSettings/printerSettings435.bin"/><Relationship Id="rId17" Type="http://schemas.openxmlformats.org/officeDocument/2006/relationships/printerSettings" Target="../printerSettings/printerSettings440.bin"/><Relationship Id="rId25" Type="http://schemas.openxmlformats.org/officeDocument/2006/relationships/printerSettings" Target="../printerSettings/printerSettings448.bin"/><Relationship Id="rId2" Type="http://schemas.openxmlformats.org/officeDocument/2006/relationships/printerSettings" Target="../printerSettings/printerSettings425.bin"/><Relationship Id="rId16" Type="http://schemas.openxmlformats.org/officeDocument/2006/relationships/printerSettings" Target="../printerSettings/printerSettings439.bin"/><Relationship Id="rId20" Type="http://schemas.openxmlformats.org/officeDocument/2006/relationships/printerSettings" Target="../printerSettings/printerSettings443.bin"/><Relationship Id="rId1" Type="http://schemas.openxmlformats.org/officeDocument/2006/relationships/printerSettings" Target="../printerSettings/printerSettings424.bin"/><Relationship Id="rId6" Type="http://schemas.openxmlformats.org/officeDocument/2006/relationships/printerSettings" Target="../printerSettings/printerSettings429.bin"/><Relationship Id="rId11" Type="http://schemas.openxmlformats.org/officeDocument/2006/relationships/printerSettings" Target="../printerSettings/printerSettings434.bin"/><Relationship Id="rId24" Type="http://schemas.openxmlformats.org/officeDocument/2006/relationships/printerSettings" Target="../printerSettings/printerSettings447.bin"/><Relationship Id="rId5" Type="http://schemas.openxmlformats.org/officeDocument/2006/relationships/printerSettings" Target="../printerSettings/printerSettings428.bin"/><Relationship Id="rId15" Type="http://schemas.openxmlformats.org/officeDocument/2006/relationships/printerSettings" Target="../printerSettings/printerSettings438.bin"/><Relationship Id="rId23" Type="http://schemas.openxmlformats.org/officeDocument/2006/relationships/printerSettings" Target="../printerSettings/printerSettings446.bin"/><Relationship Id="rId10" Type="http://schemas.openxmlformats.org/officeDocument/2006/relationships/printerSettings" Target="../printerSettings/printerSettings433.bin"/><Relationship Id="rId19" Type="http://schemas.openxmlformats.org/officeDocument/2006/relationships/printerSettings" Target="../printerSettings/printerSettings442.bin"/><Relationship Id="rId4" Type="http://schemas.openxmlformats.org/officeDocument/2006/relationships/printerSettings" Target="../printerSettings/printerSettings427.bin"/><Relationship Id="rId9" Type="http://schemas.openxmlformats.org/officeDocument/2006/relationships/printerSettings" Target="../printerSettings/printerSettings432.bin"/><Relationship Id="rId14" Type="http://schemas.openxmlformats.org/officeDocument/2006/relationships/printerSettings" Target="../printerSettings/printerSettings437.bin"/><Relationship Id="rId22" Type="http://schemas.openxmlformats.org/officeDocument/2006/relationships/printerSettings" Target="../printerSettings/printerSettings445.bin"/><Relationship Id="rId27"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26" Type="http://schemas.openxmlformats.org/officeDocument/2006/relationships/printerSettings" Target="../printerSettings/printerSettings475.bin"/><Relationship Id="rId3" Type="http://schemas.openxmlformats.org/officeDocument/2006/relationships/printerSettings" Target="../printerSettings/printerSettings452.bin"/><Relationship Id="rId21" Type="http://schemas.openxmlformats.org/officeDocument/2006/relationships/printerSettings" Target="../printerSettings/printerSettings470.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5" Type="http://schemas.openxmlformats.org/officeDocument/2006/relationships/printerSettings" Target="../printerSettings/printerSettings474.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20" Type="http://schemas.openxmlformats.org/officeDocument/2006/relationships/printerSettings" Target="../printerSettings/printerSettings469.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24" Type="http://schemas.openxmlformats.org/officeDocument/2006/relationships/printerSettings" Target="../printerSettings/printerSettings473.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23" Type="http://schemas.openxmlformats.org/officeDocument/2006/relationships/printerSettings" Target="../printerSettings/printerSettings472.bin"/><Relationship Id="rId10" Type="http://schemas.openxmlformats.org/officeDocument/2006/relationships/printerSettings" Target="../printerSettings/printerSettings459.bin"/><Relationship Id="rId19" Type="http://schemas.openxmlformats.org/officeDocument/2006/relationships/printerSettings" Target="../printerSettings/printerSettings468.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 Id="rId22" Type="http://schemas.openxmlformats.org/officeDocument/2006/relationships/printerSettings" Target="../printerSettings/printerSettings471.bin"/><Relationship Id="rId27"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3.bin"/><Relationship Id="rId13" Type="http://schemas.openxmlformats.org/officeDocument/2006/relationships/printerSettings" Target="../printerSettings/printerSettings488.bin"/><Relationship Id="rId18" Type="http://schemas.openxmlformats.org/officeDocument/2006/relationships/printerSettings" Target="../printerSettings/printerSettings493.bin"/><Relationship Id="rId26" Type="http://schemas.openxmlformats.org/officeDocument/2006/relationships/printerSettings" Target="../printerSettings/printerSettings501.bin"/><Relationship Id="rId3" Type="http://schemas.openxmlformats.org/officeDocument/2006/relationships/printerSettings" Target="../printerSettings/printerSettings478.bin"/><Relationship Id="rId21" Type="http://schemas.openxmlformats.org/officeDocument/2006/relationships/printerSettings" Target="../printerSettings/printerSettings496.bin"/><Relationship Id="rId7" Type="http://schemas.openxmlformats.org/officeDocument/2006/relationships/printerSettings" Target="../printerSettings/printerSettings482.bin"/><Relationship Id="rId12" Type="http://schemas.openxmlformats.org/officeDocument/2006/relationships/printerSettings" Target="../printerSettings/printerSettings487.bin"/><Relationship Id="rId17" Type="http://schemas.openxmlformats.org/officeDocument/2006/relationships/printerSettings" Target="../printerSettings/printerSettings492.bin"/><Relationship Id="rId25" Type="http://schemas.openxmlformats.org/officeDocument/2006/relationships/printerSettings" Target="../printerSettings/printerSettings500.bin"/><Relationship Id="rId2" Type="http://schemas.openxmlformats.org/officeDocument/2006/relationships/printerSettings" Target="../printerSettings/printerSettings477.bin"/><Relationship Id="rId16" Type="http://schemas.openxmlformats.org/officeDocument/2006/relationships/printerSettings" Target="../printerSettings/printerSettings491.bin"/><Relationship Id="rId20" Type="http://schemas.openxmlformats.org/officeDocument/2006/relationships/printerSettings" Target="../printerSettings/printerSettings495.bin"/><Relationship Id="rId1" Type="http://schemas.openxmlformats.org/officeDocument/2006/relationships/printerSettings" Target="../printerSettings/printerSettings476.bin"/><Relationship Id="rId6" Type="http://schemas.openxmlformats.org/officeDocument/2006/relationships/printerSettings" Target="../printerSettings/printerSettings481.bin"/><Relationship Id="rId11" Type="http://schemas.openxmlformats.org/officeDocument/2006/relationships/printerSettings" Target="../printerSettings/printerSettings486.bin"/><Relationship Id="rId24" Type="http://schemas.openxmlformats.org/officeDocument/2006/relationships/printerSettings" Target="../printerSettings/printerSettings499.bin"/><Relationship Id="rId5" Type="http://schemas.openxmlformats.org/officeDocument/2006/relationships/printerSettings" Target="../printerSettings/printerSettings480.bin"/><Relationship Id="rId15" Type="http://schemas.openxmlformats.org/officeDocument/2006/relationships/printerSettings" Target="../printerSettings/printerSettings490.bin"/><Relationship Id="rId23" Type="http://schemas.openxmlformats.org/officeDocument/2006/relationships/printerSettings" Target="../printerSettings/printerSettings498.bin"/><Relationship Id="rId10" Type="http://schemas.openxmlformats.org/officeDocument/2006/relationships/printerSettings" Target="../printerSettings/printerSettings485.bin"/><Relationship Id="rId19" Type="http://schemas.openxmlformats.org/officeDocument/2006/relationships/printerSettings" Target="../printerSettings/printerSettings494.bin"/><Relationship Id="rId4" Type="http://schemas.openxmlformats.org/officeDocument/2006/relationships/printerSettings" Target="../printerSettings/printerSettings479.bin"/><Relationship Id="rId9" Type="http://schemas.openxmlformats.org/officeDocument/2006/relationships/printerSettings" Target="../printerSettings/printerSettings484.bin"/><Relationship Id="rId14" Type="http://schemas.openxmlformats.org/officeDocument/2006/relationships/printerSettings" Target="../printerSettings/printerSettings489.bin"/><Relationship Id="rId22" Type="http://schemas.openxmlformats.org/officeDocument/2006/relationships/printerSettings" Target="../printerSettings/printerSettings497.bin"/><Relationship Id="rId27"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drawing" Target="../drawings/drawing1.xml"/><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09.bin"/><Relationship Id="rId13" Type="http://schemas.openxmlformats.org/officeDocument/2006/relationships/printerSettings" Target="../printerSettings/printerSettings514.bin"/><Relationship Id="rId18" Type="http://schemas.openxmlformats.org/officeDocument/2006/relationships/printerSettings" Target="../printerSettings/printerSettings519.bin"/><Relationship Id="rId3" Type="http://schemas.openxmlformats.org/officeDocument/2006/relationships/printerSettings" Target="../printerSettings/printerSettings504.bin"/><Relationship Id="rId21" Type="http://schemas.openxmlformats.org/officeDocument/2006/relationships/printerSettings" Target="../printerSettings/printerSettings522.bin"/><Relationship Id="rId7" Type="http://schemas.openxmlformats.org/officeDocument/2006/relationships/printerSettings" Target="../printerSettings/printerSettings508.bin"/><Relationship Id="rId12" Type="http://schemas.openxmlformats.org/officeDocument/2006/relationships/printerSettings" Target="../printerSettings/printerSettings513.bin"/><Relationship Id="rId17" Type="http://schemas.openxmlformats.org/officeDocument/2006/relationships/printerSettings" Target="../printerSettings/printerSettings518.bin"/><Relationship Id="rId2" Type="http://schemas.openxmlformats.org/officeDocument/2006/relationships/printerSettings" Target="../printerSettings/printerSettings503.bin"/><Relationship Id="rId16" Type="http://schemas.openxmlformats.org/officeDocument/2006/relationships/printerSettings" Target="../printerSettings/printerSettings517.bin"/><Relationship Id="rId20" Type="http://schemas.openxmlformats.org/officeDocument/2006/relationships/printerSettings" Target="../printerSettings/printerSettings521.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11" Type="http://schemas.openxmlformats.org/officeDocument/2006/relationships/printerSettings" Target="../printerSettings/printerSettings512.bin"/><Relationship Id="rId5" Type="http://schemas.openxmlformats.org/officeDocument/2006/relationships/printerSettings" Target="../printerSettings/printerSettings506.bin"/><Relationship Id="rId15" Type="http://schemas.openxmlformats.org/officeDocument/2006/relationships/printerSettings" Target="../printerSettings/printerSettings516.bin"/><Relationship Id="rId23" Type="http://schemas.openxmlformats.org/officeDocument/2006/relationships/printerSettings" Target="../printerSettings/printerSettings524.bin"/><Relationship Id="rId10" Type="http://schemas.openxmlformats.org/officeDocument/2006/relationships/printerSettings" Target="../printerSettings/printerSettings511.bin"/><Relationship Id="rId19" Type="http://schemas.openxmlformats.org/officeDocument/2006/relationships/printerSettings" Target="../printerSettings/printerSettings520.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 Id="rId14" Type="http://schemas.openxmlformats.org/officeDocument/2006/relationships/printerSettings" Target="../printerSettings/printerSettings515.bin"/><Relationship Id="rId22" Type="http://schemas.openxmlformats.org/officeDocument/2006/relationships/printerSettings" Target="../printerSettings/printerSettings52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32.bin"/><Relationship Id="rId13" Type="http://schemas.openxmlformats.org/officeDocument/2006/relationships/printerSettings" Target="../printerSettings/printerSettings537.bin"/><Relationship Id="rId18" Type="http://schemas.openxmlformats.org/officeDocument/2006/relationships/printerSettings" Target="../printerSettings/printerSettings542.bin"/><Relationship Id="rId3" Type="http://schemas.openxmlformats.org/officeDocument/2006/relationships/printerSettings" Target="../printerSettings/printerSettings527.bin"/><Relationship Id="rId21" Type="http://schemas.openxmlformats.org/officeDocument/2006/relationships/printerSettings" Target="../printerSettings/printerSettings545.bin"/><Relationship Id="rId7" Type="http://schemas.openxmlformats.org/officeDocument/2006/relationships/printerSettings" Target="../printerSettings/printerSettings531.bin"/><Relationship Id="rId12" Type="http://schemas.openxmlformats.org/officeDocument/2006/relationships/printerSettings" Target="../printerSettings/printerSettings536.bin"/><Relationship Id="rId17" Type="http://schemas.openxmlformats.org/officeDocument/2006/relationships/printerSettings" Target="../printerSettings/printerSettings541.bin"/><Relationship Id="rId2" Type="http://schemas.openxmlformats.org/officeDocument/2006/relationships/printerSettings" Target="../printerSettings/printerSettings526.bin"/><Relationship Id="rId16" Type="http://schemas.openxmlformats.org/officeDocument/2006/relationships/printerSettings" Target="../printerSettings/printerSettings540.bin"/><Relationship Id="rId20" Type="http://schemas.openxmlformats.org/officeDocument/2006/relationships/printerSettings" Target="../printerSettings/printerSettings544.bin"/><Relationship Id="rId1" Type="http://schemas.openxmlformats.org/officeDocument/2006/relationships/printerSettings" Target="../printerSettings/printerSettings525.bin"/><Relationship Id="rId6" Type="http://schemas.openxmlformats.org/officeDocument/2006/relationships/printerSettings" Target="../printerSettings/printerSettings530.bin"/><Relationship Id="rId11" Type="http://schemas.openxmlformats.org/officeDocument/2006/relationships/printerSettings" Target="../printerSettings/printerSettings535.bin"/><Relationship Id="rId5" Type="http://schemas.openxmlformats.org/officeDocument/2006/relationships/printerSettings" Target="../printerSettings/printerSettings529.bin"/><Relationship Id="rId15" Type="http://schemas.openxmlformats.org/officeDocument/2006/relationships/printerSettings" Target="../printerSettings/printerSettings539.bin"/><Relationship Id="rId23" Type="http://schemas.openxmlformats.org/officeDocument/2006/relationships/printerSettings" Target="../printerSettings/printerSettings547.bin"/><Relationship Id="rId10" Type="http://schemas.openxmlformats.org/officeDocument/2006/relationships/printerSettings" Target="../printerSettings/printerSettings534.bin"/><Relationship Id="rId19" Type="http://schemas.openxmlformats.org/officeDocument/2006/relationships/printerSettings" Target="../printerSettings/printerSettings543.bin"/><Relationship Id="rId4" Type="http://schemas.openxmlformats.org/officeDocument/2006/relationships/printerSettings" Target="../printerSettings/printerSettings528.bin"/><Relationship Id="rId9" Type="http://schemas.openxmlformats.org/officeDocument/2006/relationships/printerSettings" Target="../printerSettings/printerSettings533.bin"/><Relationship Id="rId14" Type="http://schemas.openxmlformats.org/officeDocument/2006/relationships/printerSettings" Target="../printerSettings/printerSettings538.bin"/><Relationship Id="rId22" Type="http://schemas.openxmlformats.org/officeDocument/2006/relationships/printerSettings" Target="../printerSettings/printerSettings54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5.bin"/><Relationship Id="rId13" Type="http://schemas.openxmlformats.org/officeDocument/2006/relationships/printerSettings" Target="../printerSettings/printerSettings560.bin"/><Relationship Id="rId18" Type="http://schemas.openxmlformats.org/officeDocument/2006/relationships/printerSettings" Target="../printerSettings/printerSettings565.bin"/><Relationship Id="rId26" Type="http://schemas.openxmlformats.org/officeDocument/2006/relationships/printerSettings" Target="../printerSettings/printerSettings573.bin"/><Relationship Id="rId3" Type="http://schemas.openxmlformats.org/officeDocument/2006/relationships/printerSettings" Target="../printerSettings/printerSettings550.bin"/><Relationship Id="rId21" Type="http://schemas.openxmlformats.org/officeDocument/2006/relationships/printerSettings" Target="../printerSettings/printerSettings568.bin"/><Relationship Id="rId7" Type="http://schemas.openxmlformats.org/officeDocument/2006/relationships/printerSettings" Target="../printerSettings/printerSettings554.bin"/><Relationship Id="rId12" Type="http://schemas.openxmlformats.org/officeDocument/2006/relationships/printerSettings" Target="../printerSettings/printerSettings559.bin"/><Relationship Id="rId17" Type="http://schemas.openxmlformats.org/officeDocument/2006/relationships/printerSettings" Target="../printerSettings/printerSettings564.bin"/><Relationship Id="rId25" Type="http://schemas.openxmlformats.org/officeDocument/2006/relationships/printerSettings" Target="../printerSettings/printerSettings572.bin"/><Relationship Id="rId2" Type="http://schemas.openxmlformats.org/officeDocument/2006/relationships/printerSettings" Target="../printerSettings/printerSettings549.bin"/><Relationship Id="rId16" Type="http://schemas.openxmlformats.org/officeDocument/2006/relationships/printerSettings" Target="../printerSettings/printerSettings563.bin"/><Relationship Id="rId20" Type="http://schemas.openxmlformats.org/officeDocument/2006/relationships/printerSettings" Target="../printerSettings/printerSettings567.bin"/><Relationship Id="rId1" Type="http://schemas.openxmlformats.org/officeDocument/2006/relationships/printerSettings" Target="../printerSettings/printerSettings548.bin"/><Relationship Id="rId6" Type="http://schemas.openxmlformats.org/officeDocument/2006/relationships/printerSettings" Target="../printerSettings/printerSettings553.bin"/><Relationship Id="rId11" Type="http://schemas.openxmlformats.org/officeDocument/2006/relationships/printerSettings" Target="../printerSettings/printerSettings558.bin"/><Relationship Id="rId24" Type="http://schemas.openxmlformats.org/officeDocument/2006/relationships/printerSettings" Target="../printerSettings/printerSettings571.bin"/><Relationship Id="rId5" Type="http://schemas.openxmlformats.org/officeDocument/2006/relationships/printerSettings" Target="../printerSettings/printerSettings552.bin"/><Relationship Id="rId15" Type="http://schemas.openxmlformats.org/officeDocument/2006/relationships/printerSettings" Target="../printerSettings/printerSettings562.bin"/><Relationship Id="rId23" Type="http://schemas.openxmlformats.org/officeDocument/2006/relationships/printerSettings" Target="../printerSettings/printerSettings570.bin"/><Relationship Id="rId10" Type="http://schemas.openxmlformats.org/officeDocument/2006/relationships/printerSettings" Target="../printerSettings/printerSettings557.bin"/><Relationship Id="rId19" Type="http://schemas.openxmlformats.org/officeDocument/2006/relationships/printerSettings" Target="../printerSettings/printerSettings566.bin"/><Relationship Id="rId4" Type="http://schemas.openxmlformats.org/officeDocument/2006/relationships/printerSettings" Target="../printerSettings/printerSettings551.bin"/><Relationship Id="rId9" Type="http://schemas.openxmlformats.org/officeDocument/2006/relationships/printerSettings" Target="../printerSettings/printerSettings556.bin"/><Relationship Id="rId14" Type="http://schemas.openxmlformats.org/officeDocument/2006/relationships/printerSettings" Target="../printerSettings/printerSettings561.bin"/><Relationship Id="rId22" Type="http://schemas.openxmlformats.org/officeDocument/2006/relationships/printerSettings" Target="../printerSettings/printerSettings56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1.bin"/><Relationship Id="rId13" Type="http://schemas.openxmlformats.org/officeDocument/2006/relationships/printerSettings" Target="../printerSettings/printerSettings66.bin"/><Relationship Id="rId18" Type="http://schemas.openxmlformats.org/officeDocument/2006/relationships/printerSettings" Target="../printerSettings/printerSettings71.bin"/><Relationship Id="rId26" Type="http://schemas.openxmlformats.org/officeDocument/2006/relationships/printerSettings" Target="../printerSettings/printerSettings79.bin"/><Relationship Id="rId3" Type="http://schemas.openxmlformats.org/officeDocument/2006/relationships/printerSettings" Target="../printerSettings/printerSettings56.bin"/><Relationship Id="rId21" Type="http://schemas.openxmlformats.org/officeDocument/2006/relationships/printerSettings" Target="../printerSettings/printerSettings74.bin"/><Relationship Id="rId7" Type="http://schemas.openxmlformats.org/officeDocument/2006/relationships/printerSettings" Target="../printerSettings/printerSettings60.bin"/><Relationship Id="rId12" Type="http://schemas.openxmlformats.org/officeDocument/2006/relationships/printerSettings" Target="../printerSettings/printerSettings65.bin"/><Relationship Id="rId17" Type="http://schemas.openxmlformats.org/officeDocument/2006/relationships/printerSettings" Target="../printerSettings/printerSettings70.bin"/><Relationship Id="rId25" Type="http://schemas.openxmlformats.org/officeDocument/2006/relationships/printerSettings" Target="../printerSettings/printerSettings78.bin"/><Relationship Id="rId2" Type="http://schemas.openxmlformats.org/officeDocument/2006/relationships/printerSettings" Target="../printerSettings/printerSettings55.bin"/><Relationship Id="rId16" Type="http://schemas.openxmlformats.org/officeDocument/2006/relationships/printerSettings" Target="../printerSettings/printerSettings69.bin"/><Relationship Id="rId20" Type="http://schemas.openxmlformats.org/officeDocument/2006/relationships/printerSettings" Target="../printerSettings/printerSettings73.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11" Type="http://schemas.openxmlformats.org/officeDocument/2006/relationships/printerSettings" Target="../printerSettings/printerSettings64.bin"/><Relationship Id="rId24" Type="http://schemas.openxmlformats.org/officeDocument/2006/relationships/printerSettings" Target="../printerSettings/printerSettings77.bin"/><Relationship Id="rId5" Type="http://schemas.openxmlformats.org/officeDocument/2006/relationships/printerSettings" Target="../printerSettings/printerSettings58.bin"/><Relationship Id="rId15" Type="http://schemas.openxmlformats.org/officeDocument/2006/relationships/printerSettings" Target="../printerSettings/printerSettings68.bin"/><Relationship Id="rId23" Type="http://schemas.openxmlformats.org/officeDocument/2006/relationships/printerSettings" Target="../printerSettings/printerSettings76.bin"/><Relationship Id="rId10" Type="http://schemas.openxmlformats.org/officeDocument/2006/relationships/printerSettings" Target="../printerSettings/printerSettings63.bin"/><Relationship Id="rId19" Type="http://schemas.openxmlformats.org/officeDocument/2006/relationships/printerSettings" Target="../printerSettings/printerSettings72.bin"/><Relationship Id="rId4" Type="http://schemas.openxmlformats.org/officeDocument/2006/relationships/printerSettings" Target="../printerSettings/printerSettings57.bin"/><Relationship Id="rId9" Type="http://schemas.openxmlformats.org/officeDocument/2006/relationships/printerSettings" Target="../printerSettings/printerSettings62.bin"/><Relationship Id="rId14" Type="http://schemas.openxmlformats.org/officeDocument/2006/relationships/printerSettings" Target="../printerSettings/printerSettings67.bin"/><Relationship Id="rId22" Type="http://schemas.openxmlformats.org/officeDocument/2006/relationships/printerSettings" Target="../printerSettings/printerSettings75.bin"/><Relationship Id="rId27"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28" Type="http://schemas.openxmlformats.org/officeDocument/2006/relationships/drawing" Target="../drawings/drawing3.xml"/><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printerSettings" Target="../printerSettings/printerSettings10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18" Type="http://schemas.openxmlformats.org/officeDocument/2006/relationships/printerSettings" Target="../printerSettings/printerSettings124.bin"/><Relationship Id="rId26" Type="http://schemas.openxmlformats.org/officeDocument/2006/relationships/printerSettings" Target="../printerSettings/printerSettings132.bin"/><Relationship Id="rId3" Type="http://schemas.openxmlformats.org/officeDocument/2006/relationships/printerSettings" Target="../printerSettings/printerSettings109.bin"/><Relationship Id="rId21" Type="http://schemas.openxmlformats.org/officeDocument/2006/relationships/printerSettings" Target="../printerSettings/printerSettings127.bin"/><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17" Type="http://schemas.openxmlformats.org/officeDocument/2006/relationships/printerSettings" Target="../printerSettings/printerSettings123.bin"/><Relationship Id="rId25" Type="http://schemas.openxmlformats.org/officeDocument/2006/relationships/printerSettings" Target="../printerSettings/printerSettings131.bin"/><Relationship Id="rId2" Type="http://schemas.openxmlformats.org/officeDocument/2006/relationships/printerSettings" Target="../printerSettings/printerSettings108.bin"/><Relationship Id="rId16" Type="http://schemas.openxmlformats.org/officeDocument/2006/relationships/printerSettings" Target="../printerSettings/printerSettings122.bin"/><Relationship Id="rId20" Type="http://schemas.openxmlformats.org/officeDocument/2006/relationships/printerSettings" Target="../printerSettings/printerSettings126.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24" Type="http://schemas.openxmlformats.org/officeDocument/2006/relationships/printerSettings" Target="../printerSettings/printerSettings130.bin"/><Relationship Id="rId5" Type="http://schemas.openxmlformats.org/officeDocument/2006/relationships/printerSettings" Target="../printerSettings/printerSettings111.bin"/><Relationship Id="rId15" Type="http://schemas.openxmlformats.org/officeDocument/2006/relationships/printerSettings" Target="../printerSettings/printerSettings121.bin"/><Relationship Id="rId23" Type="http://schemas.openxmlformats.org/officeDocument/2006/relationships/printerSettings" Target="../printerSettings/printerSettings129.bin"/><Relationship Id="rId10" Type="http://schemas.openxmlformats.org/officeDocument/2006/relationships/printerSettings" Target="../printerSettings/printerSettings116.bin"/><Relationship Id="rId19" Type="http://schemas.openxmlformats.org/officeDocument/2006/relationships/printerSettings" Target="../printerSettings/printerSettings125.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 Id="rId22" Type="http://schemas.openxmlformats.org/officeDocument/2006/relationships/printerSettings" Target="../printerSettings/printerSettings12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0.bin"/><Relationship Id="rId13" Type="http://schemas.openxmlformats.org/officeDocument/2006/relationships/printerSettings" Target="../printerSettings/printerSettings145.bin"/><Relationship Id="rId18" Type="http://schemas.openxmlformats.org/officeDocument/2006/relationships/printerSettings" Target="../printerSettings/printerSettings150.bin"/><Relationship Id="rId26" Type="http://schemas.openxmlformats.org/officeDocument/2006/relationships/printerSettings" Target="../printerSettings/printerSettings158.bin"/><Relationship Id="rId3" Type="http://schemas.openxmlformats.org/officeDocument/2006/relationships/printerSettings" Target="../printerSettings/printerSettings135.bin"/><Relationship Id="rId21" Type="http://schemas.openxmlformats.org/officeDocument/2006/relationships/printerSettings" Target="../printerSettings/printerSettings153.bin"/><Relationship Id="rId7" Type="http://schemas.openxmlformats.org/officeDocument/2006/relationships/printerSettings" Target="../printerSettings/printerSettings139.bin"/><Relationship Id="rId12" Type="http://schemas.openxmlformats.org/officeDocument/2006/relationships/printerSettings" Target="../printerSettings/printerSettings144.bin"/><Relationship Id="rId17" Type="http://schemas.openxmlformats.org/officeDocument/2006/relationships/printerSettings" Target="../printerSettings/printerSettings149.bin"/><Relationship Id="rId25" Type="http://schemas.openxmlformats.org/officeDocument/2006/relationships/printerSettings" Target="../printerSettings/printerSettings157.bin"/><Relationship Id="rId2" Type="http://schemas.openxmlformats.org/officeDocument/2006/relationships/printerSettings" Target="../printerSettings/printerSettings134.bin"/><Relationship Id="rId16" Type="http://schemas.openxmlformats.org/officeDocument/2006/relationships/printerSettings" Target="../printerSettings/printerSettings148.bin"/><Relationship Id="rId20" Type="http://schemas.openxmlformats.org/officeDocument/2006/relationships/printerSettings" Target="../printerSettings/printerSettings152.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11" Type="http://schemas.openxmlformats.org/officeDocument/2006/relationships/printerSettings" Target="../printerSettings/printerSettings143.bin"/><Relationship Id="rId24" Type="http://schemas.openxmlformats.org/officeDocument/2006/relationships/printerSettings" Target="../printerSettings/printerSettings156.bin"/><Relationship Id="rId5" Type="http://schemas.openxmlformats.org/officeDocument/2006/relationships/printerSettings" Target="../printerSettings/printerSettings137.bin"/><Relationship Id="rId15" Type="http://schemas.openxmlformats.org/officeDocument/2006/relationships/printerSettings" Target="../printerSettings/printerSettings147.bin"/><Relationship Id="rId23" Type="http://schemas.openxmlformats.org/officeDocument/2006/relationships/printerSettings" Target="../printerSettings/printerSettings155.bin"/><Relationship Id="rId28" Type="http://schemas.openxmlformats.org/officeDocument/2006/relationships/drawing" Target="../drawings/drawing4.xml"/><Relationship Id="rId10" Type="http://schemas.openxmlformats.org/officeDocument/2006/relationships/printerSettings" Target="../printerSettings/printerSettings142.bin"/><Relationship Id="rId19" Type="http://schemas.openxmlformats.org/officeDocument/2006/relationships/printerSettings" Target="../printerSettings/printerSettings151.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 Id="rId14" Type="http://schemas.openxmlformats.org/officeDocument/2006/relationships/printerSettings" Target="../printerSettings/printerSettings146.bin"/><Relationship Id="rId22" Type="http://schemas.openxmlformats.org/officeDocument/2006/relationships/printerSettings" Target="../printerSettings/printerSettings154.bin"/><Relationship Id="rId27" Type="http://schemas.openxmlformats.org/officeDocument/2006/relationships/printerSettings" Target="../printerSettings/printerSettings1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3.bin"/><Relationship Id="rId13" Type="http://schemas.openxmlformats.org/officeDocument/2006/relationships/printerSettings" Target="../printerSettings/printerSettings198.bin"/><Relationship Id="rId18" Type="http://schemas.openxmlformats.org/officeDocument/2006/relationships/printerSettings" Target="../printerSettings/printerSettings203.bin"/><Relationship Id="rId26" Type="http://schemas.openxmlformats.org/officeDocument/2006/relationships/printerSettings" Target="../printerSettings/printerSettings211.bin"/><Relationship Id="rId3" Type="http://schemas.openxmlformats.org/officeDocument/2006/relationships/printerSettings" Target="../printerSettings/printerSettings188.bin"/><Relationship Id="rId21" Type="http://schemas.openxmlformats.org/officeDocument/2006/relationships/printerSettings" Target="../printerSettings/printerSettings206.bin"/><Relationship Id="rId7" Type="http://schemas.openxmlformats.org/officeDocument/2006/relationships/printerSettings" Target="../printerSettings/printerSettings192.bin"/><Relationship Id="rId12" Type="http://schemas.openxmlformats.org/officeDocument/2006/relationships/printerSettings" Target="../printerSettings/printerSettings197.bin"/><Relationship Id="rId17" Type="http://schemas.openxmlformats.org/officeDocument/2006/relationships/printerSettings" Target="../printerSettings/printerSettings202.bin"/><Relationship Id="rId25" Type="http://schemas.openxmlformats.org/officeDocument/2006/relationships/printerSettings" Target="../printerSettings/printerSettings210.bin"/><Relationship Id="rId2" Type="http://schemas.openxmlformats.org/officeDocument/2006/relationships/printerSettings" Target="../printerSettings/printerSettings187.bin"/><Relationship Id="rId16" Type="http://schemas.openxmlformats.org/officeDocument/2006/relationships/printerSettings" Target="../printerSettings/printerSettings201.bin"/><Relationship Id="rId20" Type="http://schemas.openxmlformats.org/officeDocument/2006/relationships/printerSettings" Target="../printerSettings/printerSettings205.bin"/><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24" Type="http://schemas.openxmlformats.org/officeDocument/2006/relationships/printerSettings" Target="../printerSettings/printerSettings209.bin"/><Relationship Id="rId5" Type="http://schemas.openxmlformats.org/officeDocument/2006/relationships/printerSettings" Target="../printerSettings/printerSettings190.bin"/><Relationship Id="rId15" Type="http://schemas.openxmlformats.org/officeDocument/2006/relationships/printerSettings" Target="../printerSettings/printerSettings200.bin"/><Relationship Id="rId23" Type="http://schemas.openxmlformats.org/officeDocument/2006/relationships/printerSettings" Target="../printerSettings/printerSettings208.bin"/><Relationship Id="rId28" Type="http://schemas.openxmlformats.org/officeDocument/2006/relationships/drawing" Target="../drawings/drawing5.xml"/><Relationship Id="rId10" Type="http://schemas.openxmlformats.org/officeDocument/2006/relationships/printerSettings" Target="../printerSettings/printerSettings195.bin"/><Relationship Id="rId19" Type="http://schemas.openxmlformats.org/officeDocument/2006/relationships/printerSettings" Target="../printerSettings/printerSettings204.bin"/><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printerSettings" Target="../printerSettings/printerSettings199.bin"/><Relationship Id="rId22" Type="http://schemas.openxmlformats.org/officeDocument/2006/relationships/printerSettings" Target="../printerSettings/printerSettings207.bin"/><Relationship Id="rId27" Type="http://schemas.openxmlformats.org/officeDocument/2006/relationships/printerSettings" Target="../printerSettings/printerSettings212.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0.bin"/><Relationship Id="rId13" Type="http://schemas.openxmlformats.org/officeDocument/2006/relationships/printerSettings" Target="../printerSettings/printerSettings225.bin"/><Relationship Id="rId18" Type="http://schemas.openxmlformats.org/officeDocument/2006/relationships/printerSettings" Target="../printerSettings/printerSettings230.bin"/><Relationship Id="rId26" Type="http://schemas.openxmlformats.org/officeDocument/2006/relationships/printerSettings" Target="../printerSettings/printerSettings238.bin"/><Relationship Id="rId3" Type="http://schemas.openxmlformats.org/officeDocument/2006/relationships/printerSettings" Target="../printerSettings/printerSettings215.bin"/><Relationship Id="rId21" Type="http://schemas.openxmlformats.org/officeDocument/2006/relationships/printerSettings" Target="../printerSettings/printerSettings233.bin"/><Relationship Id="rId7" Type="http://schemas.openxmlformats.org/officeDocument/2006/relationships/printerSettings" Target="../printerSettings/printerSettings219.bin"/><Relationship Id="rId12" Type="http://schemas.openxmlformats.org/officeDocument/2006/relationships/printerSettings" Target="../printerSettings/printerSettings224.bin"/><Relationship Id="rId17" Type="http://schemas.openxmlformats.org/officeDocument/2006/relationships/printerSettings" Target="../printerSettings/printerSettings229.bin"/><Relationship Id="rId25" Type="http://schemas.openxmlformats.org/officeDocument/2006/relationships/printerSettings" Target="../printerSettings/printerSettings237.bin"/><Relationship Id="rId2" Type="http://schemas.openxmlformats.org/officeDocument/2006/relationships/printerSettings" Target="../printerSettings/printerSettings214.bin"/><Relationship Id="rId16" Type="http://schemas.openxmlformats.org/officeDocument/2006/relationships/printerSettings" Target="../printerSettings/printerSettings228.bin"/><Relationship Id="rId20" Type="http://schemas.openxmlformats.org/officeDocument/2006/relationships/printerSettings" Target="../printerSettings/printerSettings232.bin"/><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11" Type="http://schemas.openxmlformats.org/officeDocument/2006/relationships/printerSettings" Target="../printerSettings/printerSettings223.bin"/><Relationship Id="rId24" Type="http://schemas.openxmlformats.org/officeDocument/2006/relationships/printerSettings" Target="../printerSettings/printerSettings236.bin"/><Relationship Id="rId5" Type="http://schemas.openxmlformats.org/officeDocument/2006/relationships/printerSettings" Target="../printerSettings/printerSettings217.bin"/><Relationship Id="rId15" Type="http://schemas.openxmlformats.org/officeDocument/2006/relationships/printerSettings" Target="../printerSettings/printerSettings227.bin"/><Relationship Id="rId23" Type="http://schemas.openxmlformats.org/officeDocument/2006/relationships/printerSettings" Target="../printerSettings/printerSettings235.bin"/><Relationship Id="rId28" Type="http://schemas.openxmlformats.org/officeDocument/2006/relationships/drawing" Target="../drawings/drawing6.xml"/><Relationship Id="rId10" Type="http://schemas.openxmlformats.org/officeDocument/2006/relationships/printerSettings" Target="../printerSettings/printerSettings222.bin"/><Relationship Id="rId19" Type="http://schemas.openxmlformats.org/officeDocument/2006/relationships/printerSettings" Target="../printerSettings/printerSettings231.bin"/><Relationship Id="rId4" Type="http://schemas.openxmlformats.org/officeDocument/2006/relationships/printerSettings" Target="../printerSettings/printerSettings216.bin"/><Relationship Id="rId9" Type="http://schemas.openxmlformats.org/officeDocument/2006/relationships/printerSettings" Target="../printerSettings/printerSettings221.bin"/><Relationship Id="rId14" Type="http://schemas.openxmlformats.org/officeDocument/2006/relationships/printerSettings" Target="../printerSettings/printerSettings226.bin"/><Relationship Id="rId22" Type="http://schemas.openxmlformats.org/officeDocument/2006/relationships/printerSettings" Target="../printerSettings/printerSettings234.bin"/><Relationship Id="rId27" Type="http://schemas.openxmlformats.org/officeDocument/2006/relationships/printerSettings" Target="../printerSettings/printerSettings2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C8" sqref="C8"/>
    </sheetView>
  </sheetViews>
  <sheetFormatPr defaultColWidth="9" defaultRowHeight="14.4"/>
  <cols>
    <col min="1" max="1" width="3.44140625" style="350" customWidth="1"/>
    <col min="2" max="2" width="18" style="358" customWidth="1"/>
    <col min="3" max="3" width="6.6640625" style="358" customWidth="1"/>
    <col min="4" max="4" width="43.77734375" style="358" customWidth="1"/>
    <col min="5" max="5" width="11" style="358" customWidth="1"/>
    <col min="6" max="6" width="9" style="358"/>
    <col min="7" max="16384" width="9" style="352"/>
  </cols>
  <sheetData>
    <row r="1" spans="1:6">
      <c r="B1" s="351"/>
      <c r="C1" s="351"/>
      <c r="D1" s="351"/>
      <c r="E1" s="351"/>
      <c r="F1" s="351"/>
    </row>
    <row r="2" spans="1:6" ht="18">
      <c r="A2" s="646" t="s">
        <v>151</v>
      </c>
      <c r="B2" s="646"/>
      <c r="C2" s="646"/>
      <c r="D2" s="646"/>
      <c r="E2" s="646"/>
      <c r="F2" s="646"/>
    </row>
    <row r="3" spans="1:6">
      <c r="A3" s="650" t="s">
        <v>161</v>
      </c>
      <c r="B3" s="650"/>
      <c r="C3" s="650"/>
      <c r="D3" s="650"/>
      <c r="E3" s="650"/>
      <c r="F3" s="650"/>
    </row>
    <row r="4" spans="1:6">
      <c r="B4" s="354"/>
      <c r="C4" s="354"/>
      <c r="D4" s="354"/>
      <c r="E4" s="354"/>
      <c r="F4" s="354"/>
    </row>
    <row r="5" spans="1:6" ht="90" customHeight="1">
      <c r="A5" s="355">
        <v>1</v>
      </c>
      <c r="B5" s="356" t="s">
        <v>150</v>
      </c>
      <c r="C5" s="647" t="s">
        <v>479</v>
      </c>
      <c r="D5" s="648"/>
      <c r="E5" s="648"/>
      <c r="F5" s="649"/>
    </row>
    <row r="6" spans="1:6">
      <c r="A6" s="353"/>
      <c r="B6" s="357"/>
    </row>
    <row r="7" spans="1:6" ht="24.9" customHeight="1">
      <c r="A7" s="353">
        <v>2</v>
      </c>
      <c r="B7" s="357" t="s">
        <v>153</v>
      </c>
      <c r="C7" s="653" t="s">
        <v>491</v>
      </c>
      <c r="D7" s="654"/>
      <c r="E7" s="654"/>
      <c r="F7" s="655"/>
    </row>
    <row r="8" spans="1:6">
      <c r="A8" s="353"/>
      <c r="B8" s="357"/>
    </row>
    <row r="9" spans="1:6" ht="24.9" customHeight="1">
      <c r="A9" s="353">
        <v>3</v>
      </c>
      <c r="B9" s="357" t="s">
        <v>152</v>
      </c>
      <c r="C9" s="653" t="s">
        <v>480</v>
      </c>
      <c r="D9" s="654"/>
      <c r="E9" s="654"/>
      <c r="F9" s="655"/>
    </row>
    <row r="10" spans="1:6">
      <c r="A10" s="353"/>
      <c r="B10" s="357"/>
    </row>
    <row r="11" spans="1:6" ht="24.9" hidden="1" customHeight="1">
      <c r="A11" s="353">
        <v>4</v>
      </c>
      <c r="B11" s="357" t="s">
        <v>154</v>
      </c>
      <c r="C11" s="653" t="s">
        <v>324</v>
      </c>
      <c r="D11" s="654"/>
      <c r="E11" s="654"/>
      <c r="F11" s="655"/>
    </row>
    <row r="12" spans="1:6" ht="24.9" hidden="1" customHeight="1">
      <c r="A12" s="353">
        <v>5</v>
      </c>
      <c r="B12" s="357" t="s">
        <v>157</v>
      </c>
      <c r="C12" s="656">
        <v>6615</v>
      </c>
      <c r="D12" s="654"/>
      <c r="E12" s="654"/>
      <c r="F12" s="655"/>
    </row>
    <row r="13" spans="1:6">
      <c r="A13" s="353"/>
      <c r="B13" s="357"/>
    </row>
    <row r="14" spans="1:6" ht="24.9" customHeight="1">
      <c r="A14" s="353">
        <v>6</v>
      </c>
      <c r="B14" s="357" t="s">
        <v>155</v>
      </c>
      <c r="C14" s="651" t="s">
        <v>160</v>
      </c>
      <c r="D14" s="652"/>
      <c r="E14" s="359" t="s">
        <v>156</v>
      </c>
    </row>
    <row r="15" spans="1:6" ht="20.100000000000001" customHeight="1">
      <c r="C15" s="360"/>
      <c r="D15" s="361"/>
      <c r="E15" s="362">
        <v>1</v>
      </c>
    </row>
    <row r="16" spans="1:6" ht="20.100000000000001" customHeight="1">
      <c r="C16" s="363"/>
      <c r="D16" s="364"/>
      <c r="E16" s="365">
        <v>1</v>
      </c>
    </row>
    <row r="17" spans="3:5" ht="20.100000000000001" customHeight="1">
      <c r="C17" s="363"/>
      <c r="D17" s="364"/>
      <c r="E17" s="365">
        <v>1</v>
      </c>
    </row>
    <row r="18" spans="3:5" ht="20.100000000000001" customHeight="1">
      <c r="C18" s="366"/>
      <c r="D18" s="367"/>
      <c r="E18" s="368">
        <v>1</v>
      </c>
    </row>
  </sheetData>
  <sheetProtection selectLockedCells="1" selectUnlockedCells="1"/>
  <customSheetViews>
    <customSheetView guid="{B9EC7C48-0A13-4E61-A3A5-0BEFFBB67A7D}" scale="75" showPageBreaks="1" showGridLines="0" hiddenRows="1" state="hidden" view="pageBreakPreview" showRuler="0">
      <selection activeCell="C8" sqref="C8"/>
      <pageMargins left="0.5" right="0.5" top="1" bottom="1" header="0.5" footer="0.5"/>
      <pageSetup orientation="portrait" r:id="rId1"/>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2"/>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3"/>
      <headerFooter alignWithMargins="0"/>
    </customSheetView>
    <customSheetView guid="{5C772B04-11E1-4A74-9F43-9A74EF38E5E2}" scale="75" showPageBreaks="1" showGridLines="0" hiddenRows="1" state="hidden" view="pageBreakPreview" showRuler="0">
      <selection activeCell="C13" sqref="C13"/>
      <pageMargins left="0.5" right="0.5" top="1" bottom="1" header="0.5" footer="0.5"/>
      <pageSetup orientation="portrait" r:id="rId4"/>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5"/>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6"/>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7"/>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8"/>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9"/>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10"/>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11"/>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2"/>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3"/>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4"/>
      <headerFooter alignWithMargins="0"/>
    </customSheetView>
    <customSheetView guid="{C39F923C-6CD3-45D8-86F8-6C4D806DDD7E}" showGridLines="0" hiddenRows="1" state="hidden">
      <selection activeCell="D22" sqref="D22"/>
      <pageMargins left="0.5" right="0.5" top="1" bottom="1" header="0.5" footer="0.5"/>
      <pageSetup orientation="portrait" r:id="rId15"/>
      <headerFooter alignWithMargins="0"/>
    </customSheetView>
    <customSheetView guid="{B1277D53-29D6-4226-81E2-084FB62977B6}" showGridLines="0" hiddenRows="1" state="hidden">
      <selection activeCell="I14" sqref="I14"/>
      <pageMargins left="0.75" right="0.75" top="1" bottom="1" header="0.5" footer="0.5"/>
      <pageSetup orientation="portrait" r:id="rId16"/>
      <headerFooter alignWithMargins="0"/>
    </customSheetView>
    <customSheetView guid="{58D82F59-8CF6-455F-B9F4-081499FDF243}" showGridLines="0" hiddenRows="1" state="hidden">
      <selection activeCell="I14" sqref="I14"/>
      <pageMargins left="0.75" right="0.75" top="1" bottom="1" header="0.5" footer="0.5"/>
      <pageSetup orientation="portrait" r:id="rId17"/>
      <headerFooter alignWithMargins="0"/>
    </customSheetView>
    <customSheetView guid="{696D9240-6693-44E8-B9A4-2BFADD101EE2}" showGridLines="0" hiddenRows="1" state="hidden">
      <selection activeCell="C9" sqref="C9:F9"/>
      <pageMargins left="0.75" right="0.75" top="1" bottom="1" header="0.5" footer="0.5"/>
      <pageSetup orientation="portrait" r:id="rId18"/>
      <headerFooter alignWithMargins="0"/>
    </customSheetView>
    <customSheetView guid="{B0EE7D76-5806-4718-BDAD-3A3EA691E5E4}" showGridLines="0" hiddenRows="1" state="hidden">
      <selection activeCell="I14" sqref="I14"/>
      <pageMargins left="0.75" right="0.75" top="1" bottom="1" header="0.5" footer="0.5"/>
      <pageSetup orientation="portrait" r:id="rId19"/>
      <headerFooter alignWithMargins="0"/>
    </customSheetView>
    <customSheetView guid="{E95B21C1-D936-4435-AF6F-90CF0B6A7506}" showGridLines="0" hiddenRows="1" state="hidden">
      <selection activeCell="C7" sqref="C7:F7"/>
      <pageMargins left="0.75" right="0.75" top="1" bottom="1" header="0.5" footer="0.5"/>
      <pageSetup orientation="portrait" r:id="rId20"/>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21"/>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22"/>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3"/>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4"/>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5"/>
      <headerFooter alignWithMargins="0"/>
    </customSheetView>
  </customSheetViews>
  <mergeCells count="8">
    <mergeCell ref="A2:F2"/>
    <mergeCell ref="C5:F5"/>
    <mergeCell ref="A3:F3"/>
    <mergeCell ref="C14:D14"/>
    <mergeCell ref="C11:F11"/>
    <mergeCell ref="C12:F12"/>
    <mergeCell ref="C9:F9"/>
    <mergeCell ref="C7:F7"/>
  </mergeCells>
  <phoneticPr fontId="32" type="noConversion"/>
  <pageMargins left="0.5" right="0.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5.6"/>
  <cols>
    <col min="1" max="1" width="10.33203125" style="40" customWidth="1"/>
    <col min="2" max="2" width="50.109375" style="40" customWidth="1"/>
    <col min="3" max="3" width="21.33203125" style="40" customWidth="1"/>
    <col min="4" max="4" width="20.44140625" style="40" customWidth="1"/>
    <col min="5" max="5" width="20" style="40" customWidth="1"/>
    <col min="6" max="8" width="10" style="37" customWidth="1"/>
    <col min="9" max="9" width="10" style="251" customWidth="1"/>
    <col min="10" max="10" width="12.6640625" style="251" customWidth="1"/>
    <col min="11" max="11" width="15" style="251" customWidth="1"/>
    <col min="12" max="17" width="10" style="251" customWidth="1"/>
    <col min="18" max="16384" width="10" style="37"/>
  </cols>
  <sheetData>
    <row r="1" spans="1:11" ht="18" customHeight="1">
      <c r="A1" s="65" t="str">
        <f>Cover!B3</f>
        <v>Specification No.: 5006002754/INSULATOR/DOM/A02-CC CS -3</v>
      </c>
      <c r="B1" s="66"/>
      <c r="C1" s="67"/>
      <c r="D1" s="67"/>
      <c r="E1" s="5" t="s">
        <v>178</v>
      </c>
    </row>
    <row r="2" spans="1:11" ht="15" customHeight="1">
      <c r="A2" s="2"/>
      <c r="B2" s="7"/>
      <c r="C2" s="3"/>
      <c r="D2" s="3"/>
      <c r="E2" s="1"/>
      <c r="F2" s="1"/>
    </row>
    <row r="3" spans="1:11" ht="39.9" customHeight="1">
      <c r="A3" s="729" t="str">
        <f>Cover!$B$2</f>
        <v>Insulator Package CIS-01 for supply of 70KN and 90KN Composite Long Rod Insulators for 132kV Transmission Lines under Consultancy Services to Dedicated Freight Corridor Corporation of India Limited (DFCCIL)</v>
      </c>
      <c r="B3" s="729"/>
      <c r="C3" s="729"/>
      <c r="D3" s="729"/>
      <c r="E3" s="729"/>
    </row>
    <row r="4" spans="1:11" ht="21.9" customHeight="1">
      <c r="A4" s="741" t="s">
        <v>240</v>
      </c>
      <c r="B4" s="741"/>
      <c r="C4" s="741"/>
      <c r="D4" s="741"/>
      <c r="E4" s="741"/>
    </row>
    <row r="5" spans="1:11" ht="12" customHeight="1">
      <c r="A5" s="43"/>
      <c r="B5" s="38"/>
      <c r="C5" s="38"/>
      <c r="D5" s="38"/>
      <c r="E5" s="38"/>
    </row>
    <row r="6" spans="1:11" ht="18" customHeight="1">
      <c r="A6" s="29" t="str">
        <f>'Sch-1'!A6</f>
        <v>Bidder’s Name and Address</v>
      </c>
      <c r="D6" s="70" t="s">
        <v>220</v>
      </c>
    </row>
    <row r="7" spans="1:11" ht="18" customHeight="1">
      <c r="A7" s="227" t="str">
        <f>'Sch-1'!A7</f>
        <v>Bidder as Individual Firm</v>
      </c>
      <c r="D7" s="71" t="s">
        <v>222</v>
      </c>
    </row>
    <row r="8" spans="1:11" ht="18" customHeight="1">
      <c r="A8" s="41" t="s">
        <v>238</v>
      </c>
      <c r="B8" s="768" t="str">
        <f>IF('Sch-1'!C8=0, "", 'Sch-1'!C8)</f>
        <v/>
      </c>
      <c r="C8" s="768"/>
      <c r="D8" s="71" t="s">
        <v>224</v>
      </c>
    </row>
    <row r="9" spans="1:11" ht="18" customHeight="1">
      <c r="A9" s="41" t="s">
        <v>239</v>
      </c>
      <c r="B9" s="768" t="str">
        <f>IF('Sch-1'!C9=0, "", 'Sch-1'!C9)</f>
        <v/>
      </c>
      <c r="C9" s="768"/>
      <c r="D9" s="71" t="s">
        <v>225</v>
      </c>
    </row>
    <row r="10" spans="1:11" ht="18" customHeight="1">
      <c r="A10" s="42"/>
      <c r="B10" s="768" t="str">
        <f>IF('Sch-1'!C10=0, "", 'Sch-1'!C10)</f>
        <v/>
      </c>
      <c r="C10" s="768"/>
      <c r="D10" s="71" t="s">
        <v>226</v>
      </c>
    </row>
    <row r="11" spans="1:11" ht="18" customHeight="1">
      <c r="A11" s="42"/>
      <c r="B11" s="768" t="str">
        <f>IF('Sch-1'!C11=0, "", 'Sch-1'!C11)</f>
        <v/>
      </c>
      <c r="C11" s="768"/>
      <c r="D11" s="71" t="s">
        <v>227</v>
      </c>
    </row>
    <row r="12" spans="1:11" ht="15" customHeight="1"/>
    <row r="13" spans="1:11" ht="21.9" customHeight="1">
      <c r="A13" s="86" t="s">
        <v>202</v>
      </c>
      <c r="B13" s="736" t="s">
        <v>203</v>
      </c>
      <c r="C13" s="737"/>
      <c r="D13" s="730" t="s">
        <v>204</v>
      </c>
      <c r="E13" s="731"/>
      <c r="K13" s="251" t="s">
        <v>130</v>
      </c>
    </row>
    <row r="14" spans="1:11" ht="18" customHeight="1">
      <c r="A14" s="44" t="s">
        <v>205</v>
      </c>
      <c r="B14" s="734" t="s">
        <v>206</v>
      </c>
      <c r="C14" s="735"/>
      <c r="D14" s="765" t="e">
        <f>ROUND('Sch-1 Dis'!G19*C16,0)</f>
        <v>#REF!</v>
      </c>
      <c r="E14" s="766"/>
      <c r="J14" s="251" t="s">
        <v>117</v>
      </c>
      <c r="K14" s="251" t="e">
        <f>ROUND('Sch-1'!#REF!*C16,0)</f>
        <v>#REF!</v>
      </c>
    </row>
    <row r="15" spans="1:11" ht="57.9" customHeight="1">
      <c r="A15" s="45"/>
      <c r="B15" s="757" t="s">
        <v>274</v>
      </c>
      <c r="C15" s="757"/>
      <c r="D15" s="767"/>
      <c r="E15" s="767"/>
    </row>
    <row r="16" spans="1:11" ht="18" customHeight="1">
      <c r="A16" s="45"/>
      <c r="B16" s="46" t="s">
        <v>241</v>
      </c>
      <c r="C16" s="424" t="e">
        <f>'Sch-4'!#REF!</f>
        <v>#REF!</v>
      </c>
      <c r="D16" s="767"/>
      <c r="E16" s="767"/>
    </row>
    <row r="17" spans="1:11" ht="18" customHeight="1">
      <c r="A17" s="44" t="s">
        <v>207</v>
      </c>
      <c r="B17" s="47" t="s">
        <v>268</v>
      </c>
      <c r="C17" s="47"/>
      <c r="D17" s="769" t="e">
        <f>(C19+C20)*C21</f>
        <v>#REF!</v>
      </c>
      <c r="E17" s="769"/>
      <c r="J17" s="251" t="s">
        <v>131</v>
      </c>
      <c r="K17" s="252" t="e">
        <f>D17</f>
        <v>#REF!</v>
      </c>
    </row>
    <row r="18" spans="1:11" ht="57.9" customHeight="1">
      <c r="A18" s="45"/>
      <c r="B18" s="757" t="s">
        <v>272</v>
      </c>
      <c r="C18" s="757"/>
      <c r="D18" s="758"/>
      <c r="E18" s="759"/>
    </row>
    <row r="19" spans="1:11" ht="18" customHeight="1">
      <c r="A19" s="45"/>
      <c r="B19" s="46" t="s">
        <v>179</v>
      </c>
      <c r="C19" s="425" t="e">
        <f>'Sch-4'!#REF!*(1-'Sch-1'!U15)</f>
        <v>#REF!</v>
      </c>
      <c r="D19" s="760"/>
      <c r="E19" s="761"/>
    </row>
    <row r="20" spans="1:11" ht="18" customHeight="1">
      <c r="A20" s="45"/>
      <c r="B20" s="46"/>
      <c r="C20" s="425" t="e">
        <f>C19*C16</f>
        <v>#REF!</v>
      </c>
      <c r="D20" s="760"/>
      <c r="E20" s="761"/>
    </row>
    <row r="21" spans="1:11" ht="18" customHeight="1">
      <c r="A21" s="45"/>
      <c r="B21" s="46" t="s">
        <v>270</v>
      </c>
      <c r="C21" s="424" t="e">
        <f>'Sch-4'!#REF!</f>
        <v>#REF!</v>
      </c>
      <c r="D21" s="762"/>
      <c r="E21" s="763"/>
    </row>
    <row r="22" spans="1:11" ht="18" customHeight="1">
      <c r="A22" s="44" t="s">
        <v>208</v>
      </c>
      <c r="B22" s="47" t="s">
        <v>269</v>
      </c>
      <c r="C22" s="47"/>
      <c r="D22" s="765" t="e">
        <f>(C24+C25)*C26</f>
        <v>#REF!</v>
      </c>
      <c r="E22" s="766"/>
      <c r="J22" s="251" t="s">
        <v>132</v>
      </c>
      <c r="K22" s="251" t="e">
        <f>D22</f>
        <v>#REF!</v>
      </c>
    </row>
    <row r="23" spans="1:11" ht="57.9" customHeight="1">
      <c r="A23" s="45"/>
      <c r="B23" s="757" t="s">
        <v>271</v>
      </c>
      <c r="C23" s="757"/>
      <c r="D23" s="758"/>
      <c r="E23" s="759"/>
    </row>
    <row r="24" spans="1:11" ht="25.5" customHeight="1">
      <c r="A24" s="45"/>
      <c r="B24" s="46" t="s">
        <v>342</v>
      </c>
      <c r="C24" s="438" t="e">
        <f>'Sch-1 Dis'!G19-C19</f>
        <v>#REF!</v>
      </c>
      <c r="D24" s="760"/>
      <c r="E24" s="761"/>
    </row>
    <row r="25" spans="1:11" ht="21.75" customHeight="1">
      <c r="A25" s="45"/>
      <c r="B25" s="46" t="s">
        <v>345</v>
      </c>
      <c r="C25" s="46" t="e">
        <f>C24*C16</f>
        <v>#REF!</v>
      </c>
      <c r="D25" s="760"/>
      <c r="E25" s="761"/>
    </row>
    <row r="26" spans="1:11" ht="18" customHeight="1">
      <c r="A26" s="45"/>
      <c r="B26" s="46" t="s">
        <v>142</v>
      </c>
      <c r="C26" s="424" t="e">
        <f>'Sch-4'!#REF!</f>
        <v>#REF!</v>
      </c>
      <c r="D26" s="762"/>
      <c r="E26" s="763"/>
    </row>
    <row r="27" spans="1:11" ht="18" customHeight="1">
      <c r="A27" s="44" t="s">
        <v>209</v>
      </c>
      <c r="B27" s="47" t="s">
        <v>263</v>
      </c>
      <c r="C27" s="47"/>
      <c r="D27" s="753" t="e">
        <f>'Sch-4'!#REF!</f>
        <v>#REF!</v>
      </c>
      <c r="E27" s="753"/>
    </row>
    <row r="28" spans="1:11" ht="51.75" customHeight="1">
      <c r="A28" s="45"/>
      <c r="B28" s="764" t="s">
        <v>273</v>
      </c>
      <c r="C28" s="764"/>
      <c r="D28" s="756" t="s">
        <v>327</v>
      </c>
      <c r="E28" s="756"/>
    </row>
    <row r="29" spans="1:11" ht="39" customHeight="1">
      <c r="A29" s="50"/>
      <c r="B29" s="49"/>
      <c r="C29" s="398" t="s">
        <v>328</v>
      </c>
      <c r="D29" s="756"/>
      <c r="E29" s="756"/>
    </row>
    <row r="30" spans="1:11" ht="18" customHeight="1">
      <c r="A30" s="44" t="s">
        <v>212</v>
      </c>
      <c r="B30" s="47" t="s">
        <v>264</v>
      </c>
      <c r="C30" s="47"/>
      <c r="D30" s="753" t="e">
        <f>'Sch-4'!#REF!</f>
        <v>#REF!</v>
      </c>
      <c r="E30" s="753"/>
    </row>
    <row r="31" spans="1:11" ht="50.1" customHeight="1">
      <c r="A31" s="45"/>
      <c r="B31" s="764" t="s">
        <v>273</v>
      </c>
      <c r="C31" s="764"/>
      <c r="D31" s="756" t="s">
        <v>327</v>
      </c>
      <c r="E31" s="756"/>
    </row>
    <row r="32" spans="1:11" ht="30" customHeight="1">
      <c r="A32" s="50"/>
      <c r="B32" s="49"/>
      <c r="C32" s="398" t="s">
        <v>329</v>
      </c>
      <c r="D32" s="756"/>
      <c r="E32" s="756"/>
    </row>
    <row r="33" spans="1:6" ht="18" customHeight="1">
      <c r="A33" s="44" t="s">
        <v>214</v>
      </c>
      <c r="B33" s="47" t="s">
        <v>210</v>
      </c>
      <c r="C33" s="47"/>
      <c r="D33" s="753" t="e">
        <f>'Sch-4'!#REF!</f>
        <v>#REF!</v>
      </c>
      <c r="E33" s="753"/>
    </row>
    <row r="34" spans="1:6" ht="60" customHeight="1">
      <c r="A34" s="45"/>
      <c r="B34" s="754" t="s">
        <v>275</v>
      </c>
      <c r="C34" s="755"/>
      <c r="D34" s="756" t="s">
        <v>327</v>
      </c>
      <c r="E34" s="756"/>
    </row>
    <row r="35" spans="1:6" ht="35.25" customHeight="1">
      <c r="A35" s="51"/>
      <c r="B35" s="49"/>
      <c r="C35" s="399" t="s">
        <v>329</v>
      </c>
      <c r="D35" s="756"/>
      <c r="E35" s="756"/>
    </row>
    <row r="36" spans="1:6" ht="18" customHeight="1">
      <c r="A36" s="747"/>
      <c r="B36" s="748" t="s">
        <v>276</v>
      </c>
      <c r="C36" s="749"/>
      <c r="D36" s="750" t="e">
        <f>SUM(D14,D17,D22)</f>
        <v>#REF!</v>
      </c>
      <c r="E36" s="750"/>
    </row>
    <row r="37" spans="1:6" ht="40.5" customHeight="1">
      <c r="A37" s="747"/>
      <c r="B37" s="748"/>
      <c r="C37" s="749"/>
      <c r="D37" s="751"/>
      <c r="E37" s="752"/>
    </row>
    <row r="38" spans="1:6" ht="15" customHeight="1">
      <c r="A38" s="52"/>
      <c r="B38" s="53"/>
      <c r="C38" s="53"/>
      <c r="D38" s="54"/>
      <c r="E38" s="54"/>
    </row>
    <row r="39" spans="1:6" ht="81.75" customHeight="1">
      <c r="A39" s="84" t="s">
        <v>265</v>
      </c>
      <c r="B39" s="744" t="s">
        <v>278</v>
      </c>
      <c r="C39" s="744"/>
      <c r="D39" s="744"/>
      <c r="E39" s="744"/>
    </row>
    <row r="40" spans="1:6" ht="15" customHeight="1">
      <c r="A40" s="55"/>
      <c r="B40" s="55"/>
      <c r="C40" s="55"/>
      <c r="D40" s="55"/>
      <c r="E40" s="55"/>
    </row>
    <row r="41" spans="1:6" ht="33" customHeight="1">
      <c r="A41" s="34" t="s">
        <v>277</v>
      </c>
      <c r="B41" s="143" t="str">
        <f>IF('Sch-1'!B46=0,"", 'Sch-1'!B46)</f>
        <v/>
      </c>
      <c r="C41" s="6"/>
      <c r="D41" s="35" t="s">
        <v>232</v>
      </c>
      <c r="F41" s="36"/>
    </row>
    <row r="42" spans="1:6" ht="33" customHeight="1">
      <c r="A42" s="34" t="s">
        <v>231</v>
      </c>
      <c r="B42" s="109" t="str">
        <f>IF('Sch-1'!B47=0,"", 'Sch-1'!B47)</f>
        <v/>
      </c>
      <c r="C42" s="1"/>
      <c r="D42" s="35" t="s">
        <v>233</v>
      </c>
      <c r="E42" s="110" t="str">
        <f>IF('Sch-1'!O46=0,"",'Sch-1'!O46)</f>
        <v/>
      </c>
      <c r="F42" s="36"/>
    </row>
    <row r="43" spans="1:6" ht="33" customHeight="1">
      <c r="A43" s="3"/>
      <c r="B43" s="7"/>
      <c r="C43" s="1"/>
      <c r="D43" s="35" t="s">
        <v>234</v>
      </c>
      <c r="E43" s="110" t="str">
        <f>IF('Sch-1'!O47=0,"",'Sch-1'!O47)</f>
        <v/>
      </c>
      <c r="F43" s="36"/>
    </row>
    <row r="44" spans="1:6" ht="33" customHeight="1">
      <c r="A44" s="3"/>
      <c r="B44" s="7"/>
      <c r="C44" s="1"/>
      <c r="D44" s="35" t="s">
        <v>235</v>
      </c>
      <c r="F44" s="36"/>
    </row>
    <row r="45" spans="1:6" ht="21.9" customHeight="1">
      <c r="A45" s="56"/>
      <c r="B45" s="56"/>
      <c r="C45" s="56"/>
      <c r="D45" s="56"/>
      <c r="E45" s="57"/>
    </row>
    <row r="46" spans="1:6" ht="21.9" customHeight="1">
      <c r="A46" s="56"/>
      <c r="B46" s="56"/>
      <c r="C46" s="56"/>
      <c r="D46" s="56"/>
      <c r="E46" s="57"/>
    </row>
    <row r="47" spans="1:6" ht="21.9" customHeight="1">
      <c r="A47" s="56"/>
      <c r="B47" s="56"/>
      <c r="C47" s="56"/>
      <c r="D47" s="56"/>
      <c r="E47" s="57"/>
    </row>
    <row r="48" spans="1:6" ht="21.9" customHeight="1">
      <c r="A48" s="56"/>
      <c r="B48" s="56"/>
      <c r="C48" s="56"/>
      <c r="D48" s="56"/>
      <c r="E48" s="57"/>
    </row>
    <row r="49" spans="1:5" ht="21.9" customHeight="1">
      <c r="A49" s="56"/>
      <c r="B49" s="56"/>
      <c r="C49" s="56"/>
      <c r="D49" s="56"/>
      <c r="E49" s="57"/>
    </row>
    <row r="50" spans="1:5" ht="21.9" customHeight="1">
      <c r="A50" s="56"/>
      <c r="B50" s="56"/>
      <c r="C50" s="56"/>
      <c r="D50" s="56"/>
      <c r="E50" s="57"/>
    </row>
    <row r="51" spans="1:5" ht="24.9" customHeight="1"/>
    <row r="52" spans="1:5" ht="24.9" customHeight="1"/>
    <row r="53" spans="1:5" ht="24.9" customHeight="1"/>
    <row r="54" spans="1:5" ht="24.9" customHeight="1"/>
    <row r="55" spans="1:5" ht="24.9" customHeight="1"/>
    <row r="56" spans="1:5" ht="24.9" customHeight="1"/>
    <row r="57" spans="1:5" ht="24.9" customHeight="1"/>
    <row r="58" spans="1:5" ht="24.9" customHeight="1"/>
    <row r="59" spans="1:5" ht="24.9" customHeight="1"/>
    <row r="60" spans="1:5" ht="24.9" customHeight="1"/>
    <row r="61" spans="1:5" ht="24.9" customHeight="1"/>
    <row r="62" spans="1:5" ht="24.9" customHeight="1"/>
    <row r="63" spans="1:5" ht="24.9" customHeight="1"/>
    <row r="64" spans="1:5" ht="24.9" customHeight="1"/>
    <row r="65" ht="24.9" customHeight="1"/>
    <row r="66" ht="24.9" customHeight="1"/>
    <row r="67" ht="24.9" customHeight="1"/>
    <row r="68" ht="24.9" customHeight="1"/>
    <row r="69" ht="24.9" customHeight="1"/>
    <row r="70" ht="24.9" customHeight="1"/>
    <row r="71" ht="24.9" customHeight="1"/>
    <row r="72" ht="24.9" customHeight="1"/>
    <row r="73" ht="24.9" customHeight="1"/>
  </sheetData>
  <sheetProtection password="E848" sheet="1" objects="1" scenarios="1" selectLockedCells="1" selectUnlockedCells="1"/>
  <dataConsolidate/>
  <customSheetViews>
    <customSheetView guid="{B9EC7C48-0A13-4E61-A3A5-0BEFFBB67A7D}"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2"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26"/>
  <headerFooter alignWithMargins="0">
    <oddFooter>&amp;R&amp;"Book Antiqua,Bold"&amp;10Schedule-5/ Page &amp;P of &amp;N</oddFooter>
  </headerFooter>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zoomScaleNormal="100" zoomScaleSheetLayoutView="100" workbookViewId="0">
      <selection activeCell="G26" sqref="G26"/>
    </sheetView>
  </sheetViews>
  <sheetFormatPr defaultColWidth="10" defaultRowHeight="15.6"/>
  <cols>
    <col min="1" max="1" width="10.6640625" style="40" customWidth="1"/>
    <col min="2" max="2" width="27.44140625" style="40" customWidth="1"/>
    <col min="3" max="3" width="19" style="40" customWidth="1"/>
    <col min="4" max="4" width="39.77734375" style="40" customWidth="1"/>
    <col min="5" max="5" width="10" style="37"/>
    <col min="6" max="6" width="27" style="37" customWidth="1"/>
    <col min="7" max="7" width="10" style="37"/>
    <col min="8" max="8" width="17.44140625" style="37" customWidth="1"/>
    <col min="9" max="16384" width="10" style="37"/>
  </cols>
  <sheetData>
    <row r="1" spans="1:6" ht="18" customHeight="1">
      <c r="A1" s="65" t="str">
        <f>Cover!B3</f>
        <v>Specification No.: 5006002754/INSULATOR/DOM/A02-CC CS -3</v>
      </c>
      <c r="B1" s="66"/>
      <c r="C1" s="4"/>
      <c r="D1" s="5" t="s">
        <v>258</v>
      </c>
    </row>
    <row r="2" spans="1:6" ht="18" customHeight="1">
      <c r="A2" s="2"/>
      <c r="B2" s="7"/>
      <c r="C2" s="1"/>
      <c r="D2" s="1"/>
    </row>
    <row r="3" spans="1:6" ht="99.75" customHeight="1">
      <c r="A3" s="729" t="str">
        <f>Cover!$B$2</f>
        <v>Insulator Package CIS-01 for supply of 70KN and 90KN Composite Long Rod Insulators for 132kV Transmission Lines under Consultancy Services to Dedicated Freight Corridor Corporation of India Limited (DFCCIL)</v>
      </c>
      <c r="B3" s="729"/>
      <c r="C3" s="729"/>
      <c r="D3" s="729"/>
      <c r="E3" s="58"/>
      <c r="F3" s="58"/>
    </row>
    <row r="4" spans="1:6" ht="21.9" customHeight="1">
      <c r="A4" s="741" t="s">
        <v>211</v>
      </c>
      <c r="B4" s="741"/>
      <c r="C4" s="741"/>
      <c r="D4" s="741"/>
    </row>
    <row r="5" spans="1:6" ht="18" customHeight="1">
      <c r="A5" s="39"/>
    </row>
    <row r="6" spans="1:6" ht="18" customHeight="1">
      <c r="A6" s="29" t="str">
        <f>'Sch-1'!A6</f>
        <v>Bidder’s Name and Address</v>
      </c>
      <c r="D6" s="70" t="s">
        <v>220</v>
      </c>
    </row>
    <row r="7" spans="1:6" ht="18" customHeight="1">
      <c r="A7" s="227" t="str">
        <f>'Sch-1'!A7</f>
        <v>Bidder as Individual Firm</v>
      </c>
      <c r="D7" s="71" t="s">
        <v>222</v>
      </c>
    </row>
    <row r="8" spans="1:6">
      <c r="A8" s="41" t="s">
        <v>238</v>
      </c>
      <c r="B8" s="738" t="str">
        <f>IF('Sch-1'!C8=0, "", 'Sch-1'!C8)</f>
        <v/>
      </c>
      <c r="C8" s="738"/>
      <c r="D8" s="71" t="s">
        <v>224</v>
      </c>
    </row>
    <row r="9" spans="1:6">
      <c r="A9" s="41" t="s">
        <v>239</v>
      </c>
      <c r="B9" s="738" t="str">
        <f>IF('Sch-1'!C9=0, "", 'Sch-1'!C9)</f>
        <v/>
      </c>
      <c r="C9" s="738"/>
      <c r="D9" s="71" t="s">
        <v>225</v>
      </c>
    </row>
    <row r="10" spans="1:6">
      <c r="A10" s="42"/>
      <c r="B10" s="738" t="str">
        <f>IF('Sch-1'!C10=0, "", 'Sch-1'!C10)</f>
        <v/>
      </c>
      <c r="C10" s="738"/>
      <c r="D10" s="71" t="s">
        <v>226</v>
      </c>
    </row>
    <row r="11" spans="1:6">
      <c r="A11" s="42"/>
      <c r="B11" s="738" t="str">
        <f>IF('Sch-1'!C11=0, "", 'Sch-1'!C11)</f>
        <v/>
      </c>
      <c r="C11" s="738"/>
      <c r="D11" s="71" t="s">
        <v>227</v>
      </c>
    </row>
    <row r="12" spans="1:6" ht="18" customHeight="1">
      <c r="A12" s="59"/>
      <c r="B12" s="59"/>
      <c r="C12" s="59"/>
      <c r="D12" s="72"/>
    </row>
    <row r="13" spans="1:6" ht="21.9" customHeight="1">
      <c r="A13" s="60" t="s">
        <v>202</v>
      </c>
      <c r="B13" s="730" t="s">
        <v>197</v>
      </c>
      <c r="C13" s="731"/>
      <c r="D13" s="61" t="s">
        <v>204</v>
      </c>
    </row>
    <row r="14" spans="1:6" ht="21.9" customHeight="1">
      <c r="A14" s="44" t="s">
        <v>205</v>
      </c>
      <c r="B14" s="770" t="s">
        <v>242</v>
      </c>
      <c r="C14" s="770"/>
      <c r="D14" s="80"/>
    </row>
    <row r="15" spans="1:6" ht="44.25" customHeight="1">
      <c r="A15" s="62"/>
      <c r="B15" s="771" t="s">
        <v>465</v>
      </c>
      <c r="C15" s="772"/>
      <c r="D15" s="521">
        <f>'Sch-1'!O40</f>
        <v>0</v>
      </c>
      <c r="F15" s="544"/>
    </row>
    <row r="16" spans="1:6" ht="21.9" customHeight="1">
      <c r="A16" s="44" t="s">
        <v>207</v>
      </c>
      <c r="B16" s="770" t="s">
        <v>243</v>
      </c>
      <c r="C16" s="770"/>
      <c r="D16" s="81"/>
      <c r="F16" s="544"/>
    </row>
    <row r="17" spans="1:8" ht="38.25" customHeight="1">
      <c r="A17" s="62"/>
      <c r="B17" s="773" t="s">
        <v>463</v>
      </c>
      <c r="C17" s="774"/>
      <c r="D17" s="521">
        <f>'Sch-2'!K36</f>
        <v>0</v>
      </c>
    </row>
    <row r="18" spans="1:8" ht="21.9" customHeight="1">
      <c r="A18" s="44" t="s">
        <v>208</v>
      </c>
      <c r="B18" s="770" t="s">
        <v>244</v>
      </c>
      <c r="C18" s="770"/>
      <c r="D18" s="82"/>
    </row>
    <row r="19" spans="1:8" ht="24.9" customHeight="1">
      <c r="A19" s="51"/>
      <c r="B19" s="775" t="s">
        <v>419</v>
      </c>
      <c r="C19" s="776"/>
      <c r="D19" s="85" t="s">
        <v>262</v>
      </c>
    </row>
    <row r="20" spans="1:8" ht="21.9" customHeight="1">
      <c r="A20" s="44" t="s">
        <v>209</v>
      </c>
      <c r="B20" s="770" t="s">
        <v>245</v>
      </c>
      <c r="C20" s="770"/>
      <c r="D20" s="80"/>
    </row>
    <row r="21" spans="1:8" ht="24.9" customHeight="1">
      <c r="A21" s="51"/>
      <c r="B21" s="779" t="s">
        <v>213</v>
      </c>
      <c r="C21" s="780"/>
      <c r="D21" s="543">
        <f>'Sch-4'!D18:E18</f>
        <v>0</v>
      </c>
    </row>
    <row r="22" spans="1:8" ht="21.9" customHeight="1">
      <c r="A22" s="44">
        <v>5</v>
      </c>
      <c r="B22" s="770" t="s">
        <v>330</v>
      </c>
      <c r="C22" s="770"/>
      <c r="D22" s="566"/>
      <c r="H22" s="436"/>
    </row>
    <row r="23" spans="1:8" ht="30" customHeight="1">
      <c r="A23" s="50"/>
      <c r="B23" s="777" t="s">
        <v>266</v>
      </c>
      <c r="C23" s="778"/>
      <c r="D23" s="578" t="s">
        <v>262</v>
      </c>
    </row>
    <row r="24" spans="1:8" ht="30" customHeight="1">
      <c r="A24" s="572"/>
      <c r="B24" s="564" t="s">
        <v>478</v>
      </c>
      <c r="C24" s="573"/>
      <c r="D24" s="574">
        <f>D15+D17+D21</f>
        <v>0</v>
      </c>
    </row>
    <row r="25" spans="1:8" ht="30" customHeight="1">
      <c r="A25" s="34" t="s">
        <v>230</v>
      </c>
      <c r="B25" s="143" t="str">
        <f>IF('Sch-1'!B46=0,"", 'Sch-1'!B46)</f>
        <v/>
      </c>
      <c r="C25" s="35"/>
      <c r="D25" s="533"/>
      <c r="F25" s="36"/>
    </row>
    <row r="26" spans="1:8" ht="30" customHeight="1">
      <c r="A26" s="34" t="s">
        <v>231</v>
      </c>
      <c r="B26" s="143" t="str">
        <f>IF('Sch-1'!B47=0,"", 'Sch-1'!B47)</f>
        <v/>
      </c>
      <c r="C26" s="35" t="s">
        <v>233</v>
      </c>
      <c r="D26" s="109" t="str">
        <f>IF('Sch-1'!O46=0,"",'Sch-1'!O46)</f>
        <v/>
      </c>
      <c r="F26" s="48"/>
    </row>
    <row r="27" spans="1:8" ht="30" customHeight="1">
      <c r="A27" s="3"/>
      <c r="B27" s="532"/>
      <c r="C27" s="35" t="s">
        <v>234</v>
      </c>
      <c r="D27" s="109" t="str">
        <f>IF('Sch-1'!O47=0,"",'Sch-1'!O47)</f>
        <v/>
      </c>
      <c r="F27" s="48"/>
    </row>
    <row r="28" spans="1:8" ht="30" customHeight="1">
      <c r="A28" s="3"/>
      <c r="B28" s="7"/>
      <c r="C28" s="35"/>
      <c r="D28" s="3"/>
      <c r="F28" s="36"/>
    </row>
  </sheetData>
  <sheetProtection password="CCC7" sheet="1" objects="1" scenarios="1" formatColumns="0" formatRows="0" selectLockedCells="1"/>
  <customSheetViews>
    <customSheetView guid="{B9EC7C48-0A13-4E61-A3A5-0BEFFBB67A7D}" showPageBreaks="1" showGridLines="0" printArea="1" view="pageBreakPreview">
      <selection activeCell="G26" sqref="G26"/>
      <pageMargins left="0.5" right="0.38" top="0.56999999999999995" bottom="0.48" header="0.38" footer="0.24"/>
      <printOptions horizontalCentered="1"/>
      <pageSetup paperSize="9" scale="99" fitToHeight="0" orientation="portrait" r:id="rId1"/>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2"/>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3"/>
      <headerFooter alignWithMargins="0">
        <oddFooter>&amp;R&amp;"Book Antiqua,Bold"&amp;10Schedule-5/ Page &amp;P of &amp;N</oddFooter>
      </headerFooter>
    </customSheetView>
    <customSheetView guid="{5C772B04-11E1-4A74-9F43-9A74EF38E5E2}"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8"/>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1" type="noConversion"/>
  <printOptions horizontalCentered="1"/>
  <pageMargins left="0.5" right="0.38" top="0.56999999999999995" bottom="0.48" header="0.38" footer="0.24"/>
  <pageSetup paperSize="9" scale="99" fitToHeight="0" orientation="portrait" r:id="rId27"/>
  <headerFooter alignWithMargins="0">
    <oddFooter>&amp;R&amp;"Book Antiqua,Bold"&amp;10Schedule-5/ Page &amp;P of &amp;N</oddFooter>
  </headerFooter>
  <drawing r:id="rId2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topLeftCell="A7" zoomScaleNormal="100" zoomScaleSheetLayoutView="100" workbookViewId="0">
      <selection activeCell="F24" sqref="F24"/>
    </sheetView>
  </sheetViews>
  <sheetFormatPr defaultColWidth="10" defaultRowHeight="15.6"/>
  <cols>
    <col min="1" max="1" width="10.6640625" style="40" customWidth="1"/>
    <col min="2" max="2" width="27.44140625" style="40" customWidth="1"/>
    <col min="3" max="3" width="21" style="40" customWidth="1"/>
    <col min="4" max="4" width="34.33203125" style="40" customWidth="1"/>
    <col min="5" max="5" width="10" style="37"/>
    <col min="6" max="6" width="24.33203125" style="37" customWidth="1"/>
    <col min="7" max="16384" width="10" style="37"/>
  </cols>
  <sheetData>
    <row r="1" spans="1:6" ht="18" customHeight="1">
      <c r="A1" s="65" t="str">
        <f>Cover!B3</f>
        <v>Specification No.: 5006002754/INSULATOR/DOM/A02-CC CS -3</v>
      </c>
      <c r="B1" s="66"/>
      <c r="C1" s="4"/>
      <c r="D1" s="5" t="s">
        <v>336</v>
      </c>
    </row>
    <row r="2" spans="1:6" ht="18" customHeight="1">
      <c r="A2" s="2"/>
      <c r="B2" s="7"/>
      <c r="C2" s="1"/>
      <c r="D2" s="1"/>
    </row>
    <row r="3" spans="1:6" ht="79.5" customHeight="1">
      <c r="A3" s="729" t="str">
        <f>Cover!$B$2</f>
        <v>Insulator Package CIS-01 for supply of 70KN and 90KN Composite Long Rod Insulators for 132kV Transmission Lines under Consultancy Services to Dedicated Freight Corridor Corporation of India Limited (DFCCIL)</v>
      </c>
      <c r="B3" s="729"/>
      <c r="C3" s="729"/>
      <c r="D3" s="729"/>
      <c r="E3" s="58"/>
      <c r="F3" s="58"/>
    </row>
    <row r="4" spans="1:6" ht="21.9" customHeight="1">
      <c r="A4" s="741" t="s">
        <v>211</v>
      </c>
      <c r="B4" s="741"/>
      <c r="C4" s="741"/>
      <c r="D4" s="741"/>
    </row>
    <row r="5" spans="1:6" ht="18" customHeight="1">
      <c r="A5" s="39"/>
    </row>
    <row r="6" spans="1:6" ht="18" customHeight="1">
      <c r="A6" s="29" t="str">
        <f>'Sch-1'!A6</f>
        <v>Bidder’s Name and Address</v>
      </c>
      <c r="D6" s="70" t="s">
        <v>220</v>
      </c>
    </row>
    <row r="7" spans="1:6" ht="18" customHeight="1">
      <c r="A7" s="227" t="str">
        <f>'Sch-1'!A7</f>
        <v>Bidder as Individual Firm</v>
      </c>
      <c r="D7" s="71" t="s">
        <v>222</v>
      </c>
    </row>
    <row r="8" spans="1:6">
      <c r="A8" s="41" t="s">
        <v>238</v>
      </c>
      <c r="B8" s="738" t="str">
        <f>IF('Sch-1'!C8=0, "", 'Sch-1'!C8)</f>
        <v/>
      </c>
      <c r="C8" s="738"/>
      <c r="D8" s="71" t="s">
        <v>224</v>
      </c>
    </row>
    <row r="9" spans="1:6">
      <c r="A9" s="41" t="s">
        <v>239</v>
      </c>
      <c r="B9" s="738" t="str">
        <f>IF('Sch-1'!C9=0, "", 'Sch-1'!C9)</f>
        <v/>
      </c>
      <c r="C9" s="738"/>
      <c r="D9" s="71" t="s">
        <v>225</v>
      </c>
    </row>
    <row r="10" spans="1:6">
      <c r="A10" s="42"/>
      <c r="B10" s="738" t="str">
        <f>IF('Sch-1'!C10=0, "", 'Sch-1'!C10)</f>
        <v/>
      </c>
      <c r="C10" s="738"/>
      <c r="D10" s="71" t="s">
        <v>226</v>
      </c>
    </row>
    <row r="11" spans="1:6">
      <c r="A11" s="42"/>
      <c r="B11" s="738" t="str">
        <f>IF('Sch-1'!C11=0, "", 'Sch-1'!C11)</f>
        <v/>
      </c>
      <c r="C11" s="738"/>
      <c r="D11" s="71" t="s">
        <v>227</v>
      </c>
    </row>
    <row r="12" spans="1:6" ht="18" customHeight="1">
      <c r="A12" s="59"/>
      <c r="B12" s="59"/>
      <c r="C12" s="59"/>
      <c r="D12" s="72"/>
    </row>
    <row r="13" spans="1:6" ht="21.9" customHeight="1">
      <c r="A13" s="60" t="s">
        <v>202</v>
      </c>
      <c r="B13" s="730" t="s">
        <v>197</v>
      </c>
      <c r="C13" s="731"/>
      <c r="D13" s="61" t="s">
        <v>204</v>
      </c>
    </row>
    <row r="14" spans="1:6" ht="21.9" customHeight="1">
      <c r="A14" s="44" t="s">
        <v>205</v>
      </c>
      <c r="B14" s="770" t="s">
        <v>242</v>
      </c>
      <c r="C14" s="770"/>
      <c r="D14" s="80"/>
    </row>
    <row r="15" spans="1:6" ht="39.75" customHeight="1">
      <c r="A15" s="62"/>
      <c r="B15" s="773" t="str">
        <f>'Sch-5'!B15:C15</f>
        <v xml:space="preserve">Ex-works price of Plant and Equipment including Type Test Charges </v>
      </c>
      <c r="C15" s="774"/>
      <c r="D15" s="521">
        <f>'Sch-1'!O38*(1-Discount!O18)+'Sch-6'!J21*(1-Discount!O22)</f>
        <v>0</v>
      </c>
    </row>
    <row r="16" spans="1:6" ht="21.9" customHeight="1">
      <c r="A16" s="44" t="s">
        <v>207</v>
      </c>
      <c r="B16" s="770" t="s">
        <v>243</v>
      </c>
      <c r="C16" s="770"/>
      <c r="D16" s="81"/>
    </row>
    <row r="17" spans="1:6" ht="35.1" customHeight="1">
      <c r="A17" s="62"/>
      <c r="B17" s="773" t="str">
        <f>'Sch-5'!B17:C17</f>
        <v xml:space="preserve">Local Transportation, In-transit Insurance and loading </v>
      </c>
      <c r="C17" s="774"/>
      <c r="D17" s="521">
        <f>'Sch-5'!D17*(1-Discount!O20)</f>
        <v>0</v>
      </c>
    </row>
    <row r="18" spans="1:6" ht="21.9" customHeight="1">
      <c r="A18" s="44" t="s">
        <v>208</v>
      </c>
      <c r="B18" s="770" t="s">
        <v>244</v>
      </c>
      <c r="C18" s="770"/>
      <c r="D18" s="82"/>
    </row>
    <row r="19" spans="1:6" ht="30" customHeight="1">
      <c r="A19" s="51"/>
      <c r="B19" s="775" t="s">
        <v>419</v>
      </c>
      <c r="C19" s="776"/>
      <c r="D19" s="85" t="s">
        <v>262</v>
      </c>
    </row>
    <row r="20" spans="1:6" ht="21.9" customHeight="1">
      <c r="A20" s="44" t="s">
        <v>209</v>
      </c>
      <c r="B20" s="770" t="s">
        <v>245</v>
      </c>
      <c r="C20" s="770"/>
      <c r="D20" s="80"/>
    </row>
    <row r="21" spans="1:6" ht="21" customHeight="1">
      <c r="A21" s="50"/>
      <c r="B21" s="781" t="s">
        <v>213</v>
      </c>
      <c r="C21" s="778"/>
      <c r="D21" s="543">
        <f>ROUND(('Sch-5'!D21*(1-Discount!O18)),0)</f>
        <v>0</v>
      </c>
    </row>
    <row r="22" spans="1:6" ht="5.25" customHeight="1">
      <c r="A22" s="50"/>
      <c r="B22" s="522"/>
      <c r="C22" s="428"/>
      <c r="D22" s="201"/>
      <c r="F22" s="544"/>
    </row>
    <row r="23" spans="1:6" ht="18.75" customHeight="1">
      <c r="A23" s="44">
        <v>5</v>
      </c>
      <c r="B23" s="770" t="s">
        <v>330</v>
      </c>
      <c r="C23" s="770"/>
      <c r="D23" s="79"/>
    </row>
    <row r="24" spans="1:6" ht="41.25" customHeight="1">
      <c r="A24" s="50"/>
      <c r="B24" s="782" t="s">
        <v>266</v>
      </c>
      <c r="C24" s="774"/>
      <c r="D24" s="579" t="s">
        <v>262</v>
      </c>
    </row>
    <row r="25" spans="1:6" ht="24" customHeight="1">
      <c r="A25" s="747"/>
      <c r="B25" s="748" t="s">
        <v>478</v>
      </c>
      <c r="C25" s="748"/>
      <c r="D25" s="525">
        <f>SUM(D15,D17,D21)</f>
        <v>0</v>
      </c>
    </row>
    <row r="26" spans="1:6" ht="21.75" customHeight="1">
      <c r="A26" s="747"/>
      <c r="B26" s="748"/>
      <c r="C26" s="748"/>
      <c r="D26" s="88"/>
    </row>
    <row r="27" spans="1:6" ht="30" customHeight="1">
      <c r="A27" s="87"/>
      <c r="B27" s="89"/>
      <c r="C27" s="89"/>
      <c r="D27" s="90"/>
    </row>
    <row r="28" spans="1:6" ht="30" customHeight="1">
      <c r="A28" s="34" t="s">
        <v>230</v>
      </c>
      <c r="B28" s="143" t="str">
        <f>IF('Sch-1'!B46=0,"", 'Sch-1'!B46)</f>
        <v/>
      </c>
      <c r="C28" s="35"/>
      <c r="D28" s="533"/>
      <c r="F28" s="36"/>
    </row>
    <row r="29" spans="1:6" ht="30" customHeight="1">
      <c r="A29" s="34" t="s">
        <v>231</v>
      </c>
      <c r="B29" s="143" t="str">
        <f>IF('Sch-1'!B47=0,"", 'Sch-1'!B47)</f>
        <v/>
      </c>
      <c r="C29" s="35" t="s">
        <v>233</v>
      </c>
      <c r="D29" s="109" t="str">
        <f>IF('Sch-1'!O46=0,"",'Sch-1'!O46)</f>
        <v/>
      </c>
      <c r="F29" s="48"/>
    </row>
    <row r="30" spans="1:6" ht="30" customHeight="1">
      <c r="A30" s="3"/>
      <c r="B30" s="532"/>
      <c r="C30" s="35" t="s">
        <v>234</v>
      </c>
      <c r="D30" s="109" t="str">
        <f>IF('Sch-1'!O47=0,"",'Sch-1'!O47)</f>
        <v/>
      </c>
      <c r="F30" s="48"/>
    </row>
    <row r="31" spans="1:6" ht="30" customHeight="1">
      <c r="A31" s="3"/>
      <c r="B31" s="7"/>
      <c r="C31" s="35"/>
      <c r="D31" s="3"/>
      <c r="F31" s="36"/>
    </row>
    <row r="32" spans="1:6" ht="30" customHeight="1">
      <c r="A32" s="56"/>
      <c r="B32" s="56"/>
      <c r="C32" s="63"/>
      <c r="E32" s="64"/>
    </row>
  </sheetData>
  <sheetProtection password="CCC7" sheet="1" objects="1" scenarios="1" formatColumns="0" formatRows="0" selectLockedCells="1"/>
  <customSheetViews>
    <customSheetView guid="{B9EC7C48-0A13-4E61-A3A5-0BEFFBB67A7D}"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5"/>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2" type="noConversion"/>
  <printOptions horizontalCentered="1"/>
  <pageMargins left="0.5" right="0.38" top="0.56999999999999995" bottom="0.48" header="0.38" footer="0.24"/>
  <pageSetup paperSize="9" scale="74" fitToHeight="0" orientation="portrait" r:id="rId26"/>
  <headerFooter alignWithMargins="0">
    <oddFooter>&amp;R&amp;"Book Antiqua,Bold"&amp;10Schedule-5/ Page &amp;P of &amp;N</oddFooter>
  </headerFooter>
  <drawing r:id="rId2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topLeftCell="A7" zoomScaleNormal="100" zoomScaleSheetLayoutView="100" workbookViewId="0">
      <selection activeCell="K10" sqref="K10"/>
    </sheetView>
  </sheetViews>
  <sheetFormatPr defaultColWidth="9" defaultRowHeight="14.4"/>
  <cols>
    <col min="1" max="1" width="11.109375" style="125" customWidth="1"/>
    <col min="2" max="2" width="14.77734375" style="125" customWidth="1"/>
    <col min="3" max="3" width="10.109375" style="125" customWidth="1"/>
    <col min="4" max="4" width="14.109375" style="125" customWidth="1"/>
    <col min="5" max="5" width="6" style="125" hidden="1" customWidth="1"/>
    <col min="6" max="6" width="31.77734375" style="30" customWidth="1"/>
    <col min="7" max="7" width="8.6640625" style="30" customWidth="1"/>
    <col min="8" max="8" width="7.6640625" style="30" customWidth="1"/>
    <col min="9" max="9" width="13.6640625" style="30" customWidth="1"/>
    <col min="10" max="10" width="23.33203125" style="30" customWidth="1"/>
    <col min="11" max="11" width="17.6640625" style="112" customWidth="1"/>
    <col min="12" max="12" width="9" style="91" hidden="1" customWidth="1"/>
    <col min="13" max="14" width="9" style="91"/>
    <col min="15" max="16" width="0" style="91" hidden="1" customWidth="1"/>
    <col min="17" max="17" width="0" style="253" hidden="1" customWidth="1"/>
    <col min="18" max="18" width="21.33203125" style="118" hidden="1" customWidth="1"/>
    <col min="19" max="16384" width="9" style="91"/>
  </cols>
  <sheetData>
    <row r="1" spans="1:18" ht="18" customHeight="1">
      <c r="A1" s="93" t="s">
        <v>476</v>
      </c>
      <c r="B1" s="93"/>
      <c r="C1" s="93"/>
      <c r="D1" s="93"/>
      <c r="E1" s="93"/>
      <c r="F1" s="94"/>
      <c r="G1" s="94"/>
      <c r="H1" s="95"/>
      <c r="I1" s="95"/>
      <c r="J1" s="97" t="s">
        <v>259</v>
      </c>
    </row>
    <row r="2" spans="1:18" ht="16.5" customHeight="1">
      <c r="A2" s="73"/>
      <c r="B2" s="73"/>
      <c r="C2" s="73"/>
      <c r="D2" s="73"/>
      <c r="E2" s="73"/>
      <c r="F2" s="99"/>
      <c r="G2" s="99"/>
      <c r="H2" s="100"/>
      <c r="I2" s="100"/>
      <c r="J2" s="101"/>
    </row>
    <row r="3" spans="1:18" ht="48" customHeight="1">
      <c r="A3" s="783" t="str">
        <f>Cover!$B$2</f>
        <v>Insulator Package CIS-01 for supply of 70KN and 90KN Composite Long Rod Insulators for 132kV Transmission Lines under Consultancy Services to Dedicated Freight Corridor Corporation of India Limited (DFCCIL)</v>
      </c>
      <c r="B3" s="783"/>
      <c r="C3" s="783"/>
      <c r="D3" s="783"/>
      <c r="E3" s="783"/>
      <c r="F3" s="783"/>
      <c r="G3" s="783"/>
      <c r="H3" s="783"/>
      <c r="I3" s="783"/>
      <c r="J3" s="783"/>
      <c r="Q3" s="272" t="s">
        <v>182</v>
      </c>
    </row>
    <row r="4" spans="1:18" ht="21.9" customHeight="1">
      <c r="A4" s="685" t="s">
        <v>420</v>
      </c>
      <c r="B4" s="685"/>
      <c r="C4" s="685"/>
      <c r="D4" s="685"/>
      <c r="E4" s="685"/>
      <c r="F4" s="685"/>
      <c r="G4" s="685"/>
      <c r="H4" s="685"/>
      <c r="I4" s="685"/>
      <c r="J4" s="685"/>
      <c r="Q4" s="272" t="s">
        <v>183</v>
      </c>
    </row>
    <row r="5" spans="1:18" ht="18" customHeight="1">
      <c r="A5" s="78"/>
      <c r="B5" s="78"/>
      <c r="C5" s="78"/>
      <c r="D5" s="78"/>
      <c r="E5" s="78"/>
      <c r="F5" s="113"/>
      <c r="G5" s="113"/>
      <c r="H5" s="113"/>
      <c r="I5" s="113"/>
      <c r="J5" s="113"/>
      <c r="Q5" s="272" t="s">
        <v>189</v>
      </c>
    </row>
    <row r="6" spans="1:18" ht="18" customHeight="1">
      <c r="A6" s="29" t="str">
        <f>'Sch-1'!A6</f>
        <v>Bidder’s Name and Address</v>
      </c>
      <c r="B6" s="29"/>
      <c r="C6" s="29"/>
      <c r="D6" s="29"/>
      <c r="E6" s="29"/>
      <c r="F6" s="40"/>
      <c r="G6" s="40"/>
      <c r="H6" s="40"/>
      <c r="I6" s="69" t="s">
        <v>220</v>
      </c>
      <c r="K6" s="101"/>
      <c r="Q6" s="272" t="s">
        <v>190</v>
      </c>
    </row>
    <row r="7" spans="1:18" ht="18" customHeight="1">
      <c r="A7" s="277" t="str">
        <f>'Sch-1'!A7</f>
        <v>Bidder as Individual Firm</v>
      </c>
      <c r="B7" s="277"/>
      <c r="C7" s="277"/>
      <c r="D7" s="277"/>
      <c r="E7" s="277"/>
      <c r="F7" s="40"/>
      <c r="G7" s="40"/>
      <c r="H7" s="40"/>
      <c r="I7" s="68" t="s">
        <v>222</v>
      </c>
      <c r="J7" s="32"/>
      <c r="K7" s="101"/>
      <c r="Q7" s="272" t="s">
        <v>184</v>
      </c>
    </row>
    <row r="8" spans="1:18" ht="26.25" customHeight="1">
      <c r="A8" s="41" t="s">
        <v>238</v>
      </c>
      <c r="B8" s="41"/>
      <c r="C8" s="41"/>
      <c r="D8" s="41"/>
      <c r="E8" s="41"/>
      <c r="F8" s="738" t="str">
        <f>IF('Sch-1'!C8=0, "", 'Sch-1'!C8)</f>
        <v/>
      </c>
      <c r="G8" s="738"/>
      <c r="H8" s="738"/>
      <c r="I8" s="68" t="s">
        <v>224</v>
      </c>
      <c r="J8" s="32"/>
      <c r="K8" s="101"/>
      <c r="Q8" s="272" t="s">
        <v>185</v>
      </c>
    </row>
    <row r="9" spans="1:18">
      <c r="A9" s="41" t="s">
        <v>239</v>
      </c>
      <c r="B9" s="41"/>
      <c r="C9" s="41"/>
      <c r="D9" s="41"/>
      <c r="E9" s="41"/>
      <c r="F9" s="738" t="str">
        <f>IF('Sch-1'!C9=0, "", 'Sch-1'!C9)</f>
        <v/>
      </c>
      <c r="G9" s="738"/>
      <c r="H9" s="738"/>
      <c r="I9" s="68" t="s">
        <v>225</v>
      </c>
      <c r="J9" s="32"/>
      <c r="K9" s="101"/>
      <c r="Q9" s="272" t="s">
        <v>186</v>
      </c>
    </row>
    <row r="10" spans="1:18">
      <c r="A10" s="42"/>
      <c r="B10" s="42"/>
      <c r="C10" s="42"/>
      <c r="D10" s="42"/>
      <c r="E10" s="42"/>
      <c r="F10" s="738" t="str">
        <f>IF('Sch-1'!C10=0, "", 'Sch-1'!C10)</f>
        <v/>
      </c>
      <c r="G10" s="738"/>
      <c r="H10" s="738"/>
      <c r="I10" s="68" t="s">
        <v>226</v>
      </c>
      <c r="J10" s="32"/>
      <c r="K10" s="101"/>
    </row>
    <row r="11" spans="1:18">
      <c r="A11" s="42"/>
      <c r="B11" s="42"/>
      <c r="C11" s="42"/>
      <c r="D11" s="42"/>
      <c r="E11" s="42"/>
      <c r="F11" s="738" t="str">
        <f>IF('Sch-1'!C11=0, "", 'Sch-1'!C11)</f>
        <v/>
      </c>
      <c r="G11" s="738"/>
      <c r="H11" s="738"/>
      <c r="I11" s="68" t="s">
        <v>227</v>
      </c>
      <c r="J11" s="32"/>
      <c r="K11" s="101"/>
    </row>
    <row r="12" spans="1:18" ht="18" customHeight="1">
      <c r="A12" s="83"/>
      <c r="B12" s="83"/>
      <c r="C12" s="83"/>
      <c r="D12" s="83"/>
      <c r="E12" s="83"/>
      <c r="F12" s="229"/>
      <c r="G12" s="229"/>
      <c r="H12" s="229"/>
      <c r="I12" s="114"/>
      <c r="J12" s="75"/>
      <c r="K12" s="101"/>
    </row>
    <row r="13" spans="1:18">
      <c r="R13" s="199"/>
    </row>
    <row r="14" spans="1:18" ht="33.75" customHeight="1">
      <c r="A14" s="115" t="s">
        <v>260</v>
      </c>
      <c r="B14" s="116" t="s">
        <v>425</v>
      </c>
      <c r="C14" s="116" t="s">
        <v>430</v>
      </c>
      <c r="D14" s="116" t="s">
        <v>431</v>
      </c>
      <c r="E14" s="116"/>
      <c r="F14" s="116" t="s">
        <v>199</v>
      </c>
      <c r="G14" s="311" t="s">
        <v>191</v>
      </c>
      <c r="H14" s="311" t="s">
        <v>173</v>
      </c>
      <c r="I14" s="311" t="s">
        <v>174</v>
      </c>
      <c r="J14" s="311" t="s">
        <v>175</v>
      </c>
      <c r="K14" s="300"/>
      <c r="R14" s="198"/>
    </row>
    <row r="15" spans="1:18" s="298" customFormat="1" ht="15.6">
      <c r="A15" s="117">
        <v>1</v>
      </c>
      <c r="B15" s="117">
        <v>2</v>
      </c>
      <c r="C15" s="117">
        <v>3</v>
      </c>
      <c r="D15" s="117">
        <v>4</v>
      </c>
      <c r="E15" s="117"/>
      <c r="F15" s="117">
        <v>5</v>
      </c>
      <c r="G15" s="117">
        <v>6</v>
      </c>
      <c r="H15" s="117">
        <v>7</v>
      </c>
      <c r="I15" s="345">
        <v>8</v>
      </c>
      <c r="J15" s="345" t="s">
        <v>432</v>
      </c>
      <c r="K15" s="301"/>
      <c r="Q15" s="299"/>
      <c r="R15" s="200"/>
    </row>
    <row r="16" spans="1:18" s="303" customFormat="1" ht="54" customHeight="1">
      <c r="A16" s="788" t="s">
        <v>439</v>
      </c>
      <c r="B16" s="789"/>
      <c r="C16" s="789"/>
      <c r="D16" s="789"/>
      <c r="E16" s="789"/>
      <c r="F16" s="789"/>
      <c r="G16" s="789"/>
      <c r="H16" s="789"/>
      <c r="I16" s="789"/>
      <c r="J16" s="790"/>
      <c r="K16" s="347"/>
      <c r="L16" s="281">
        <f>Discount!O22</f>
        <v>0</v>
      </c>
      <c r="M16" s="281"/>
      <c r="N16" s="281"/>
      <c r="O16" s="281"/>
      <c r="P16" s="281"/>
      <c r="Q16" s="253"/>
      <c r="R16" s="302"/>
    </row>
    <row r="17" spans="1:18" s="303" customFormat="1" ht="43.5" hidden="1" customHeight="1">
      <c r="A17" s="547" t="s">
        <v>158</v>
      </c>
      <c r="B17" s="556">
        <v>7000000859</v>
      </c>
      <c r="C17" s="556">
        <v>20</v>
      </c>
      <c r="D17" s="556">
        <v>9000000189</v>
      </c>
      <c r="E17" s="554"/>
      <c r="F17" s="555" t="s">
        <v>433</v>
      </c>
      <c r="G17" s="304" t="s">
        <v>434</v>
      </c>
      <c r="H17" s="348">
        <v>1</v>
      </c>
      <c r="I17" s="349"/>
      <c r="J17" s="523">
        <f>IF(I17=0, 0.01, IF(ISERROR(H17*I17), I17, H17*I17))</f>
        <v>0.01</v>
      </c>
      <c r="K17" s="305"/>
      <c r="L17" s="303">
        <f>I17*(1-L16)</f>
        <v>0</v>
      </c>
      <c r="Q17" s="253"/>
      <c r="R17" s="302"/>
    </row>
    <row r="18" spans="1:18" s="303" customFormat="1" ht="52.5" hidden="1" customHeight="1">
      <c r="A18" s="547" t="s">
        <v>159</v>
      </c>
      <c r="B18" s="556">
        <v>7000000859</v>
      </c>
      <c r="C18" s="556">
        <v>30</v>
      </c>
      <c r="D18" s="556">
        <v>9000000028</v>
      </c>
      <c r="E18" s="554"/>
      <c r="F18" s="555" t="s">
        <v>435</v>
      </c>
      <c r="G18" s="304" t="s">
        <v>434</v>
      </c>
      <c r="H18" s="348">
        <v>1</v>
      </c>
      <c r="I18" s="349"/>
      <c r="J18" s="523">
        <f>IF(I18=0, 0.01, IF(ISERROR(H18*I18), I18, H18*I18))</f>
        <v>0.01</v>
      </c>
      <c r="K18" s="305"/>
      <c r="L18" s="303">
        <f>I18*(1-L16)</f>
        <v>0</v>
      </c>
      <c r="Q18" s="253"/>
      <c r="R18" s="302"/>
    </row>
    <row r="19" spans="1:18" s="303" customFormat="1" ht="50.25" hidden="1" customHeight="1">
      <c r="A19" s="552" t="s">
        <v>416</v>
      </c>
      <c r="B19" s="556">
        <v>7000000859</v>
      </c>
      <c r="C19" s="556">
        <v>40</v>
      </c>
      <c r="D19" s="556">
        <v>9000000015</v>
      </c>
      <c r="E19" s="554"/>
      <c r="F19" s="555" t="s">
        <v>436</v>
      </c>
      <c r="G19" s="304" t="s">
        <v>434</v>
      </c>
      <c r="H19" s="348">
        <v>1</v>
      </c>
      <c r="I19" s="349"/>
      <c r="J19" s="523">
        <f>IF(I19=0, 0.01, IF(ISERROR(H19*I19), I19, H19*I19))</f>
        <v>0.01</v>
      </c>
      <c r="K19" s="305"/>
      <c r="L19" s="303">
        <f>I19*(1-L16)</f>
        <v>0</v>
      </c>
      <c r="Q19" s="253"/>
      <c r="R19" s="302"/>
    </row>
    <row r="20" spans="1:18" s="303" customFormat="1" ht="42" hidden="1" customHeight="1">
      <c r="A20" s="547" t="s">
        <v>415</v>
      </c>
      <c r="B20" s="556">
        <v>7000000859</v>
      </c>
      <c r="C20" s="556">
        <v>50</v>
      </c>
      <c r="D20" s="556">
        <v>9000000063</v>
      </c>
      <c r="E20" s="554"/>
      <c r="F20" s="555" t="s">
        <v>437</v>
      </c>
      <c r="G20" s="304" t="s">
        <v>434</v>
      </c>
      <c r="H20" s="348">
        <v>1</v>
      </c>
      <c r="I20" s="349"/>
      <c r="J20" s="523">
        <f>IF(I20=0, 0.01, IF(ISERROR(H20*I20), I20, H20*I20))</f>
        <v>0.01</v>
      </c>
      <c r="K20" s="305"/>
      <c r="L20" s="303">
        <f>I20*(1-L16)</f>
        <v>0</v>
      </c>
      <c r="Q20" s="253"/>
      <c r="R20" s="302"/>
    </row>
    <row r="21" spans="1:18" ht="37.5" hidden="1" customHeight="1">
      <c r="A21" s="119"/>
      <c r="B21" s="119"/>
      <c r="C21" s="119"/>
      <c r="D21" s="119"/>
      <c r="E21" s="119"/>
      <c r="F21" s="786" t="s">
        <v>414</v>
      </c>
      <c r="G21" s="787"/>
      <c r="H21" s="787"/>
      <c r="I21" s="787"/>
      <c r="J21" s="538">
        <v>0</v>
      </c>
      <c r="R21" s="199"/>
    </row>
    <row r="22" spans="1:18" s="296" customFormat="1" ht="48" hidden="1" customHeight="1">
      <c r="A22" s="784" t="s">
        <v>176</v>
      </c>
      <c r="B22" s="784"/>
      <c r="C22" s="784"/>
      <c r="D22" s="784"/>
      <c r="E22" s="784"/>
      <c r="F22" s="784"/>
      <c r="G22" s="784"/>
      <c r="H22" s="784"/>
      <c r="I22" s="785"/>
      <c r="J22" s="785"/>
      <c r="K22" s="112"/>
      <c r="Q22" s="297"/>
      <c r="R22" s="310"/>
    </row>
    <row r="23" spans="1:18" ht="34.5" customHeight="1">
      <c r="A23" s="104" t="s">
        <v>230</v>
      </c>
      <c r="B23" s="145">
        <f>'Sch-1'!B46</f>
        <v>0</v>
      </c>
      <c r="C23" s="104"/>
      <c r="D23" s="104"/>
      <c r="E23" s="104"/>
      <c r="G23" s="145"/>
      <c r="H23" s="526"/>
      <c r="I23" s="106" t="s">
        <v>233</v>
      </c>
      <c r="J23" s="124" t="str">
        <f>'Sch-1'!O46</f>
        <v/>
      </c>
      <c r="R23" s="199"/>
    </row>
    <row r="24" spans="1:18" ht="21.75" customHeight="1">
      <c r="A24" s="104" t="s">
        <v>231</v>
      </c>
      <c r="B24" s="123">
        <f>'Sch-1'!B47</f>
        <v>0</v>
      </c>
      <c r="C24" s="104"/>
      <c r="D24" s="104"/>
      <c r="E24" s="104"/>
      <c r="G24" s="123"/>
      <c r="H24" s="528"/>
      <c r="I24" s="106" t="s">
        <v>234</v>
      </c>
      <c r="J24" s="124" t="str">
        <f>'Sch-1'!O47</f>
        <v/>
      </c>
      <c r="R24" s="199"/>
    </row>
    <row r="25" spans="1:18" ht="33" customHeight="1">
      <c r="A25" s="100"/>
      <c r="B25" s="100"/>
      <c r="C25" s="100"/>
      <c r="D25" s="100"/>
      <c r="E25" s="100"/>
      <c r="F25" s="534"/>
      <c r="G25" s="534"/>
      <c r="H25" s="528"/>
      <c r="R25" s="199"/>
    </row>
  </sheetData>
  <sheetProtection password="CCC7" sheet="1" objects="1" scenarios="1" formatColumns="0" formatRows="0" selectLockedCells="1"/>
  <customSheetViews>
    <customSheetView guid="{B9EC7C48-0A13-4E61-A3A5-0BEFFBB67A7D}" showPageBreaks="1" showGridLines="0" zeroValues="0" printArea="1" hiddenRows="1" hiddenColumns="1" view="pageBreakPreview" topLeftCell="A7">
      <selection activeCell="K10" sqref="K10"/>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6"/>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7"/>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8"/>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9"/>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10"/>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11"/>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12"/>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3"/>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4"/>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22"/>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3"/>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4"/>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5"/>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6"/>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27"/>
  <headerFooter alignWithMargins="0">
    <oddFooter>&amp;R&amp;"Book Antiqua,Bold"&amp;10Schedule-6/ Page &amp;P of &amp;N</oddFooter>
  </headerFooter>
  <colBreaks count="1" manualBreakCount="1">
    <brk id="10" max="1048575" man="1"/>
  </colBreaks>
  <drawing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4.4"/>
  <cols>
    <col min="1" max="1" width="11.33203125" style="125" customWidth="1"/>
    <col min="2" max="2" width="34.33203125" style="30" customWidth="1"/>
    <col min="3" max="3" width="8.6640625" style="30" customWidth="1"/>
    <col min="4" max="4" width="7.6640625" style="30" customWidth="1"/>
    <col min="5" max="5" width="13.6640625" style="30" customWidth="1"/>
    <col min="6" max="6" width="21.33203125" style="30" customWidth="1"/>
    <col min="7" max="7" width="17.6640625" style="112" customWidth="1"/>
    <col min="8" max="12" width="9" style="91"/>
    <col min="13" max="13" width="9" style="253"/>
    <col min="14" max="14" width="13.88671875" style="253" customWidth="1"/>
    <col min="15" max="15" width="13.6640625" style="253" customWidth="1"/>
    <col min="16" max="16" width="21.33203125" style="118" customWidth="1"/>
    <col min="17" max="16384" width="9" style="91"/>
  </cols>
  <sheetData>
    <row r="1" spans="1:16" ht="18" customHeight="1">
      <c r="A1" s="93" t="str">
        <f>Cover!B3</f>
        <v>Specification No.: 5006002754/INSULATOR/DOM/A02-CC CS -3</v>
      </c>
      <c r="B1" s="94"/>
      <c r="C1" s="94"/>
      <c r="D1" s="95"/>
      <c r="E1" s="95"/>
      <c r="F1" s="97" t="s">
        <v>259</v>
      </c>
    </row>
    <row r="2" spans="1:16" ht="18" customHeight="1">
      <c r="A2" s="73"/>
      <c r="B2" s="99"/>
      <c r="C2" s="99"/>
      <c r="D2" s="100"/>
      <c r="E2" s="100"/>
      <c r="F2" s="101"/>
    </row>
    <row r="3" spans="1:16" ht="55.5" customHeight="1">
      <c r="A3" s="783" t="str">
        <f>Cover!$B$2</f>
        <v>Insulator Package CIS-01 for supply of 70KN and 90KN Composite Long Rod Insulators for 132kV Transmission Lines under Consultancy Services to Dedicated Freight Corridor Corporation of India Limited (DFCCIL)</v>
      </c>
      <c r="B3" s="783"/>
      <c r="C3" s="783"/>
      <c r="D3" s="783"/>
      <c r="E3" s="783"/>
      <c r="F3" s="783"/>
      <c r="M3" s="272" t="s">
        <v>182</v>
      </c>
      <c r="O3" s="273" t="e">
        <f>Discount!G15/('Sch-5'!D15+'Sch-5'!D17+'Sch-5'!D19)</f>
        <v>#VALUE!</v>
      </c>
    </row>
    <row r="4" spans="1:16" ht="21.9" customHeight="1">
      <c r="A4" s="685" t="s">
        <v>248</v>
      </c>
      <c r="B4" s="685"/>
      <c r="C4" s="685"/>
      <c r="D4" s="685"/>
      <c r="E4" s="685"/>
      <c r="F4" s="685"/>
      <c r="M4" s="272" t="s">
        <v>183</v>
      </c>
      <c r="O4" s="273">
        <f>Discount!G16</f>
        <v>0</v>
      </c>
    </row>
    <row r="5" spans="1:16" ht="18" customHeight="1">
      <c r="A5" s="78"/>
      <c r="B5" s="113"/>
      <c r="C5" s="113"/>
      <c r="D5" s="113"/>
      <c r="E5" s="113"/>
      <c r="F5" s="113"/>
      <c r="M5" s="272" t="s">
        <v>189</v>
      </c>
      <c r="O5" s="273" t="e">
        <f>Discount!G22/D21</f>
        <v>#DIV/0!</v>
      </c>
    </row>
    <row r="6" spans="1:16" ht="18" customHeight="1">
      <c r="A6" s="29" t="str">
        <f>'Sch-1'!A6</f>
        <v>Bidder’s Name and Address</v>
      </c>
      <c r="B6" s="40"/>
      <c r="C6" s="40"/>
      <c r="D6" s="40"/>
      <c r="E6" s="69" t="s">
        <v>220</v>
      </c>
      <c r="G6" s="101"/>
      <c r="M6" s="272" t="s">
        <v>190</v>
      </c>
      <c r="O6" s="273">
        <f>Discount!G28</f>
        <v>0</v>
      </c>
    </row>
    <row r="7" spans="1:16" ht="18" customHeight="1">
      <c r="A7" s="277" t="str">
        <f>'Sch-1'!A7</f>
        <v>Bidder as Individual Firm</v>
      </c>
      <c r="B7" s="40"/>
      <c r="C7" s="40"/>
      <c r="D7" s="40"/>
      <c r="E7" s="68" t="s">
        <v>222</v>
      </c>
      <c r="F7" s="32"/>
      <c r="G7" s="101"/>
      <c r="M7" s="272" t="s">
        <v>184</v>
      </c>
      <c r="O7" s="273" t="e">
        <f>Discount!G31/('Sch-5'!D15+'Sch-5'!D17+'Sch-5'!D19)</f>
        <v>#VALUE!</v>
      </c>
    </row>
    <row r="8" spans="1:16" ht="18" customHeight="1">
      <c r="A8" s="41" t="s">
        <v>238</v>
      </c>
      <c r="B8" s="768" t="str">
        <f>IF('Sch-1'!C8=0, "", 'Sch-1'!C8)</f>
        <v/>
      </c>
      <c r="C8" s="768"/>
      <c r="D8" s="768"/>
      <c r="E8" s="68" t="s">
        <v>224</v>
      </c>
      <c r="F8" s="32"/>
      <c r="G8" s="101"/>
      <c r="M8" s="272" t="s">
        <v>185</v>
      </c>
      <c r="O8" s="273">
        <f>Discount!G33</f>
        <v>0</v>
      </c>
    </row>
    <row r="9" spans="1:16" ht="18" customHeight="1">
      <c r="A9" s="41" t="s">
        <v>239</v>
      </c>
      <c r="B9" s="768" t="str">
        <f>IF('Sch-1'!C9=0, "", 'Sch-1'!C9)</f>
        <v/>
      </c>
      <c r="C9" s="768"/>
      <c r="D9" s="768"/>
      <c r="E9" s="68" t="s">
        <v>225</v>
      </c>
      <c r="F9" s="32"/>
      <c r="G9" s="101"/>
      <c r="M9" s="272" t="s">
        <v>186</v>
      </c>
      <c r="O9" s="273" t="e">
        <f>SUM(O3:O8)</f>
        <v>#VALUE!</v>
      </c>
    </row>
    <row r="10" spans="1:16" ht="18" customHeight="1">
      <c r="A10" s="42"/>
      <c r="B10" s="768" t="str">
        <f>IF('Sch-1'!C10=0, "", 'Sch-1'!C10)</f>
        <v/>
      </c>
      <c r="C10" s="768"/>
      <c r="D10" s="768"/>
      <c r="E10" s="68" t="s">
        <v>226</v>
      </c>
      <c r="F10" s="32"/>
      <c r="G10" s="101"/>
    </row>
    <row r="11" spans="1:16" ht="18" customHeight="1">
      <c r="A11" s="42"/>
      <c r="B11" s="768" t="str">
        <f>IF('Sch-1'!C11=0, "", 'Sch-1'!C11)</f>
        <v/>
      </c>
      <c r="C11" s="768"/>
      <c r="D11" s="768"/>
      <c r="E11" s="68" t="s">
        <v>227</v>
      </c>
      <c r="F11" s="32"/>
      <c r="G11" s="101"/>
    </row>
    <row r="12" spans="1:16" ht="18" customHeight="1">
      <c r="A12" s="83"/>
      <c r="B12" s="229"/>
      <c r="C12" s="229"/>
      <c r="D12" s="229"/>
      <c r="E12" s="114"/>
      <c r="F12" s="75"/>
      <c r="G12" s="101"/>
    </row>
    <row r="13" spans="1:16">
      <c r="P13" s="199"/>
    </row>
    <row r="14" spans="1:16" ht="33.75" customHeight="1">
      <c r="A14" s="115" t="s">
        <v>260</v>
      </c>
      <c r="B14" s="116" t="s">
        <v>199</v>
      </c>
      <c r="C14" s="311" t="s">
        <v>191</v>
      </c>
      <c r="D14" s="311" t="s">
        <v>173</v>
      </c>
      <c r="E14" s="311" t="s">
        <v>174</v>
      </c>
      <c r="F14" s="311" t="s">
        <v>175</v>
      </c>
      <c r="G14" s="300"/>
      <c r="N14" s="796" t="s">
        <v>200</v>
      </c>
      <c r="O14" s="796"/>
      <c r="P14" s="198"/>
    </row>
    <row r="15" spans="1:16" s="298" customFormat="1" ht="15.6">
      <c r="A15" s="117">
        <v>1</v>
      </c>
      <c r="B15" s="117">
        <v>2</v>
      </c>
      <c r="C15" s="117">
        <v>3</v>
      </c>
      <c r="D15" s="117">
        <v>4</v>
      </c>
      <c r="E15" s="345">
        <v>5</v>
      </c>
      <c r="F15" s="345" t="s">
        <v>229</v>
      </c>
      <c r="G15" s="301"/>
      <c r="M15" s="299"/>
      <c r="N15" s="797">
        <v>3</v>
      </c>
      <c r="O15" s="797"/>
      <c r="P15" s="200"/>
    </row>
    <row r="16" spans="1:16" s="303" customFormat="1" ht="15.6">
      <c r="A16" s="307" t="e">
        <f>'Sch-6'!#REF!</f>
        <v>#REF!</v>
      </c>
      <c r="B16" s="422" t="str">
        <f>'Sch-6'!A16</f>
        <v>NOT APPLICABLE</v>
      </c>
      <c r="C16" s="307">
        <f>'Sch-6'!G16</f>
        <v>0</v>
      </c>
      <c r="D16" s="307">
        <f>'Sch-6'!H16</f>
        <v>0</v>
      </c>
      <c r="E16" s="312"/>
      <c r="F16" s="346"/>
      <c r="G16" s="347"/>
      <c r="H16" s="281"/>
      <c r="I16" s="281"/>
      <c r="J16" s="281"/>
      <c r="K16" s="281"/>
      <c r="L16" s="281"/>
      <c r="M16" s="253"/>
      <c r="N16" s="798"/>
      <c r="O16" s="798"/>
      <c r="P16" s="302"/>
    </row>
    <row r="17" spans="1:16" s="303" customFormat="1" ht="35.1" customHeight="1">
      <c r="A17" s="307" t="str">
        <f>'Sch-6'!A17</f>
        <v>(a)</v>
      </c>
      <c r="B17" s="422" t="str">
        <f>'Sch-6'!F17</f>
        <v>ACSR Zebra Conductor (for 765kV Line Only)-UTS</v>
      </c>
      <c r="C17" s="307" t="str">
        <f>'Sch-6'!G17</f>
        <v xml:space="preserve">EA </v>
      </c>
      <c r="D17" s="307">
        <f>'Sch-6'!H17</f>
        <v>1</v>
      </c>
      <c r="E17" s="419">
        <f>'Sch-6'!L17</f>
        <v>0</v>
      </c>
      <c r="F17" s="396" t="str">
        <f>IF(E17=0, "Included", IF(ISERROR(D17*E17), E17, D17*E17))</f>
        <v>Included</v>
      </c>
      <c r="G17" s="305"/>
      <c r="M17" s="253"/>
      <c r="N17" s="791" t="e">
        <f>D17-(D17*$O$9)</f>
        <v>#VALUE!</v>
      </c>
      <c r="O17" s="791"/>
      <c r="P17" s="302"/>
    </row>
    <row r="18" spans="1:16" s="303" customFormat="1" ht="35.1" customHeight="1">
      <c r="A18" s="307" t="str">
        <f>'Sch-6'!A18</f>
        <v>(b)</v>
      </c>
      <c r="B18" s="422" t="str">
        <f>'Sch-6'!F18</f>
        <v>ACSR Zebra Conductor (for 765kV Line Only)-D.C.Resistence Test</v>
      </c>
      <c r="C18" s="307" t="str">
        <f>'Sch-6'!G18</f>
        <v xml:space="preserve">EA </v>
      </c>
      <c r="D18" s="307">
        <f>'Sch-6'!H18</f>
        <v>1</v>
      </c>
      <c r="E18" s="419">
        <f>'Sch-6'!L18</f>
        <v>0</v>
      </c>
      <c r="F18" s="396" t="str">
        <f>IF(E18=0, "Included", IF(ISERROR(D18*E18), E18, D18*E18))</f>
        <v>Included</v>
      </c>
      <c r="G18" s="305"/>
      <c r="M18" s="253"/>
      <c r="N18" s="795"/>
      <c r="O18" s="795"/>
      <c r="P18" s="302"/>
    </row>
    <row r="19" spans="1:16" s="303" customFormat="1" ht="35.1" customHeight="1">
      <c r="A19" s="307" t="str">
        <f>'Sch-6'!A19</f>
        <v>(c)</v>
      </c>
      <c r="B19" s="422" t="str">
        <f>'Sch-6'!F19</f>
        <v>ACSR Zebra Conductor (for 765kV Line Only)-Corona Extn.VoltageTest(Dry)</v>
      </c>
      <c r="C19" s="307" t="str">
        <f>'Sch-6'!G19</f>
        <v xml:space="preserve">EA </v>
      </c>
      <c r="D19" s="307">
        <f>'Sch-6'!H19</f>
        <v>1</v>
      </c>
      <c r="E19" s="419">
        <f>'Sch-6'!L19</f>
        <v>0</v>
      </c>
      <c r="F19" s="396" t="str">
        <f>IF(E19=0, "Included", IF(ISERROR(D19*E19), E19, D19*E19))</f>
        <v>Included</v>
      </c>
      <c r="G19" s="305"/>
      <c r="M19" s="253"/>
      <c r="N19" s="254"/>
      <c r="O19" s="254"/>
      <c r="P19" s="302"/>
    </row>
    <row r="20" spans="1:16" s="303" customFormat="1" ht="35.1" customHeight="1">
      <c r="A20" s="307" t="str">
        <f>'Sch-6'!A20</f>
        <v>(d)</v>
      </c>
      <c r="B20" s="422" t="str">
        <f>'Sch-6'!F20</f>
        <v>ACSR Zebra Conductor (for 765kV Line Only)-RIV(Dry)</v>
      </c>
      <c r="C20" s="307" t="str">
        <f>'Sch-6'!G20</f>
        <v xml:space="preserve">EA </v>
      </c>
      <c r="D20" s="307">
        <f>'Sch-6'!H20</f>
        <v>1</v>
      </c>
      <c r="E20" s="419">
        <f>'Sch-6'!L20</f>
        <v>0</v>
      </c>
      <c r="F20" s="396" t="str">
        <f>IF(E20=0, "Included", IF(ISERROR(D20*E20), E20, D20*E20))</f>
        <v>Included</v>
      </c>
      <c r="G20" s="305"/>
      <c r="M20" s="253"/>
      <c r="N20" s="254"/>
      <c r="O20" s="254"/>
      <c r="P20" s="302"/>
    </row>
    <row r="21" spans="1:16" ht="19.5" customHeight="1">
      <c r="A21" s="119"/>
      <c r="B21" s="792" t="s">
        <v>261</v>
      </c>
      <c r="C21" s="793"/>
      <c r="D21" s="793"/>
      <c r="E21" s="308"/>
      <c r="F21" s="397">
        <f>SUM(F17:F20)</f>
        <v>0</v>
      </c>
      <c r="N21" s="791" t="e">
        <f>ROUND((#REF!+#REF!+#REF!),0)</f>
        <v>#REF!</v>
      </c>
      <c r="O21" s="791"/>
      <c r="P21" s="111"/>
    </row>
    <row r="22" spans="1:16">
      <c r="A22" s="120"/>
      <c r="B22" s="121"/>
      <c r="C22" s="121"/>
      <c r="D22" s="122"/>
      <c r="E22" s="122"/>
      <c r="F22" s="122"/>
      <c r="N22" s="255" t="s">
        <v>134</v>
      </c>
      <c r="O22" s="256" t="e">
        <f>D21-N21</f>
        <v>#REF!</v>
      </c>
      <c r="P22" s="199"/>
    </row>
    <row r="23" spans="1:16" s="296" customFormat="1" ht="33.75" customHeight="1">
      <c r="A23" s="784" t="s">
        <v>176</v>
      </c>
      <c r="B23" s="784"/>
      <c r="C23" s="784"/>
      <c r="D23" s="784"/>
      <c r="E23" s="794"/>
      <c r="F23" s="794"/>
      <c r="G23" s="112"/>
      <c r="M23" s="297"/>
      <c r="N23" s="255"/>
      <c r="O23" s="309"/>
      <c r="P23" s="310"/>
    </row>
    <row r="24" spans="1:16">
      <c r="A24" s="120"/>
      <c r="B24" s="121"/>
      <c r="C24" s="121"/>
      <c r="D24" s="122"/>
      <c r="E24" s="122"/>
      <c r="F24" s="122"/>
      <c r="N24" s="255"/>
      <c r="O24" s="256"/>
      <c r="P24" s="199"/>
    </row>
    <row r="25" spans="1:16" ht="33" customHeight="1">
      <c r="A25" s="104" t="s">
        <v>230</v>
      </c>
      <c r="B25" s="145">
        <f>'Sch-1'!B46</f>
        <v>0</v>
      </c>
      <c r="C25" s="145"/>
      <c r="D25" s="105"/>
      <c r="E25" s="106" t="s">
        <v>232</v>
      </c>
      <c r="F25" s="107"/>
      <c r="P25" s="199"/>
    </row>
    <row r="26" spans="1:16" ht="33" customHeight="1">
      <c r="A26" s="104" t="s">
        <v>231</v>
      </c>
      <c r="B26" s="123">
        <f>'Sch-1'!B47</f>
        <v>0</v>
      </c>
      <c r="C26" s="123"/>
      <c r="D26" s="101"/>
      <c r="E26" s="106" t="s">
        <v>233</v>
      </c>
      <c r="F26" s="124" t="str">
        <f>'Sch-1'!O46</f>
        <v/>
      </c>
      <c r="P26" s="199"/>
    </row>
    <row r="27" spans="1:16" ht="33" customHeight="1">
      <c r="A27" s="100"/>
      <c r="B27" s="99"/>
      <c r="C27" s="99"/>
      <c r="D27" s="101"/>
      <c r="E27" s="106" t="s">
        <v>234</v>
      </c>
      <c r="F27" s="124" t="str">
        <f>'Sch-1'!O47</f>
        <v/>
      </c>
      <c r="P27" s="199"/>
    </row>
    <row r="28" spans="1:16" ht="33" customHeight="1">
      <c r="A28" s="100"/>
      <c r="B28" s="99"/>
      <c r="C28" s="99"/>
      <c r="D28" s="101"/>
      <c r="E28" s="106" t="s">
        <v>235</v>
      </c>
      <c r="F28" s="107"/>
    </row>
  </sheetData>
  <sheetProtection password="E848" sheet="1" objects="1" scenarios="1" formatColumns="0" formatRows="0" selectLockedCells="1" selectUnlockedCells="1"/>
  <customSheetViews>
    <customSheetView guid="{B9EC7C48-0A13-4E61-A3A5-0BEFFBB67A7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2" type="noConversion"/>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6" max="1048575" man="1"/>
  </colBreaks>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topLeftCell="A23" zoomScaleNormal="100" zoomScaleSheetLayoutView="100" workbookViewId="0">
      <selection activeCell="G26" sqref="G26"/>
    </sheetView>
  </sheetViews>
  <sheetFormatPr defaultColWidth="9" defaultRowHeight="14.4"/>
  <cols>
    <col min="1" max="2" width="6.6640625" style="185" customWidth="1"/>
    <col min="3" max="3" width="21.6640625" style="185" customWidth="1"/>
    <col min="4" max="4" width="13.33203125" style="185" customWidth="1"/>
    <col min="5" max="5" width="23.6640625" style="185" customWidth="1"/>
    <col min="6" max="6" width="11.88671875" style="185" customWidth="1"/>
    <col min="7" max="7" width="14.33203125" style="185" customWidth="1"/>
    <col min="8" max="8" width="14.21875" style="404" customWidth="1"/>
    <col min="9" max="9" width="14.21875" style="405" hidden="1" customWidth="1"/>
    <col min="10" max="10" width="20" style="406" hidden="1" customWidth="1"/>
    <col min="11" max="13" width="14.21875" style="406" hidden="1" customWidth="1"/>
    <col min="14" max="14" width="38.109375" style="406" hidden="1" customWidth="1"/>
    <col min="15" max="15" width="21.21875" style="406" hidden="1" customWidth="1"/>
    <col min="16" max="17" width="14.21875" style="406" customWidth="1"/>
    <col min="18" max="23" width="9" style="406"/>
    <col min="24" max="16384" width="9" style="98"/>
  </cols>
  <sheetData>
    <row r="1" spans="1:23" s="171" customFormat="1" ht="39.9" customHeight="1">
      <c r="A1" s="823" t="s">
        <v>476</v>
      </c>
      <c r="B1" s="823"/>
      <c r="C1" s="823"/>
      <c r="D1" s="823"/>
      <c r="E1" s="823"/>
      <c r="F1" s="823"/>
      <c r="G1" s="823"/>
      <c r="H1" s="401"/>
      <c r="I1" s="402"/>
      <c r="J1" s="403"/>
      <c r="K1" s="403"/>
      <c r="L1" s="403"/>
      <c r="M1" s="403"/>
      <c r="N1" s="403"/>
      <c r="O1" s="403"/>
      <c r="P1" s="403"/>
      <c r="Q1" s="403"/>
      <c r="R1" s="403"/>
      <c r="S1" s="403"/>
      <c r="T1" s="403"/>
      <c r="U1" s="403"/>
      <c r="V1" s="403"/>
      <c r="W1" s="403"/>
    </row>
    <row r="2" spans="1:23" ht="18" customHeight="1">
      <c r="A2" s="93" t="str">
        <f>Cover!B3</f>
        <v>Specification No.: 5006002754/INSULATOR/DOM/A02-CC CS -3</v>
      </c>
      <c r="B2" s="93"/>
      <c r="C2" s="94"/>
      <c r="D2" s="95"/>
      <c r="E2" s="95"/>
      <c r="F2" s="95"/>
      <c r="G2" s="97" t="s">
        <v>129</v>
      </c>
    </row>
    <row r="3" spans="1:23" ht="18" customHeight="1">
      <c r="A3" s="177"/>
      <c r="B3" s="177"/>
      <c r="C3" s="178"/>
      <c r="D3" s="179"/>
      <c r="E3" s="179"/>
      <c r="F3" s="179"/>
      <c r="G3" s="180"/>
    </row>
    <row r="4" spans="1:23" ht="18.899999999999999" customHeight="1">
      <c r="A4" s="826" t="s">
        <v>123</v>
      </c>
      <c r="B4" s="826"/>
      <c r="C4" s="826"/>
      <c r="D4" s="826"/>
      <c r="E4" s="826"/>
      <c r="F4" s="826"/>
      <c r="G4" s="826"/>
    </row>
    <row r="5" spans="1:23" ht="21" customHeight="1">
      <c r="A5" s="181" t="s">
        <v>220</v>
      </c>
      <c r="B5" s="181"/>
      <c r="C5" s="172"/>
      <c r="D5" s="172"/>
      <c r="E5" s="172"/>
      <c r="F5" s="172"/>
      <c r="G5" s="172"/>
    </row>
    <row r="6" spans="1:23" ht="21" customHeight="1">
      <c r="A6" s="182" t="s">
        <v>222</v>
      </c>
      <c r="B6" s="182"/>
      <c r="C6" s="172"/>
      <c r="D6" s="172"/>
      <c r="E6" s="172"/>
      <c r="F6" s="172"/>
      <c r="G6" s="172"/>
    </row>
    <row r="7" spans="1:23" ht="21" customHeight="1">
      <c r="A7" s="182" t="s">
        <v>224</v>
      </c>
      <c r="B7" s="182"/>
      <c r="C7" s="172"/>
      <c r="D7" s="172"/>
      <c r="E7" s="172"/>
      <c r="F7" s="172"/>
      <c r="G7" s="172"/>
    </row>
    <row r="8" spans="1:23" ht="21" customHeight="1">
      <c r="A8" s="182" t="s">
        <v>225</v>
      </c>
      <c r="B8" s="182"/>
      <c r="C8" s="172"/>
      <c r="D8" s="172"/>
      <c r="E8" s="172"/>
      <c r="F8" s="172"/>
      <c r="G8" s="172"/>
    </row>
    <row r="9" spans="1:23" ht="21" customHeight="1">
      <c r="A9" s="182" t="s">
        <v>226</v>
      </c>
      <c r="B9" s="182"/>
      <c r="C9" s="172"/>
      <c r="D9" s="172"/>
      <c r="E9" s="172"/>
      <c r="F9" s="172"/>
      <c r="G9" s="172"/>
    </row>
    <row r="10" spans="1:23" ht="21" customHeight="1">
      <c r="A10" s="182" t="s">
        <v>227</v>
      </c>
      <c r="B10" s="182"/>
      <c r="C10" s="172"/>
      <c r="D10" s="172"/>
      <c r="E10" s="172"/>
      <c r="F10" s="172"/>
      <c r="G10" s="172"/>
    </row>
    <row r="11" spans="1:23" ht="21" customHeight="1">
      <c r="A11" s="172"/>
      <c r="B11" s="172"/>
      <c r="C11" s="172"/>
      <c r="D11" s="172"/>
      <c r="E11" s="172"/>
      <c r="F11" s="172"/>
      <c r="G11" s="172"/>
    </row>
    <row r="12" spans="1:23" ht="49.5" customHeight="1">
      <c r="A12" s="553" t="s">
        <v>124</v>
      </c>
      <c r="B12" s="553"/>
      <c r="C12" s="824" t="str">
        <f>Cover!$B$2</f>
        <v>Insulator Package CIS-01 for supply of 70KN and 90KN Composite Long Rod Insulators for 132kV Transmission Lines under Consultancy Services to Dedicated Freight Corridor Corporation of India Limited (DFCCIL)</v>
      </c>
      <c r="D12" s="824"/>
      <c r="E12" s="824"/>
      <c r="F12" s="824"/>
      <c r="G12" s="824"/>
    </row>
    <row r="13" spans="1:23" ht="21" customHeight="1">
      <c r="A13" s="183" t="s">
        <v>122</v>
      </c>
      <c r="B13" s="183"/>
      <c r="C13" s="184"/>
      <c r="D13" s="183"/>
      <c r="E13" s="183"/>
      <c r="F13" s="183"/>
      <c r="G13" s="183"/>
    </row>
    <row r="14" spans="1:23" ht="55.5" customHeight="1">
      <c r="A14" s="825" t="s">
        <v>125</v>
      </c>
      <c r="B14" s="825"/>
      <c r="C14" s="825"/>
      <c r="D14" s="825"/>
      <c r="E14" s="825"/>
      <c r="F14" s="825"/>
      <c r="G14" s="825"/>
      <c r="J14" s="827" t="s">
        <v>334</v>
      </c>
      <c r="K14" s="827"/>
      <c r="L14" s="827"/>
      <c r="M14" s="827"/>
      <c r="N14" s="417" t="s">
        <v>335</v>
      </c>
    </row>
    <row r="15" spans="1:23" ht="60.75" customHeight="1">
      <c r="B15" s="191">
        <v>1</v>
      </c>
      <c r="C15" s="800" t="s">
        <v>331</v>
      </c>
      <c r="D15" s="801"/>
      <c r="E15" s="801"/>
      <c r="F15" s="802"/>
      <c r="G15" s="411"/>
      <c r="I15" s="545">
        <f>'Sch-1'!O38+'Sch-2'!K36+'Sch-6'!J21</f>
        <v>0</v>
      </c>
      <c r="J15" s="437">
        <f>IF(I15=0,0,G15/I15)</f>
        <v>0</v>
      </c>
    </row>
    <row r="16" spans="1:23" ht="57.75" customHeight="1">
      <c r="B16" s="191">
        <v>2</v>
      </c>
      <c r="C16" s="800" t="s">
        <v>332</v>
      </c>
      <c r="D16" s="801"/>
      <c r="E16" s="801"/>
      <c r="F16" s="802"/>
      <c r="G16" s="197"/>
      <c r="I16" s="413">
        <f>'Sch-1'!O38+'Sch-2'!K36+'Sch-6'!J21</f>
        <v>0</v>
      </c>
      <c r="J16" s="415">
        <f>G16</f>
        <v>0</v>
      </c>
    </row>
    <row r="17" spans="1:23" s="174" customFormat="1" ht="54.9" customHeight="1">
      <c r="B17" s="192">
        <v>3</v>
      </c>
      <c r="C17" s="803" t="s">
        <v>148</v>
      </c>
      <c r="D17" s="804"/>
      <c r="E17" s="804"/>
      <c r="F17" s="805"/>
      <c r="G17" s="195"/>
      <c r="H17" s="404"/>
      <c r="I17" s="404"/>
      <c r="J17" s="407"/>
      <c r="K17" s="407"/>
      <c r="L17" s="407"/>
      <c r="M17" s="407"/>
      <c r="N17" s="407"/>
      <c r="O17" s="407"/>
      <c r="P17" s="407"/>
      <c r="Q17" s="407"/>
      <c r="R17" s="407"/>
      <c r="S17" s="407"/>
      <c r="T17" s="407"/>
      <c r="U17" s="407"/>
      <c r="V17" s="407"/>
      <c r="W17" s="407"/>
    </row>
    <row r="18" spans="1:23" s="174" customFormat="1" ht="21" customHeight="1">
      <c r="B18" s="189"/>
      <c r="C18" s="433" t="s">
        <v>464</v>
      </c>
      <c r="D18" s="187"/>
      <c r="E18" s="196"/>
      <c r="F18" s="233" t="s">
        <v>180</v>
      </c>
      <c r="G18" s="412"/>
      <c r="H18" s="404"/>
      <c r="I18" s="414">
        <f>'Sch-1'!O38</f>
        <v>0</v>
      </c>
      <c r="J18" s="435">
        <f>IF(I18=0,0,G18/I18)</f>
        <v>0</v>
      </c>
      <c r="K18" s="407"/>
      <c r="L18" s="407"/>
      <c r="M18" s="407"/>
      <c r="N18" s="433" t="s">
        <v>343</v>
      </c>
      <c r="O18" s="570">
        <f>J15+J16+J18+J24</f>
        <v>0</v>
      </c>
      <c r="P18" s="407"/>
      <c r="Q18" s="407"/>
      <c r="R18" s="407"/>
      <c r="S18" s="407"/>
      <c r="T18" s="407"/>
      <c r="U18" s="407"/>
      <c r="V18" s="407"/>
      <c r="W18" s="407"/>
    </row>
    <row r="19" spans="1:23" s="174" customFormat="1" ht="21" hidden="1" customHeight="1">
      <c r="B19" s="189"/>
      <c r="C19" s="231" t="s">
        <v>140</v>
      </c>
      <c r="D19" s="187"/>
      <c r="E19" s="196"/>
      <c r="F19" s="233" t="s">
        <v>180</v>
      </c>
      <c r="G19" s="412"/>
      <c r="H19" s="404"/>
      <c r="I19" s="414" t="e">
        <f>'Sch-1'!#REF!</f>
        <v>#REF!</v>
      </c>
      <c r="J19" s="435" t="e">
        <f>IF(I19=0,0,G19/I19)</f>
        <v>#REF!</v>
      </c>
      <c r="K19" s="407"/>
      <c r="L19" s="407"/>
      <c r="M19" s="407"/>
      <c r="N19" s="433" t="s">
        <v>344</v>
      </c>
      <c r="O19" s="570" t="e">
        <f>J15+J16+J19+J25</f>
        <v>#REF!</v>
      </c>
      <c r="P19" s="407"/>
      <c r="Q19" s="407"/>
      <c r="R19" s="407"/>
      <c r="S19" s="407"/>
      <c r="T19" s="407"/>
      <c r="U19" s="407"/>
      <c r="V19" s="407"/>
      <c r="W19" s="407"/>
    </row>
    <row r="20" spans="1:23" s="174" customFormat="1" ht="21" customHeight="1">
      <c r="B20" s="189"/>
      <c r="C20" s="575" t="s">
        <v>471</v>
      </c>
      <c r="D20" s="187"/>
      <c r="E20" s="196"/>
      <c r="F20" s="233" t="s">
        <v>180</v>
      </c>
      <c r="G20" s="412"/>
      <c r="H20" s="404"/>
      <c r="I20" s="414">
        <f>'Sch-2'!K36</f>
        <v>0</v>
      </c>
      <c r="J20" s="435">
        <f>IF(I20=0,0,G20/I20)</f>
        <v>0</v>
      </c>
      <c r="K20" s="407"/>
      <c r="L20" s="407"/>
      <c r="M20" s="407"/>
      <c r="N20" s="231" t="s">
        <v>126</v>
      </c>
      <c r="O20" s="570">
        <f>J15+J16+J20+J26</f>
        <v>0</v>
      </c>
      <c r="P20" s="407"/>
      <c r="Q20" s="407"/>
      <c r="R20" s="407"/>
      <c r="S20" s="407"/>
      <c r="T20" s="407"/>
      <c r="U20" s="407"/>
      <c r="V20" s="407"/>
      <c r="W20" s="407"/>
    </row>
    <row r="21" spans="1:23" s="174" customFormat="1" ht="21" hidden="1" customHeight="1">
      <c r="B21" s="189"/>
      <c r="C21" s="231"/>
      <c r="D21" s="187"/>
      <c r="E21" s="196"/>
      <c r="F21" s="233"/>
      <c r="G21" s="412"/>
      <c r="H21" s="404"/>
      <c r="I21" s="404"/>
      <c r="J21" s="435">
        <f>IF(I21=0,0,G21/I21)</f>
        <v>0</v>
      </c>
      <c r="K21" s="407"/>
      <c r="L21" s="407"/>
      <c r="M21" s="407"/>
      <c r="N21" s="231" t="s">
        <v>127</v>
      </c>
      <c r="O21" s="570"/>
      <c r="P21" s="407"/>
      <c r="Q21" s="407"/>
      <c r="R21" s="407"/>
      <c r="S21" s="407"/>
      <c r="T21" s="407"/>
      <c r="U21" s="407"/>
      <c r="V21" s="407"/>
      <c r="W21" s="407"/>
    </row>
    <row r="22" spans="1:23" s="174" customFormat="1" ht="21" customHeight="1">
      <c r="B22" s="190"/>
      <c r="C22" s="400" t="s">
        <v>333</v>
      </c>
      <c r="D22" s="188"/>
      <c r="E22" s="196"/>
      <c r="F22" s="234" t="s">
        <v>180</v>
      </c>
      <c r="G22" s="195"/>
      <c r="H22" s="404"/>
      <c r="I22" s="414">
        <f>'Sch-6'!J21</f>
        <v>0</v>
      </c>
      <c r="J22" s="435">
        <f>IF(I22=0,0,G22/I22)</f>
        <v>0</v>
      </c>
      <c r="K22" s="407"/>
      <c r="L22" s="407"/>
      <c r="M22" s="407"/>
      <c r="N22" s="400" t="s">
        <v>333</v>
      </c>
      <c r="O22" s="570">
        <f>J15+J16+J22+J28</f>
        <v>0</v>
      </c>
      <c r="P22" s="407"/>
      <c r="Q22" s="407"/>
      <c r="R22" s="407"/>
      <c r="S22" s="407"/>
      <c r="T22" s="407"/>
      <c r="U22" s="407"/>
      <c r="V22" s="407"/>
      <c r="W22" s="407"/>
    </row>
    <row r="23" spans="1:23" s="174" customFormat="1" ht="54.9" customHeight="1">
      <c r="B23" s="192">
        <v>4</v>
      </c>
      <c r="C23" s="806" t="s">
        <v>149</v>
      </c>
      <c r="D23" s="807"/>
      <c r="E23" s="807"/>
      <c r="F23" s="808"/>
      <c r="G23" s="195"/>
      <c r="H23" s="404"/>
      <c r="I23" s="404"/>
      <c r="J23" s="407"/>
      <c r="K23" s="407"/>
      <c r="L23" s="407"/>
      <c r="M23" s="407"/>
      <c r="N23" s="407"/>
      <c r="O23" s="407"/>
      <c r="P23" s="407"/>
      <c r="Q23" s="407"/>
      <c r="R23" s="407"/>
      <c r="S23" s="407"/>
      <c r="T23" s="407"/>
      <c r="U23" s="407"/>
      <c r="V23" s="407"/>
      <c r="W23" s="407"/>
    </row>
    <row r="24" spans="1:23" s="174" customFormat="1" ht="21" customHeight="1">
      <c r="A24" s="173"/>
      <c r="B24" s="189"/>
      <c r="C24" s="433" t="s">
        <v>466</v>
      </c>
      <c r="D24" s="187"/>
      <c r="E24" s="232"/>
      <c r="F24" s="233" t="s">
        <v>181</v>
      </c>
      <c r="G24" s="240"/>
      <c r="H24" s="404"/>
      <c r="I24" s="414">
        <f>'Sch-1'!O38</f>
        <v>0</v>
      </c>
      <c r="J24" s="416">
        <f>G24</f>
        <v>0</v>
      </c>
      <c r="K24" s="407"/>
      <c r="L24" s="407"/>
      <c r="M24" s="407"/>
      <c r="N24" s="407"/>
      <c r="O24" s="407"/>
      <c r="P24" s="407"/>
      <c r="Q24" s="407"/>
      <c r="R24" s="407"/>
      <c r="S24" s="407"/>
      <c r="T24" s="407"/>
      <c r="U24" s="407"/>
      <c r="V24" s="407"/>
      <c r="W24" s="407"/>
    </row>
    <row r="25" spans="1:23" s="174" customFormat="1" ht="21" hidden="1" customHeight="1">
      <c r="A25" s="173"/>
      <c r="B25" s="189"/>
      <c r="C25" s="231" t="s">
        <v>140</v>
      </c>
      <c r="D25" s="187"/>
      <c r="E25" s="232"/>
      <c r="F25" s="233" t="s">
        <v>181</v>
      </c>
      <c r="G25" s="240"/>
      <c r="H25" s="404"/>
      <c r="I25" s="414" t="e">
        <f>'Sch-1'!#REF!</f>
        <v>#REF!</v>
      </c>
      <c r="J25" s="416">
        <f>G25</f>
        <v>0</v>
      </c>
      <c r="K25" s="407"/>
      <c r="L25" s="407"/>
      <c r="M25" s="407"/>
      <c r="N25" s="407"/>
      <c r="O25" s="407"/>
      <c r="P25" s="407"/>
      <c r="Q25" s="407"/>
      <c r="R25" s="407"/>
      <c r="S25" s="407"/>
      <c r="T25" s="407"/>
      <c r="U25" s="407"/>
      <c r="V25" s="407"/>
      <c r="W25" s="407"/>
    </row>
    <row r="26" spans="1:23" s="174" customFormat="1" ht="21" customHeight="1">
      <c r="A26" s="173"/>
      <c r="B26" s="189"/>
      <c r="C26" s="575" t="s">
        <v>472</v>
      </c>
      <c r="D26" s="187"/>
      <c r="E26" s="232"/>
      <c r="F26" s="233" t="s">
        <v>181</v>
      </c>
      <c r="G26" s="240"/>
      <c r="H26" s="404"/>
      <c r="I26" s="414">
        <f>'Sch-2'!K36</f>
        <v>0</v>
      </c>
      <c r="J26" s="416">
        <f>G26</f>
        <v>0</v>
      </c>
      <c r="K26" s="407"/>
      <c r="L26" s="407"/>
      <c r="M26" s="407"/>
      <c r="N26" s="407"/>
      <c r="O26" s="407"/>
      <c r="P26" s="407"/>
      <c r="Q26" s="407"/>
      <c r="R26" s="407"/>
      <c r="S26" s="407"/>
      <c r="T26" s="407"/>
      <c r="U26" s="407"/>
      <c r="V26" s="407"/>
      <c r="W26" s="407"/>
    </row>
    <row r="27" spans="1:23" s="174" customFormat="1" ht="21" hidden="1" customHeight="1">
      <c r="A27" s="173"/>
      <c r="B27" s="189"/>
      <c r="C27" s="231" t="s">
        <v>127</v>
      </c>
      <c r="D27" s="187"/>
      <c r="E27" s="232"/>
      <c r="F27" s="233" t="s">
        <v>181</v>
      </c>
      <c r="G27" s="240"/>
      <c r="H27" s="404"/>
      <c r="I27" s="404"/>
      <c r="J27" s="416">
        <f>G27</f>
        <v>0</v>
      </c>
      <c r="K27" s="407"/>
      <c r="L27" s="407"/>
      <c r="M27" s="407"/>
      <c r="N27" s="407"/>
      <c r="O27" s="407"/>
      <c r="P27" s="407"/>
      <c r="Q27" s="407"/>
      <c r="R27" s="407"/>
      <c r="S27" s="407"/>
      <c r="T27" s="407"/>
      <c r="U27" s="407"/>
      <c r="V27" s="407"/>
      <c r="W27" s="407"/>
    </row>
    <row r="28" spans="1:23" s="174" customFormat="1" ht="21" customHeight="1">
      <c r="A28" s="173"/>
      <c r="B28" s="190"/>
      <c r="C28" s="400" t="s">
        <v>333</v>
      </c>
      <c r="D28" s="188"/>
      <c r="E28" s="235"/>
      <c r="F28" s="234" t="s">
        <v>181</v>
      </c>
      <c r="G28" s="195"/>
      <c r="H28" s="404"/>
      <c r="I28" s="414">
        <f>'Sch-6'!J21</f>
        <v>0</v>
      </c>
      <c r="J28" s="416">
        <f>G28</f>
        <v>0</v>
      </c>
      <c r="K28" s="407"/>
      <c r="L28" s="407"/>
      <c r="M28" s="407"/>
      <c r="N28" s="407"/>
      <c r="O28" s="407"/>
      <c r="P28" s="407"/>
      <c r="Q28" s="407"/>
      <c r="R28" s="407"/>
      <c r="S28" s="407"/>
      <c r="T28" s="407"/>
      <c r="U28" s="407"/>
      <c r="V28" s="407"/>
      <c r="W28" s="407"/>
    </row>
    <row r="29" spans="1:23" s="174" customFormat="1" ht="83.25" hidden="1" customHeight="1">
      <c r="A29" s="173"/>
      <c r="B29" s="190">
        <v>5</v>
      </c>
      <c r="C29" s="811" t="s">
        <v>422</v>
      </c>
      <c r="D29" s="812"/>
      <c r="E29" s="812"/>
      <c r="F29" s="813"/>
      <c r="G29" s="548"/>
      <c r="H29" s="404"/>
      <c r="I29" s="414"/>
      <c r="J29" s="416"/>
      <c r="K29" s="407"/>
      <c r="L29" s="407"/>
      <c r="M29" s="407"/>
      <c r="N29" s="407"/>
      <c r="O29" s="407"/>
      <c r="P29" s="407"/>
      <c r="Q29" s="407"/>
      <c r="R29" s="407"/>
      <c r="S29" s="407"/>
      <c r="T29" s="407"/>
      <c r="U29" s="407"/>
      <c r="V29" s="407"/>
      <c r="W29" s="407"/>
    </row>
    <row r="30" spans="1:23" s="174" customFormat="1" ht="87.75" hidden="1" customHeight="1">
      <c r="A30" s="173"/>
      <c r="B30" s="190">
        <v>6</v>
      </c>
      <c r="C30" s="811" t="s">
        <v>423</v>
      </c>
      <c r="D30" s="812"/>
      <c r="E30" s="812"/>
      <c r="F30" s="813"/>
      <c r="G30" s="548"/>
      <c r="H30" s="404"/>
      <c r="I30" s="414"/>
      <c r="J30" s="416"/>
      <c r="K30" s="407"/>
      <c r="L30" s="407"/>
      <c r="M30" s="407"/>
      <c r="N30" s="407"/>
      <c r="O30" s="407"/>
      <c r="P30" s="407"/>
      <c r="Q30" s="407"/>
      <c r="R30" s="407"/>
      <c r="S30" s="407"/>
      <c r="T30" s="407"/>
      <c r="U30" s="407"/>
      <c r="V30" s="407"/>
      <c r="W30" s="407"/>
    </row>
    <row r="31" spans="1:23" s="174" customFormat="1" ht="69.75" hidden="1" customHeight="1">
      <c r="A31" s="173"/>
      <c r="B31" s="814" t="s">
        <v>424</v>
      </c>
      <c r="C31" s="815"/>
      <c r="D31" s="815"/>
      <c r="E31" s="815"/>
      <c r="F31" s="815"/>
      <c r="G31" s="816"/>
      <c r="H31" s="404"/>
      <c r="I31" s="414" t="e">
        <f>'Sch-1'!O38+'Sch-2'!K36+'Sch-6'!#REF!</f>
        <v>#REF!</v>
      </c>
      <c r="J31" s="435" t="e">
        <f>IF(I31=0,0,G31/I31)</f>
        <v>#REF!</v>
      </c>
      <c r="K31" s="407"/>
      <c r="L31" s="407"/>
      <c r="M31" s="407"/>
      <c r="N31" s="407"/>
      <c r="O31" s="407"/>
      <c r="P31" s="407"/>
      <c r="Q31" s="407"/>
      <c r="R31" s="407"/>
      <c r="S31" s="407"/>
      <c r="T31" s="407"/>
      <c r="U31" s="407"/>
      <c r="V31" s="407"/>
      <c r="W31" s="407"/>
    </row>
    <row r="32" spans="1:23" s="174" customFormat="1" ht="24.75" hidden="1" customHeight="1">
      <c r="A32" s="173"/>
      <c r="B32" s="537">
        <v>5</v>
      </c>
      <c r="C32" s="817" t="s">
        <v>412</v>
      </c>
      <c r="D32" s="818"/>
      <c r="E32" s="818"/>
      <c r="F32" s="818"/>
      <c r="G32" s="819"/>
      <c r="H32" s="404"/>
      <c r="I32" s="414"/>
      <c r="J32" s="435"/>
      <c r="K32" s="407"/>
      <c r="L32" s="407"/>
      <c r="M32" s="407"/>
      <c r="N32" s="407"/>
      <c r="O32" s="407"/>
      <c r="P32" s="407"/>
      <c r="Q32" s="407"/>
      <c r="R32" s="407"/>
      <c r="S32" s="407"/>
      <c r="T32" s="407"/>
      <c r="U32" s="407"/>
      <c r="V32" s="407"/>
      <c r="W32" s="407"/>
    </row>
    <row r="33" spans="1:23" s="174" customFormat="1" ht="61.5" hidden="1" customHeight="1">
      <c r="A33" s="173"/>
      <c r="B33" s="820"/>
      <c r="C33" s="821"/>
      <c r="D33" s="821"/>
      <c r="E33" s="821"/>
      <c r="F33" s="821"/>
      <c r="G33" s="822"/>
      <c r="H33" s="404"/>
      <c r="I33" s="414" t="e">
        <f>'Sch-1'!O38+'Sch-2'!K36+'Sch-6'!#REF!</f>
        <v>#REF!</v>
      </c>
      <c r="J33" s="416">
        <f>G33</f>
        <v>0</v>
      </c>
      <c r="K33" s="407"/>
      <c r="L33" s="407"/>
      <c r="M33" s="407"/>
      <c r="N33" s="407"/>
      <c r="O33" s="407"/>
      <c r="P33" s="407"/>
      <c r="Q33" s="407"/>
      <c r="R33" s="407"/>
      <c r="S33" s="407"/>
      <c r="T33" s="407"/>
      <c r="U33" s="407"/>
      <c r="V33" s="407"/>
      <c r="W33" s="407"/>
    </row>
    <row r="34" spans="1:23" s="174" customFormat="1" ht="48.75" customHeight="1">
      <c r="A34" s="173"/>
      <c r="B34" s="809"/>
      <c r="C34" s="810"/>
      <c r="D34" s="810"/>
      <c r="E34" s="810"/>
      <c r="F34" s="810"/>
      <c r="G34" s="810"/>
      <c r="H34" s="404"/>
      <c r="I34" s="404"/>
      <c r="J34" s="407"/>
      <c r="K34" s="407"/>
      <c r="L34" s="407"/>
      <c r="M34" s="407"/>
      <c r="N34" s="407"/>
      <c r="O34" s="407"/>
      <c r="P34" s="407"/>
      <c r="Q34" s="407"/>
      <c r="R34" s="407"/>
      <c r="S34" s="407"/>
      <c r="T34" s="407"/>
      <c r="U34" s="407"/>
      <c r="V34" s="407"/>
      <c r="W34" s="407"/>
    </row>
    <row r="35" spans="1:23" s="174" customFormat="1" ht="33" customHeight="1">
      <c r="A35" s="176" t="s">
        <v>128</v>
      </c>
      <c r="B35" s="193"/>
      <c r="C35" s="186"/>
      <c r="E35" s="194"/>
      <c r="F35" s="194"/>
      <c r="G35" s="175"/>
      <c r="H35" s="404"/>
      <c r="I35" s="404"/>
      <c r="J35" s="407"/>
      <c r="K35" s="407"/>
      <c r="L35" s="407"/>
      <c r="M35" s="407"/>
      <c r="N35" s="407"/>
      <c r="O35" s="407"/>
      <c r="P35" s="407"/>
      <c r="Q35" s="407"/>
      <c r="R35" s="407"/>
      <c r="S35" s="407"/>
      <c r="T35" s="407"/>
      <c r="U35" s="407"/>
      <c r="V35" s="407"/>
      <c r="W35" s="407"/>
    </row>
    <row r="36" spans="1:23" s="174" customFormat="1" ht="33" customHeight="1">
      <c r="A36" s="92" t="s">
        <v>285</v>
      </c>
      <c r="B36" s="193"/>
      <c r="C36" s="186"/>
      <c r="E36" s="194"/>
      <c r="F36" s="194"/>
      <c r="G36" s="175"/>
      <c r="H36" s="404"/>
      <c r="I36" s="404"/>
      <c r="J36" s="407"/>
      <c r="K36" s="407"/>
      <c r="L36" s="407"/>
      <c r="M36" s="407"/>
      <c r="N36" s="407"/>
      <c r="O36" s="407"/>
      <c r="P36" s="407"/>
      <c r="Q36" s="407"/>
      <c r="R36" s="407"/>
      <c r="S36" s="407"/>
      <c r="T36" s="407"/>
      <c r="U36" s="407"/>
      <c r="V36" s="407"/>
      <c r="W36" s="407"/>
    </row>
    <row r="37" spans="1:23" s="174" customFormat="1" ht="33" customHeight="1">
      <c r="B37" s="92"/>
      <c r="D37" s="91"/>
      <c r="E37" s="140"/>
      <c r="F37" s="140"/>
      <c r="G37" s="140"/>
      <c r="H37" s="408"/>
      <c r="I37" s="404"/>
      <c r="J37" s="407"/>
      <c r="K37" s="407"/>
      <c r="L37" s="407"/>
      <c r="M37" s="407"/>
      <c r="N37" s="407"/>
      <c r="O37" s="407"/>
      <c r="P37" s="407"/>
      <c r="Q37" s="407"/>
      <c r="R37" s="407"/>
      <c r="S37" s="407"/>
      <c r="T37" s="407"/>
      <c r="U37" s="407"/>
      <c r="V37" s="407"/>
      <c r="W37" s="407"/>
    </row>
    <row r="38" spans="1:23" ht="33" customHeight="1">
      <c r="A38" s="131"/>
      <c r="B38" s="131"/>
      <c r="C38" s="141"/>
      <c r="D38" s="140"/>
      <c r="E38" s="92"/>
      <c r="F38" s="92"/>
      <c r="G38" s="142" t="s">
        <v>286</v>
      </c>
      <c r="H38" s="406"/>
    </row>
    <row r="39" spans="1:23" ht="33" customHeight="1">
      <c r="A39" s="131"/>
      <c r="B39" s="131"/>
      <c r="C39" s="141"/>
      <c r="D39" s="140"/>
      <c r="E39" s="92"/>
      <c r="F39" s="92"/>
      <c r="G39" s="142" t="str">
        <f>"For and on behalf of " &amp; 'Sch-1'!C8</f>
        <v xml:space="preserve">For and on behalf of </v>
      </c>
      <c r="H39" s="406"/>
    </row>
    <row r="40" spans="1:23" ht="33" customHeight="1">
      <c r="A40" s="129"/>
      <c r="B40" s="129"/>
      <c r="C40" s="129"/>
      <c r="D40" s="146"/>
      <c r="E40" s="136"/>
      <c r="F40" s="136"/>
      <c r="G40" s="98"/>
      <c r="H40" s="409"/>
    </row>
    <row r="41" spans="1:23" ht="33" customHeight="1">
      <c r="A41" s="170" t="s">
        <v>120</v>
      </c>
      <c r="B41" s="170"/>
      <c r="C41" s="559">
        <f>'Sch-1'!B46</f>
        <v>0</v>
      </c>
      <c r="D41" s="146"/>
      <c r="E41" s="136" t="s">
        <v>287</v>
      </c>
      <c r="F41" s="799" t="str">
        <f>'Sch-1'!O46</f>
        <v/>
      </c>
      <c r="G41" s="799"/>
      <c r="H41" s="406"/>
    </row>
    <row r="42" spans="1:23" ht="33" customHeight="1">
      <c r="A42" s="170" t="s">
        <v>121</v>
      </c>
      <c r="B42" s="170"/>
      <c r="C42" s="147">
        <f>'Sch-1'!B47</f>
        <v>0</v>
      </c>
      <c r="D42" s="148"/>
      <c r="E42" s="136" t="s">
        <v>288</v>
      </c>
      <c r="F42" s="799" t="str">
        <f>'Sch-1'!O47</f>
        <v/>
      </c>
      <c r="G42" s="799"/>
      <c r="H42" s="406"/>
    </row>
    <row r="43" spans="1:23" ht="33" customHeight="1">
      <c r="A43" s="131"/>
      <c r="B43" s="131"/>
      <c r="C43" s="131"/>
      <c r="D43" s="131"/>
      <c r="E43" s="136"/>
      <c r="F43" s="136"/>
      <c r="G43" s="535"/>
      <c r="H43" s="410"/>
    </row>
  </sheetData>
  <sheetProtection password="CCC7" sheet="1" objects="1" scenarios="1" formatColumns="0" formatRows="0" selectLockedCells="1"/>
  <customSheetViews>
    <customSheetView guid="{B9EC7C48-0A13-4E61-A3A5-0BEFFBB67A7D}" showPageBreaks="1" showGridLines="0" zeroValues="0" printArea="1" hiddenRows="1" hiddenColumns="1" view="pageBreakPreview" topLeftCell="A23">
      <selection activeCell="G26" sqref="G26"/>
      <pageMargins left="0.72" right="0.49" top="0.62" bottom="0.52" header="0.32" footer="0.27"/>
      <pageSetup scale="67" orientation="portrait" r:id="rId1"/>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2"/>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3"/>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13">
      <selection activeCell="G24" sqref="G24:G26"/>
      <pageMargins left="0.72" right="0.49" top="0.62" bottom="0.52" header="0.32" footer="0.27"/>
      <pageSetup scale="67" orientation="portrait" r:id="rId4"/>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5"/>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6"/>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7"/>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8"/>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9"/>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10"/>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11"/>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2"/>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3"/>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4"/>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6"/>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18"/>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19"/>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21"/>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22"/>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3"/>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5"/>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26"/>
  <headerFooter alignWithMargins="0">
    <oddFooter>&amp;R&amp;"Book Antiqua,Bold"&amp;10Letter of Discount  / Page &amp;P of &amp;N</oddFooter>
  </headerFooter>
  <drawing r:id="rId2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4.4"/>
  <cols>
    <col min="1" max="1" width="9" style="381"/>
    <col min="2" max="2" width="26.88671875" style="112" customWidth="1"/>
    <col min="3" max="3" width="22.88671875" style="112" customWidth="1"/>
    <col min="4" max="5" width="15.6640625" style="112" customWidth="1"/>
    <col min="6" max="16384" width="9" style="91"/>
  </cols>
  <sheetData>
    <row r="1" spans="1:6">
      <c r="A1" s="369"/>
      <c r="B1" s="370"/>
      <c r="C1" s="370"/>
      <c r="D1" s="370"/>
      <c r="E1" s="370"/>
    </row>
    <row r="2" spans="1:6" ht="21.9" customHeight="1">
      <c r="A2" s="828" t="s">
        <v>296</v>
      </c>
      <c r="B2" s="828"/>
      <c r="C2" s="828"/>
      <c r="D2" s="828"/>
      <c r="E2" s="91"/>
    </row>
    <row r="3" spans="1:6">
      <c r="A3" s="369"/>
      <c r="B3" s="370"/>
      <c r="C3" s="370"/>
      <c r="D3" s="370"/>
      <c r="E3" s="370"/>
    </row>
    <row r="4" spans="1:6" ht="28.8">
      <c r="A4" s="116" t="s">
        <v>297</v>
      </c>
      <c r="B4" s="371" t="s">
        <v>298</v>
      </c>
      <c r="C4" s="116" t="s">
        <v>299</v>
      </c>
      <c r="D4" s="116" t="s">
        <v>300</v>
      </c>
      <c r="E4" s="116" t="s">
        <v>301</v>
      </c>
    </row>
    <row r="5" spans="1:6" ht="18" customHeight="1">
      <c r="A5" s="372" t="s">
        <v>302</v>
      </c>
      <c r="B5" s="372" t="s">
        <v>303</v>
      </c>
      <c r="C5" s="372" t="s">
        <v>304</v>
      </c>
      <c r="D5" s="372" t="s">
        <v>305</v>
      </c>
      <c r="E5" s="372" t="s">
        <v>306</v>
      </c>
    </row>
    <row r="6" spans="1:6" ht="45" customHeight="1">
      <c r="A6" s="373">
        <v>1</v>
      </c>
      <c r="B6" s="374"/>
      <c r="C6" s="375"/>
      <c r="D6" s="376"/>
      <c r="E6" s="377">
        <f t="shared" ref="E6:E15" si="0">C6*D6</f>
        <v>0</v>
      </c>
    </row>
    <row r="7" spans="1:6" ht="45" customHeight="1">
      <c r="A7" s="373">
        <v>2</v>
      </c>
      <c r="B7" s="374"/>
      <c r="C7" s="375"/>
      <c r="D7" s="376"/>
      <c r="E7" s="377">
        <f t="shared" si="0"/>
        <v>0</v>
      </c>
    </row>
    <row r="8" spans="1:6" ht="45" customHeight="1">
      <c r="A8" s="373">
        <v>3</v>
      </c>
      <c r="B8" s="374"/>
      <c r="C8" s="375"/>
      <c r="D8" s="376"/>
      <c r="E8" s="377">
        <f t="shared" si="0"/>
        <v>0</v>
      </c>
    </row>
    <row r="9" spans="1:6" ht="45" customHeight="1">
      <c r="A9" s="373">
        <v>4</v>
      </c>
      <c r="B9" s="374"/>
      <c r="C9" s="375"/>
      <c r="D9" s="376"/>
      <c r="E9" s="377">
        <f t="shared" si="0"/>
        <v>0</v>
      </c>
    </row>
    <row r="10" spans="1:6" ht="45" customHeight="1">
      <c r="A10" s="373">
        <v>5</v>
      </c>
      <c r="B10" s="374"/>
      <c r="C10" s="375"/>
      <c r="D10" s="376"/>
      <c r="E10" s="377">
        <f t="shared" si="0"/>
        <v>0</v>
      </c>
    </row>
    <row r="11" spans="1:6" ht="45" customHeight="1">
      <c r="A11" s="373">
        <v>6</v>
      </c>
      <c r="B11" s="374"/>
      <c r="C11" s="375"/>
      <c r="D11" s="376"/>
      <c r="E11" s="377">
        <f t="shared" si="0"/>
        <v>0</v>
      </c>
    </row>
    <row r="12" spans="1:6" ht="45" customHeight="1">
      <c r="A12" s="373">
        <v>7</v>
      </c>
      <c r="B12" s="374"/>
      <c r="C12" s="375"/>
      <c r="D12" s="376"/>
      <c r="E12" s="377">
        <f t="shared" si="0"/>
        <v>0</v>
      </c>
    </row>
    <row r="13" spans="1:6" ht="45" customHeight="1">
      <c r="A13" s="373">
        <v>8</v>
      </c>
      <c r="B13" s="374"/>
      <c r="C13" s="375"/>
      <c r="D13" s="376"/>
      <c r="E13" s="377">
        <f t="shared" si="0"/>
        <v>0</v>
      </c>
    </row>
    <row r="14" spans="1:6" ht="45" customHeight="1">
      <c r="A14" s="373">
        <v>9</v>
      </c>
      <c r="B14" s="374"/>
      <c r="C14" s="375"/>
      <c r="D14" s="376"/>
      <c r="E14" s="377">
        <f t="shared" si="0"/>
        <v>0</v>
      </c>
    </row>
    <row r="15" spans="1:6" ht="45" customHeight="1">
      <c r="A15" s="373">
        <v>10</v>
      </c>
      <c r="B15" s="374"/>
      <c r="C15" s="375"/>
      <c r="D15" s="376"/>
      <c r="E15" s="377">
        <f t="shared" si="0"/>
        <v>0</v>
      </c>
    </row>
    <row r="16" spans="1:6" ht="45" customHeight="1">
      <c r="A16" s="378"/>
      <c r="B16" s="379" t="s">
        <v>307</v>
      </c>
      <c r="C16" s="379"/>
      <c r="D16" s="379"/>
      <c r="E16" s="379">
        <f>SUM(E6:E15)</f>
        <v>0</v>
      </c>
      <c r="F16" s="380"/>
    </row>
    <row r="17" ht="30" customHeight="1"/>
    <row r="18" ht="30" customHeight="1"/>
    <row r="19" ht="30" customHeight="1"/>
    <row r="20" ht="30" customHeight="1"/>
    <row r="21" ht="30" customHeight="1"/>
  </sheetData>
  <sheetProtection password="CCB9" sheet="1" formatColumns="0" formatRows="0" selectLockedCells="1"/>
  <customSheetViews>
    <customSheetView guid="{B9EC7C48-0A13-4E61-A3A5-0BEFFBB67A7D}" showPageBreaks="1" showGridLines="0" printArea="1" state="hidden" view="pageBreakPreview">
      <selection activeCell="C6" sqref="C6"/>
      <pageMargins left="0.75" right="0.75" top="0.65" bottom="1" header="0.5" footer="0.5"/>
      <pageSetup orientation="portrait" r:id="rId1"/>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2"/>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3"/>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4"/>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5"/>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6"/>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7"/>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8"/>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9"/>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10"/>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11"/>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2"/>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3"/>
      <headerFooter alignWithMargins="0"/>
    </customSheetView>
    <customSheetView guid="{9CA44E70-650F-49CD-967F-298619682CA2}" topLeftCell="A4">
      <selection activeCell="B6" sqref="B6"/>
      <pageMargins left="0.75" right="0.75" top="0.65" bottom="1" header="0.5" footer="0.5"/>
      <pageSetup orientation="portrait" r:id="rId14"/>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5"/>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6"/>
      <headerFooter alignWithMargins="0"/>
    </customSheetView>
    <customSheetView guid="{58D82F59-8CF6-455F-B9F4-081499FDF243}" scale="70">
      <selection activeCell="C6" sqref="C6:D6"/>
      <pageMargins left="0.75" right="0.75" top="0.65" bottom="1" header="0.5" footer="0.5"/>
      <pageSetup orientation="portrait" r:id="rId17"/>
      <headerFooter alignWithMargins="0"/>
    </customSheetView>
    <customSheetView guid="{696D9240-6693-44E8-B9A4-2BFADD101EE2}" scale="70">
      <selection activeCell="C6" sqref="C6:D6"/>
      <pageMargins left="0.75" right="0.75" top="0.65" bottom="1" header="0.5" footer="0.5"/>
      <pageSetup orientation="portrait" r:id="rId18"/>
      <headerFooter alignWithMargins="0"/>
    </customSheetView>
    <customSheetView guid="{B0EE7D76-5806-4718-BDAD-3A3EA691E5E4}" scale="70">
      <selection activeCell="C6" sqref="C6:D6"/>
      <pageMargins left="0.75" right="0.75" top="0.65" bottom="1" header="0.5" footer="0.5"/>
      <pageSetup orientation="portrait" r:id="rId19"/>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20"/>
      <headerFooter alignWithMargins="0"/>
    </customSheetView>
    <customSheetView guid="{9C0E3A54-A1E4-4406-967B-FE168F751196}" topLeftCell="A4">
      <selection activeCell="B6" sqref="B6"/>
      <pageMargins left="0.75" right="0.75" top="0.65" bottom="1" header="0.5" footer="0.5"/>
      <pageSetup orientation="portrait" r:id="rId21"/>
      <headerFooter alignWithMargins="0"/>
    </customSheetView>
    <customSheetView guid="{EF525F2E-18DE-47FD-A864-6F2A2CA91061}">
      <selection activeCell="B6" sqref="B6"/>
      <pageMargins left="0.75" right="0.75" top="0.65" bottom="1" header="0.5" footer="0.5"/>
      <pageSetup orientation="portrait" r:id="rId22"/>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3"/>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4"/>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5"/>
      <headerFooter alignWithMargins="0"/>
    </customSheetView>
  </customSheetViews>
  <mergeCells count="1">
    <mergeCell ref="A2:D2"/>
  </mergeCells>
  <phoneticPr fontId="32" type="noConversion"/>
  <pageMargins left="0.75" right="0.75" top="0.65" bottom="1" header="0.5" footer="0.5"/>
  <pageSetup orientation="portrait" r:id="rId26"/>
  <headerFooter alignWithMargins="0"/>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4.4"/>
  <cols>
    <col min="1" max="1" width="9" style="381"/>
    <col min="2" max="2" width="26.88671875" style="112" customWidth="1"/>
    <col min="3" max="3" width="22.88671875" style="112" customWidth="1"/>
    <col min="4" max="5" width="15.6640625" style="112" customWidth="1"/>
    <col min="6" max="16384" width="9" style="91"/>
  </cols>
  <sheetData>
    <row r="1" spans="1:6">
      <c r="A1" s="369"/>
      <c r="B1" s="370"/>
      <c r="C1" s="370"/>
      <c r="D1" s="370"/>
      <c r="E1" s="370"/>
    </row>
    <row r="2" spans="1:6" ht="21.9" customHeight="1">
      <c r="A2" s="828" t="s">
        <v>308</v>
      </c>
      <c r="B2" s="828"/>
      <c r="C2" s="828"/>
      <c r="D2" s="829"/>
      <c r="E2"/>
    </row>
    <row r="3" spans="1:6">
      <c r="A3" s="369"/>
      <c r="B3" s="370"/>
      <c r="C3" s="370"/>
      <c r="D3" s="370"/>
      <c r="E3" s="370"/>
    </row>
    <row r="4" spans="1:6" ht="28.8">
      <c r="A4" s="116" t="s">
        <v>297</v>
      </c>
      <c r="B4" s="371" t="s">
        <v>298</v>
      </c>
      <c r="C4" s="116" t="s">
        <v>309</v>
      </c>
      <c r="D4" s="116" t="s">
        <v>310</v>
      </c>
      <c r="E4" s="116" t="s">
        <v>267</v>
      </c>
    </row>
    <row r="5" spans="1:6" ht="18" customHeight="1">
      <c r="A5" s="372" t="s">
        <v>302</v>
      </c>
      <c r="B5" s="372" t="s">
        <v>303</v>
      </c>
      <c r="C5" s="372" t="s">
        <v>304</v>
      </c>
      <c r="D5" s="372" t="s">
        <v>305</v>
      </c>
      <c r="E5" s="372" t="s">
        <v>306</v>
      </c>
    </row>
    <row r="6" spans="1:6" ht="45" customHeight="1">
      <c r="A6" s="373">
        <v>1</v>
      </c>
      <c r="B6" s="374"/>
      <c r="C6" s="375"/>
      <c r="D6" s="376"/>
      <c r="E6" s="377">
        <f>C6*D6</f>
        <v>0</v>
      </c>
    </row>
    <row r="7" spans="1:6" ht="45" customHeight="1">
      <c r="A7" s="373">
        <v>2</v>
      </c>
      <c r="B7" s="374"/>
      <c r="C7" s="375"/>
      <c r="D7" s="376"/>
      <c r="E7" s="377">
        <f t="shared" ref="E7:E15" si="0">C7*D7</f>
        <v>0</v>
      </c>
    </row>
    <row r="8" spans="1:6" ht="45" customHeight="1">
      <c r="A8" s="373">
        <v>3</v>
      </c>
      <c r="B8" s="374"/>
      <c r="C8" s="375"/>
      <c r="D8" s="376"/>
      <c r="E8" s="377">
        <f t="shared" si="0"/>
        <v>0</v>
      </c>
    </row>
    <row r="9" spans="1:6" ht="45" customHeight="1">
      <c r="A9" s="373">
        <v>4</v>
      </c>
      <c r="B9" s="374"/>
      <c r="C9" s="375"/>
      <c r="D9" s="376"/>
      <c r="E9" s="377">
        <f t="shared" si="0"/>
        <v>0</v>
      </c>
    </row>
    <row r="10" spans="1:6" ht="45" customHeight="1">
      <c r="A10" s="373">
        <v>5</v>
      </c>
      <c r="B10" s="374"/>
      <c r="C10" s="375"/>
      <c r="D10" s="376"/>
      <c r="E10" s="377">
        <f t="shared" si="0"/>
        <v>0</v>
      </c>
    </row>
    <row r="11" spans="1:6" ht="45" customHeight="1">
      <c r="A11" s="373">
        <v>6</v>
      </c>
      <c r="B11" s="374"/>
      <c r="C11" s="375"/>
      <c r="D11" s="376"/>
      <c r="E11" s="377">
        <f t="shared" si="0"/>
        <v>0</v>
      </c>
    </row>
    <row r="12" spans="1:6" ht="45" customHeight="1">
      <c r="A12" s="373">
        <v>7</v>
      </c>
      <c r="B12" s="374"/>
      <c r="C12" s="375"/>
      <c r="D12" s="376"/>
      <c r="E12" s="377">
        <f t="shared" si="0"/>
        <v>0</v>
      </c>
    </row>
    <row r="13" spans="1:6" ht="45" customHeight="1">
      <c r="A13" s="373">
        <v>8</v>
      </c>
      <c r="B13" s="374"/>
      <c r="C13" s="375"/>
      <c r="D13" s="376"/>
      <c r="E13" s="377">
        <f t="shared" si="0"/>
        <v>0</v>
      </c>
    </row>
    <row r="14" spans="1:6" ht="45" customHeight="1">
      <c r="A14" s="373">
        <v>9</v>
      </c>
      <c r="B14" s="374"/>
      <c r="C14" s="375"/>
      <c r="D14" s="376"/>
      <c r="E14" s="377">
        <f t="shared" si="0"/>
        <v>0</v>
      </c>
    </row>
    <row r="15" spans="1:6" ht="45" customHeight="1">
      <c r="A15" s="373">
        <v>10</v>
      </c>
      <c r="B15" s="374"/>
      <c r="C15" s="375"/>
      <c r="D15" s="376"/>
      <c r="E15" s="377">
        <f t="shared" si="0"/>
        <v>0</v>
      </c>
    </row>
    <row r="16" spans="1:6" ht="45" customHeight="1">
      <c r="A16" s="378"/>
      <c r="B16" s="379" t="s">
        <v>307</v>
      </c>
      <c r="C16" s="379"/>
      <c r="D16" s="379"/>
      <c r="E16" s="379">
        <f>SUM(E6:E15)</f>
        <v>0</v>
      </c>
      <c r="F16" s="380"/>
    </row>
    <row r="17" ht="30" customHeight="1"/>
    <row r="18" ht="30" customHeight="1"/>
    <row r="19" ht="30" customHeight="1"/>
    <row r="20" ht="30" customHeight="1"/>
    <row r="21" ht="30" customHeight="1"/>
  </sheetData>
  <sheetProtection password="CCB9" sheet="1" formatColumns="0" formatRows="0" selectLockedCells="1"/>
  <customSheetViews>
    <customSheetView guid="{B9EC7C48-0A13-4E61-A3A5-0BEFFBB67A7D}"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7"/>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8"/>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9"/>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10"/>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11"/>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2"/>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3"/>
      <headerFooter alignWithMargins="0"/>
    </customSheetView>
    <customSheetView guid="{9CA44E70-650F-49CD-967F-298619682CA2}" topLeftCell="A6">
      <selection activeCell="B6" sqref="B6"/>
      <pageMargins left="0.75" right="0.75" top="0.65" bottom="1" header="0.5" footer="0.5"/>
      <pageSetup orientation="portrait" r:id="rId14"/>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5"/>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6"/>
      <headerFooter alignWithMargins="0"/>
    </customSheetView>
    <customSheetView guid="{58D82F59-8CF6-455F-B9F4-081499FDF243}" scale="90">
      <selection activeCell="C8" sqref="C8"/>
      <pageMargins left="0.75" right="0.75" top="0.65" bottom="1" header="0.5" footer="0.5"/>
      <pageSetup orientation="portrait" r:id="rId17"/>
      <headerFooter alignWithMargins="0"/>
    </customSheetView>
    <customSheetView guid="{696D9240-6693-44E8-B9A4-2BFADD101EE2}" scale="90">
      <selection activeCell="C8" sqref="C8"/>
      <pageMargins left="0.75" right="0.75" top="0.65" bottom="1" header="0.5" footer="0.5"/>
      <pageSetup orientation="portrait" r:id="rId18"/>
      <headerFooter alignWithMargins="0"/>
    </customSheetView>
    <customSheetView guid="{B0EE7D76-5806-4718-BDAD-3A3EA691E5E4}" scale="90">
      <selection activeCell="C8" sqref="C8"/>
      <pageMargins left="0.75" right="0.75" top="0.65" bottom="1" header="0.5" footer="0.5"/>
      <pageSetup orientation="portrait" r:id="rId19"/>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20"/>
      <headerFooter alignWithMargins="0"/>
    </customSheetView>
    <customSheetView guid="{9C0E3A54-A1E4-4406-967B-FE168F751196}" topLeftCell="A6">
      <selection activeCell="B6" sqref="B6"/>
      <pageMargins left="0.75" right="0.75" top="0.65" bottom="1" header="0.5" footer="0.5"/>
      <pageSetup orientation="portrait" r:id="rId21"/>
      <headerFooter alignWithMargins="0"/>
    </customSheetView>
    <customSheetView guid="{EF525F2E-18DE-47FD-A864-6F2A2CA91061}" topLeftCell="A16">
      <selection activeCell="B6" sqref="B6"/>
      <pageMargins left="0.75" right="0.75" top="0.65" bottom="1" header="0.5" footer="0.5"/>
      <pageSetup orientation="portrait" r:id="rId22"/>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3"/>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4"/>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5"/>
      <headerFooter alignWithMargins="0"/>
    </customSheetView>
  </customSheetViews>
  <mergeCells count="1">
    <mergeCell ref="A2:D2"/>
  </mergeCells>
  <phoneticPr fontId="32" type="noConversion"/>
  <pageMargins left="0.75" right="0.75" top="0.65" bottom="1" header="0.5" footer="0.5"/>
  <pageSetup orientation="portrait" r:id="rId26"/>
  <headerFooter alignWithMargins="0"/>
  <drawing r:id="rId2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4.4"/>
  <cols>
    <col min="1" max="1" width="7.6640625" style="381" customWidth="1"/>
    <col min="2" max="4" width="20.6640625" style="112" customWidth="1"/>
    <col min="5" max="5" width="9.6640625" style="112" customWidth="1"/>
    <col min="6" max="6" width="12.6640625" style="112" customWidth="1"/>
    <col min="7" max="16384" width="9" style="91"/>
  </cols>
  <sheetData>
    <row r="1" spans="1:7">
      <c r="A1" s="369"/>
      <c r="B1" s="370"/>
      <c r="C1" s="370"/>
      <c r="D1" s="370"/>
      <c r="E1" s="370"/>
      <c r="F1" s="370"/>
    </row>
    <row r="2" spans="1:7" ht="21.9" customHeight="1">
      <c r="A2" s="828" t="s">
        <v>311</v>
      </c>
      <c r="B2" s="828"/>
      <c r="C2" s="828"/>
      <c r="D2" s="828"/>
      <c r="E2" s="829"/>
      <c r="F2" s="91"/>
    </row>
    <row r="3" spans="1:7">
      <c r="A3" s="369"/>
      <c r="B3" s="370"/>
      <c r="C3" s="370"/>
      <c r="D3" s="370"/>
      <c r="E3" s="370"/>
      <c r="F3" s="370"/>
    </row>
    <row r="4" spans="1:7" ht="57.6">
      <c r="A4" s="116" t="s">
        <v>297</v>
      </c>
      <c r="B4" s="371" t="s">
        <v>298</v>
      </c>
      <c r="C4" s="116" t="s">
        <v>312</v>
      </c>
      <c r="D4" s="116" t="s">
        <v>313</v>
      </c>
      <c r="E4" s="116" t="s">
        <v>314</v>
      </c>
      <c r="F4" s="116" t="s">
        <v>315</v>
      </c>
    </row>
    <row r="5" spans="1:7" ht="18" customHeight="1">
      <c r="A5" s="372" t="s">
        <v>302</v>
      </c>
      <c r="B5" s="372" t="s">
        <v>303</v>
      </c>
      <c r="C5" s="372" t="s">
        <v>304</v>
      </c>
      <c r="D5" s="372" t="s">
        <v>305</v>
      </c>
      <c r="E5" s="382" t="s">
        <v>316</v>
      </c>
      <c r="F5" s="372" t="s">
        <v>317</v>
      </c>
    </row>
    <row r="6" spans="1:7" ht="45" customHeight="1">
      <c r="A6" s="373">
        <v>1</v>
      </c>
      <c r="B6" s="374"/>
      <c r="C6" s="375"/>
      <c r="D6" s="375"/>
      <c r="E6" s="376"/>
      <c r="F6" s="377">
        <f>C6*E6</f>
        <v>0</v>
      </c>
    </row>
    <row r="7" spans="1:7" ht="45" customHeight="1">
      <c r="A7" s="373">
        <v>2</v>
      </c>
      <c r="B7" s="374"/>
      <c r="C7" s="375"/>
      <c r="D7" s="375"/>
      <c r="E7" s="376"/>
      <c r="F7" s="377">
        <f t="shared" ref="F7:F15" si="0">C7*E7</f>
        <v>0</v>
      </c>
    </row>
    <row r="8" spans="1:7" ht="45" customHeight="1">
      <c r="A8" s="373">
        <v>3</v>
      </c>
      <c r="B8" s="374"/>
      <c r="C8" s="375"/>
      <c r="D8" s="375"/>
      <c r="E8" s="376"/>
      <c r="F8" s="377">
        <f t="shared" si="0"/>
        <v>0</v>
      </c>
    </row>
    <row r="9" spans="1:7" ht="45" customHeight="1">
      <c r="A9" s="373">
        <v>4</v>
      </c>
      <c r="B9" s="374"/>
      <c r="C9" s="375"/>
      <c r="D9" s="375"/>
      <c r="E9" s="376"/>
      <c r="F9" s="377">
        <f t="shared" si="0"/>
        <v>0</v>
      </c>
    </row>
    <row r="10" spans="1:7" ht="45" customHeight="1">
      <c r="A10" s="373">
        <v>5</v>
      </c>
      <c r="B10" s="374"/>
      <c r="C10" s="375"/>
      <c r="D10" s="375"/>
      <c r="E10" s="376"/>
      <c r="F10" s="377">
        <f t="shared" si="0"/>
        <v>0</v>
      </c>
    </row>
    <row r="11" spans="1:7" ht="45" customHeight="1">
      <c r="A11" s="373">
        <v>6</v>
      </c>
      <c r="B11" s="374"/>
      <c r="C11" s="375"/>
      <c r="D11" s="375"/>
      <c r="E11" s="376"/>
      <c r="F11" s="377">
        <f t="shared" si="0"/>
        <v>0</v>
      </c>
    </row>
    <row r="12" spans="1:7" ht="45" customHeight="1">
      <c r="A12" s="373">
        <v>7</v>
      </c>
      <c r="B12" s="374"/>
      <c r="C12" s="375"/>
      <c r="D12" s="375"/>
      <c r="E12" s="376"/>
      <c r="F12" s="377">
        <f t="shared" si="0"/>
        <v>0</v>
      </c>
    </row>
    <row r="13" spans="1:7" ht="45" customHeight="1">
      <c r="A13" s="373">
        <v>8</v>
      </c>
      <c r="B13" s="374"/>
      <c r="C13" s="375"/>
      <c r="D13" s="375"/>
      <c r="E13" s="376"/>
      <c r="F13" s="377">
        <f t="shared" si="0"/>
        <v>0</v>
      </c>
    </row>
    <row r="14" spans="1:7" ht="45" customHeight="1">
      <c r="A14" s="373">
        <v>9</v>
      </c>
      <c r="B14" s="374"/>
      <c r="C14" s="375"/>
      <c r="D14" s="375"/>
      <c r="E14" s="376"/>
      <c r="F14" s="377">
        <f t="shared" si="0"/>
        <v>0</v>
      </c>
    </row>
    <row r="15" spans="1:7" ht="45" customHeight="1">
      <c r="A15" s="373">
        <v>10</v>
      </c>
      <c r="B15" s="374"/>
      <c r="C15" s="375"/>
      <c r="D15" s="375"/>
      <c r="E15" s="376"/>
      <c r="F15" s="377">
        <f t="shared" si="0"/>
        <v>0</v>
      </c>
    </row>
    <row r="16" spans="1:7" ht="45" customHeight="1">
      <c r="A16" s="378"/>
      <c r="B16" s="379" t="s">
        <v>307</v>
      </c>
      <c r="C16" s="379"/>
      <c r="D16" s="379"/>
      <c r="E16" s="379"/>
      <c r="F16" s="379">
        <f>SUM(F6:F15)</f>
        <v>0</v>
      </c>
      <c r="G16" s="380"/>
    </row>
    <row r="17" ht="30" customHeight="1"/>
    <row r="18" ht="30" customHeight="1"/>
    <row r="19" ht="30" customHeight="1"/>
    <row r="20" ht="30" customHeight="1"/>
    <row r="21" ht="30" customHeight="1"/>
  </sheetData>
  <sheetProtection password="CCB9" sheet="1" formatColumns="0" formatRows="0" selectLockedCells="1"/>
  <customSheetViews>
    <customSheetView guid="{B9EC7C48-0A13-4E61-A3A5-0BEFFBB67A7D}" showPageBreaks="1" showGridLines="0" printArea="1" state="hidden" view="pageBreakPreview">
      <selection activeCell="C6" sqref="C6"/>
      <pageMargins left="0.75" right="0.62" top="0.65" bottom="1" header="0.5" footer="0.5"/>
      <pageSetup orientation="portrait" r:id="rId1"/>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2"/>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3"/>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4"/>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5"/>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6"/>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7"/>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8"/>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9"/>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10"/>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11"/>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2"/>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3"/>
      <headerFooter alignWithMargins="0"/>
    </customSheetView>
    <customSheetView guid="{9CA44E70-650F-49CD-967F-298619682CA2}" topLeftCell="A4">
      <selection activeCell="B6" sqref="B6"/>
      <pageMargins left="0.75" right="0.62" top="0.65" bottom="1" header="0.5" footer="0.5"/>
      <pageSetup orientation="portrait" r:id="rId14"/>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5"/>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6"/>
      <headerFooter alignWithMargins="0"/>
    </customSheetView>
    <customSheetView guid="{58D82F59-8CF6-455F-B9F4-081499FDF243}">
      <selection activeCell="C7" sqref="C7"/>
      <pageMargins left="0.75" right="0.62" top="0.65" bottom="1" header="0.5" footer="0.5"/>
      <pageSetup orientation="portrait" r:id="rId17"/>
      <headerFooter alignWithMargins="0"/>
    </customSheetView>
    <customSheetView guid="{696D9240-6693-44E8-B9A4-2BFADD101EE2}">
      <selection activeCell="C7" sqref="C7"/>
      <pageMargins left="0.75" right="0.62" top="0.65" bottom="1" header="0.5" footer="0.5"/>
      <pageSetup orientation="portrait" r:id="rId18"/>
      <headerFooter alignWithMargins="0"/>
    </customSheetView>
    <customSheetView guid="{B0EE7D76-5806-4718-BDAD-3A3EA691E5E4}">
      <selection activeCell="C7" sqref="C7"/>
      <pageMargins left="0.75" right="0.62" top="0.65" bottom="1" header="0.5" footer="0.5"/>
      <pageSetup orientation="portrait" r:id="rId19"/>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20"/>
      <headerFooter alignWithMargins="0"/>
    </customSheetView>
    <customSheetView guid="{9C0E3A54-A1E4-4406-967B-FE168F751196}" topLeftCell="A4">
      <selection activeCell="B6" sqref="B6"/>
      <pageMargins left="0.75" right="0.62" top="0.65" bottom="1" header="0.5" footer="0.5"/>
      <pageSetup orientation="portrait" r:id="rId21"/>
      <headerFooter alignWithMargins="0"/>
    </customSheetView>
    <customSheetView guid="{EF525F2E-18DE-47FD-A864-6F2A2CA91061}" topLeftCell="A16">
      <selection activeCell="B6" sqref="B6"/>
      <pageMargins left="0.75" right="0.62" top="0.65" bottom="1" header="0.5" footer="0.5"/>
      <pageSetup orientation="portrait" r:id="rId22"/>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3"/>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4"/>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5"/>
      <headerFooter alignWithMargins="0"/>
    </customSheetView>
  </customSheetViews>
  <mergeCells count="1">
    <mergeCell ref="A2:E2"/>
  </mergeCells>
  <phoneticPr fontId="32" type="noConversion"/>
  <pageMargins left="0.75" right="0.62" top="0.65" bottom="1" header="0.5" footer="0.5"/>
  <pageSetup orientation="portrait" r:id="rId26"/>
  <headerFooter alignWithMargins="0"/>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view="pageBreakPreview" zoomScaleNormal="100" zoomScaleSheetLayoutView="100" workbookViewId="0">
      <selection activeCell="D48" sqref="D48"/>
    </sheetView>
  </sheetViews>
  <sheetFormatPr defaultColWidth="8" defaultRowHeight="14.4"/>
  <cols>
    <col min="1" max="1" width="9.33203125" style="131" customWidth="1"/>
    <col min="2" max="2" width="13.109375" style="134" customWidth="1"/>
    <col min="3" max="3" width="12.88671875" style="131" customWidth="1"/>
    <col min="4" max="4" width="18.109375" style="131" customWidth="1"/>
    <col min="5" max="5" width="11.109375" style="131" customWidth="1"/>
    <col min="6" max="6" width="29.88671875" style="128" customWidth="1"/>
    <col min="7" max="8" width="8" style="128" customWidth="1"/>
    <col min="9" max="25" width="8" style="129" customWidth="1"/>
    <col min="26" max="27" width="8" style="257" customWidth="1"/>
    <col min="28" max="28" width="17.44140625" style="257" customWidth="1"/>
    <col min="29" max="29" width="12.109375" style="257" customWidth="1"/>
    <col min="30" max="30" width="8" style="257" customWidth="1"/>
    <col min="31" max="31" width="8" style="258" customWidth="1"/>
    <col min="32" max="32" width="12" style="258" customWidth="1"/>
    <col min="33" max="35" width="8" style="257" customWidth="1"/>
    <col min="36" max="36" width="9.109375" style="257" customWidth="1"/>
    <col min="37" max="41" width="8" style="257" customWidth="1"/>
    <col min="42" max="16384" width="8" style="129"/>
  </cols>
  <sheetData>
    <row r="1" spans="1:36" ht="34.5" customHeight="1">
      <c r="A1" s="126" t="str">
        <f>Cover!B3</f>
        <v>Specification No.: 5006002754/INSULATOR/DOM/A02-CC CS -3</v>
      </c>
      <c r="B1" s="126"/>
      <c r="C1" s="127"/>
      <c r="D1" s="127"/>
      <c r="E1" s="127"/>
      <c r="F1" s="137" t="s">
        <v>318</v>
      </c>
      <c r="Z1" s="257" t="str">
        <f>'Names of Bidder'!D6</f>
        <v>Individual Firm</v>
      </c>
      <c r="AE1" s="258">
        <v>1</v>
      </c>
      <c r="AF1" s="258" t="s">
        <v>1</v>
      </c>
      <c r="AI1" s="258">
        <v>1</v>
      </c>
      <c r="AJ1" s="257" t="s">
        <v>5</v>
      </c>
    </row>
    <row r="2" spans="1:36">
      <c r="B2" s="131"/>
      <c r="F2" s="131"/>
      <c r="Z2" s="257" t="e">
        <f>'Names of Bidder'!AA6</f>
        <v>#REF!</v>
      </c>
      <c r="AE2" s="258">
        <v>2</v>
      </c>
      <c r="AF2" s="258" t="s">
        <v>2</v>
      </c>
      <c r="AI2" s="258">
        <v>2</v>
      </c>
      <c r="AJ2" s="257" t="s">
        <v>6</v>
      </c>
    </row>
    <row r="3" spans="1:36">
      <c r="A3" s="836" t="s">
        <v>118</v>
      </c>
      <c r="B3" s="836"/>
      <c r="C3" s="836"/>
      <c r="D3" s="836"/>
      <c r="E3" s="836"/>
      <c r="F3" s="836"/>
      <c r="AE3" s="258">
        <v>3</v>
      </c>
      <c r="AF3" s="258" t="s">
        <v>3</v>
      </c>
      <c r="AI3" s="258">
        <v>3</v>
      </c>
      <c r="AJ3" s="257" t="s">
        <v>7</v>
      </c>
    </row>
    <row r="4" spans="1:36">
      <c r="A4" s="130"/>
      <c r="B4" s="130"/>
      <c r="C4" s="130"/>
      <c r="D4" s="130"/>
      <c r="E4" s="130"/>
      <c r="F4" s="130"/>
      <c r="AE4" s="258">
        <v>4</v>
      </c>
      <c r="AF4" s="258" t="s">
        <v>4</v>
      </c>
      <c r="AI4" s="258">
        <v>4</v>
      </c>
      <c r="AJ4" s="257" t="s">
        <v>8</v>
      </c>
    </row>
    <row r="5" spans="1:36">
      <c r="A5" s="134" t="s">
        <v>289</v>
      </c>
      <c r="C5" s="837"/>
      <c r="D5" s="838"/>
      <c r="E5" s="838"/>
      <c r="F5" s="838"/>
      <c r="AE5" s="258">
        <v>5</v>
      </c>
      <c r="AF5" s="258" t="s">
        <v>4</v>
      </c>
      <c r="AI5" s="258">
        <v>5</v>
      </c>
      <c r="AJ5" s="257" t="s">
        <v>9</v>
      </c>
    </row>
    <row r="6" spans="1:36">
      <c r="A6" s="134" t="s">
        <v>279</v>
      </c>
      <c r="B6" s="839">
        <f>'Sch-1'!B46</f>
        <v>0</v>
      </c>
      <c r="C6" s="839"/>
      <c r="F6" s="131"/>
      <c r="AE6" s="258">
        <v>6</v>
      </c>
      <c r="AF6" s="258" t="s">
        <v>4</v>
      </c>
      <c r="AG6" s="259">
        <f>DAY(B6)</f>
        <v>0</v>
      </c>
      <c r="AI6" s="258">
        <v>6</v>
      </c>
      <c r="AJ6" s="257" t="s">
        <v>10</v>
      </c>
    </row>
    <row r="7" spans="1:36">
      <c r="A7" s="134"/>
      <c r="B7" s="138"/>
      <c r="C7" s="138"/>
      <c r="F7" s="131"/>
      <c r="AE7" s="258">
        <v>7</v>
      </c>
      <c r="AF7" s="258" t="s">
        <v>4</v>
      </c>
      <c r="AG7" s="259">
        <f>MONTH(B6)</f>
        <v>1</v>
      </c>
      <c r="AI7" s="258">
        <v>7</v>
      </c>
      <c r="AJ7" s="257" t="s">
        <v>11</v>
      </c>
    </row>
    <row r="8" spans="1:36">
      <c r="A8" s="133" t="str">
        <f>'Sch-1'!N6</f>
        <v>To:</v>
      </c>
      <c r="B8" s="132"/>
      <c r="F8" s="135"/>
      <c r="AE8" s="258">
        <v>8</v>
      </c>
      <c r="AF8" s="258" t="s">
        <v>4</v>
      </c>
      <c r="AG8" s="259" t="str">
        <f>LOOKUP(AG7,AI1:AI12,AJ1:AJ12)</f>
        <v>January</v>
      </c>
      <c r="AI8" s="258">
        <v>8</v>
      </c>
      <c r="AJ8" s="257" t="s">
        <v>12</v>
      </c>
    </row>
    <row r="9" spans="1:36">
      <c r="A9" s="133" t="str">
        <f>'Sch-1'!N7</f>
        <v>Contract Services</v>
      </c>
      <c r="B9" s="133"/>
      <c r="F9" s="135"/>
      <c r="AE9" s="258">
        <v>9</v>
      </c>
      <c r="AF9" s="258" t="s">
        <v>4</v>
      </c>
      <c r="AG9" s="259">
        <f>YEAR(B6)</f>
        <v>1900</v>
      </c>
      <c r="AI9" s="258">
        <v>9</v>
      </c>
      <c r="AJ9" s="257" t="s">
        <v>13</v>
      </c>
    </row>
    <row r="10" spans="1:36">
      <c r="A10" s="133" t="str">
        <f>'Sch-1'!N8</f>
        <v>Power Grid Corporation of India Ltd.,</v>
      </c>
      <c r="B10" s="133"/>
      <c r="F10" s="135"/>
      <c r="AE10" s="258">
        <v>10</v>
      </c>
      <c r="AF10" s="258" t="s">
        <v>4</v>
      </c>
      <c r="AI10" s="258">
        <v>10</v>
      </c>
      <c r="AJ10" s="257" t="s">
        <v>14</v>
      </c>
    </row>
    <row r="11" spans="1:36">
      <c r="A11" s="133" t="str">
        <f>'Sch-1'!N9</f>
        <v>"Saudamini", Plot No.-2</v>
      </c>
      <c r="B11" s="133"/>
      <c r="F11" s="135"/>
      <c r="AE11" s="258">
        <v>11</v>
      </c>
      <c r="AF11" s="258" t="s">
        <v>4</v>
      </c>
      <c r="AI11" s="258">
        <v>11</v>
      </c>
      <c r="AJ11" s="257" t="s">
        <v>15</v>
      </c>
    </row>
    <row r="12" spans="1:36">
      <c r="A12" s="133" t="str">
        <f>'Sch-1'!N10</f>
        <v>Sector-29,</v>
      </c>
      <c r="B12" s="133"/>
      <c r="F12" s="135"/>
      <c r="AE12" s="258">
        <v>12</v>
      </c>
      <c r="AF12" s="258" t="s">
        <v>4</v>
      </c>
      <c r="AI12" s="258">
        <v>12</v>
      </c>
      <c r="AJ12" s="257" t="s">
        <v>16</v>
      </c>
    </row>
    <row r="13" spans="1:36">
      <c r="A13" s="133" t="str">
        <f>'Sch-1'!N11</f>
        <v>Gurgaon (Haryana) - 122001</v>
      </c>
      <c r="B13" s="133"/>
      <c r="F13" s="135"/>
      <c r="AE13" s="258">
        <v>13</v>
      </c>
      <c r="AF13" s="258" t="s">
        <v>4</v>
      </c>
    </row>
    <row r="14" spans="1:36" ht="49.5" customHeight="1">
      <c r="A14" s="134"/>
      <c r="F14" s="135"/>
      <c r="AE14" s="258">
        <v>14</v>
      </c>
      <c r="AF14" s="258" t="s">
        <v>4</v>
      </c>
    </row>
    <row r="15" spans="1:36" ht="63" customHeight="1">
      <c r="A15" s="551" t="s">
        <v>290</v>
      </c>
      <c r="B15" s="149"/>
      <c r="C15" s="840" t="str">
        <f>Cover!B2</f>
        <v>Insulator Package CIS-01 for supply of 70KN and 90KN Composite Long Rod Insulators for 132kV Transmission Lines under Consultancy Services to Dedicated Freight Corridor Corporation of India Limited (DFCCIL)</v>
      </c>
      <c r="D15" s="840"/>
      <c r="E15" s="840"/>
      <c r="F15" s="840"/>
      <c r="AE15" s="258">
        <v>15</v>
      </c>
      <c r="AF15" s="258" t="s">
        <v>4</v>
      </c>
    </row>
    <row r="16" spans="1:36" ht="33" customHeight="1">
      <c r="A16" s="131" t="s">
        <v>280</v>
      </c>
      <c r="B16" s="131"/>
      <c r="C16" s="135"/>
      <c r="D16" s="135"/>
      <c r="E16" s="135"/>
      <c r="F16" s="135"/>
      <c r="AE16" s="258">
        <v>16</v>
      </c>
      <c r="AF16" s="258" t="s">
        <v>4</v>
      </c>
    </row>
    <row r="17" spans="1:41" ht="144" customHeight="1">
      <c r="A17" s="149">
        <v>1</v>
      </c>
      <c r="B17" s="831"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831"/>
      <c r="D17" s="831"/>
      <c r="E17" s="831"/>
      <c r="F17" s="831"/>
      <c r="Z17" s="260" t="s">
        <v>477</v>
      </c>
      <c r="AA17" s="261" t="s">
        <v>0</v>
      </c>
      <c r="AB17" s="262">
        <f>'Sch-5 After Discount'!D25</f>
        <v>0</v>
      </c>
      <c r="AC17" s="263" t="str">
        <f>" (" &amp; 'N to W'!A4 &amp; ")"</f>
        <v xml:space="preserve"> (Rs. Zero Only )</v>
      </c>
      <c r="AE17" s="258">
        <v>17</v>
      </c>
      <c r="AF17" s="258" t="s">
        <v>4</v>
      </c>
    </row>
    <row r="18" spans="1:41" ht="43.5" customHeight="1">
      <c r="B18" s="842" t="s">
        <v>281</v>
      </c>
      <c r="C18" s="842"/>
      <c r="D18" s="842"/>
      <c r="E18" s="842"/>
      <c r="F18" s="842"/>
      <c r="AE18" s="258">
        <v>18</v>
      </c>
      <c r="AF18" s="258" t="s">
        <v>4</v>
      </c>
    </row>
    <row r="19" spans="1:41" s="128" customFormat="1" ht="33" customHeight="1">
      <c r="A19" s="150">
        <v>2</v>
      </c>
      <c r="B19" s="843" t="s">
        <v>282</v>
      </c>
      <c r="C19" s="843"/>
      <c r="D19" s="843"/>
      <c r="E19" s="843"/>
      <c r="F19" s="843"/>
      <c r="Z19" s="264"/>
      <c r="AA19" s="264"/>
      <c r="AB19" s="264"/>
      <c r="AC19" s="264"/>
      <c r="AD19" s="264"/>
      <c r="AE19" s="258">
        <v>19</v>
      </c>
      <c r="AF19" s="258" t="s">
        <v>4</v>
      </c>
      <c r="AG19" s="264"/>
      <c r="AH19" s="264"/>
      <c r="AI19" s="264"/>
      <c r="AJ19" s="264"/>
      <c r="AK19" s="264"/>
      <c r="AL19" s="264"/>
      <c r="AM19" s="264"/>
      <c r="AN19" s="264"/>
      <c r="AO19" s="264"/>
    </row>
    <row r="20" spans="1:41" ht="45" customHeight="1">
      <c r="A20" s="149">
        <v>2.1</v>
      </c>
      <c r="B20" s="831" t="s">
        <v>283</v>
      </c>
      <c r="C20" s="831"/>
      <c r="D20" s="831"/>
      <c r="E20" s="831"/>
      <c r="F20" s="831"/>
      <c r="AE20" s="258">
        <v>20</v>
      </c>
      <c r="AF20" s="258" t="s">
        <v>4</v>
      </c>
    </row>
    <row r="21" spans="1:41" ht="36.75" customHeight="1">
      <c r="B21" s="429" t="str">
        <f>"Schedule 1("&amp;'Basic Data'!C9 &amp;") "</f>
        <v xml:space="preserve">Schedule 1(CIS-01) </v>
      </c>
      <c r="C21" s="430"/>
      <c r="D21" s="844" t="s">
        <v>319</v>
      </c>
      <c r="E21" s="845"/>
      <c r="F21" s="845"/>
      <c r="AE21" s="258">
        <v>21</v>
      </c>
      <c r="AF21" s="258" t="s">
        <v>1</v>
      </c>
    </row>
    <row r="22" spans="1:41" ht="38.25" customHeight="1">
      <c r="B22" s="429" t="str">
        <f>"Schedule 2("&amp;'Basic Data'!C9 &amp;") "</f>
        <v xml:space="preserve">Schedule 2(CIS-01) </v>
      </c>
      <c r="C22" s="430"/>
      <c r="D22" s="846" t="s">
        <v>467</v>
      </c>
      <c r="E22" s="847"/>
      <c r="F22" s="847"/>
      <c r="AE22" s="258">
        <v>22</v>
      </c>
      <c r="AF22" s="258" t="s">
        <v>4</v>
      </c>
    </row>
    <row r="23" spans="1:41" ht="33" hidden="1" customHeight="1">
      <c r="B23" s="429" t="str">
        <f>"Schedule 3("&amp;'Basic Data'!C9 &amp;") "</f>
        <v xml:space="preserve">Schedule 3(CIS-01) </v>
      </c>
      <c r="C23" s="430"/>
      <c r="D23" s="431" t="s">
        <v>320</v>
      </c>
      <c r="E23" s="430"/>
      <c r="F23" s="432"/>
      <c r="H23" s="230" t="str">
        <f>'Names of Bidder'!D6</f>
        <v>Individual Firm</v>
      </c>
      <c r="AE23" s="258">
        <v>23</v>
      </c>
      <c r="AF23" s="258" t="s">
        <v>4</v>
      </c>
    </row>
    <row r="24" spans="1:41" ht="33" customHeight="1">
      <c r="B24" s="429" t="str">
        <f>"Schedule 4("&amp;'Basic Data'!C9 &amp;") "</f>
        <v xml:space="preserve">Schedule 4(CIS-01) </v>
      </c>
      <c r="C24" s="430"/>
      <c r="D24" s="431" t="s">
        <v>321</v>
      </c>
      <c r="E24" s="430"/>
      <c r="F24" s="432"/>
      <c r="AE24" s="258">
        <v>24</v>
      </c>
      <c r="AF24" s="258" t="s">
        <v>4</v>
      </c>
    </row>
    <row r="25" spans="1:41" ht="33" customHeight="1">
      <c r="B25" s="429" t="str">
        <f>"Schedule 5("&amp;'Basic Data'!C9 &amp;") "</f>
        <v xml:space="preserve">Schedule 5(CIS-01) </v>
      </c>
      <c r="C25" s="430"/>
      <c r="D25" s="431" t="s">
        <v>322</v>
      </c>
      <c r="E25" s="430"/>
      <c r="F25" s="432"/>
      <c r="AE25" s="258">
        <v>25</v>
      </c>
      <c r="AF25" s="258" t="s">
        <v>4</v>
      </c>
    </row>
    <row r="26" spans="1:41" ht="33" customHeight="1">
      <c r="B26" s="429" t="str">
        <f>"Schedule 6("&amp;'Basic Data'!C9 &amp;") "</f>
        <v xml:space="preserve">Schedule 6(CIS-01) </v>
      </c>
      <c r="C26" s="430"/>
      <c r="D26" s="431" t="s">
        <v>284</v>
      </c>
      <c r="E26" s="430"/>
      <c r="F26" s="432"/>
      <c r="AE26" s="258">
        <v>26</v>
      </c>
      <c r="AF26" s="258" t="s">
        <v>4</v>
      </c>
    </row>
    <row r="27" spans="1:41" ht="127.2" customHeight="1">
      <c r="A27" s="151">
        <v>2.2000000000000002</v>
      </c>
      <c r="B27" s="831" t="s">
        <v>291</v>
      </c>
      <c r="C27" s="831"/>
      <c r="D27" s="831"/>
      <c r="E27" s="831"/>
      <c r="F27" s="831"/>
      <c r="AE27" s="258">
        <v>28</v>
      </c>
      <c r="AF27" s="258" t="s">
        <v>4</v>
      </c>
    </row>
    <row r="28" spans="1:41" ht="85.5" customHeight="1">
      <c r="A28" s="151">
        <v>2.2999999999999998</v>
      </c>
      <c r="B28" s="831" t="s">
        <v>292</v>
      </c>
      <c r="C28" s="831"/>
      <c r="D28" s="831"/>
      <c r="E28" s="831"/>
      <c r="F28" s="831"/>
      <c r="AE28" s="258">
        <v>29</v>
      </c>
      <c r="AF28" s="258" t="s">
        <v>4</v>
      </c>
    </row>
    <row r="29" spans="1:41" ht="149.25" customHeight="1">
      <c r="A29" s="151">
        <v>2.4</v>
      </c>
      <c r="B29" s="831" t="s">
        <v>293</v>
      </c>
      <c r="C29" s="831"/>
      <c r="D29" s="831"/>
      <c r="E29" s="831"/>
      <c r="F29" s="831"/>
      <c r="AE29" s="258">
        <v>30</v>
      </c>
      <c r="AF29" s="258" t="s">
        <v>4</v>
      </c>
    </row>
    <row r="30" spans="1:41" ht="90.75" customHeight="1">
      <c r="A30" s="151">
        <v>2.5</v>
      </c>
      <c r="B30" s="831" t="s">
        <v>294</v>
      </c>
      <c r="C30" s="831"/>
      <c r="D30" s="831"/>
      <c r="E30" s="831"/>
      <c r="F30" s="831"/>
      <c r="AE30" s="258">
        <v>31</v>
      </c>
      <c r="AF30" s="258" t="s">
        <v>1</v>
      </c>
    </row>
    <row r="31" spans="1:41" ht="89.25" customHeight="1">
      <c r="A31" s="149">
        <v>3</v>
      </c>
      <c r="B31" s="831" t="s">
        <v>323</v>
      </c>
      <c r="C31" s="831"/>
      <c r="D31" s="831"/>
      <c r="E31" s="831"/>
      <c r="F31" s="831"/>
    </row>
    <row r="32" spans="1:41" ht="84" customHeight="1">
      <c r="A32" s="151">
        <v>3.1</v>
      </c>
      <c r="B32" s="831" t="s">
        <v>460</v>
      </c>
      <c r="C32" s="831"/>
      <c r="D32" s="831"/>
      <c r="E32" s="831"/>
      <c r="F32" s="831"/>
    </row>
    <row r="33" spans="1:41" ht="84.75" customHeight="1">
      <c r="A33" s="151">
        <v>3.2</v>
      </c>
      <c r="B33" s="831" t="s">
        <v>461</v>
      </c>
      <c r="C33" s="831"/>
      <c r="D33" s="831"/>
      <c r="E33" s="831"/>
      <c r="F33" s="831"/>
    </row>
    <row r="34" spans="1:41" ht="70.5" hidden="1" customHeight="1">
      <c r="A34" s="151">
        <v>3.3</v>
      </c>
      <c r="B34" s="831" t="s">
        <v>421</v>
      </c>
      <c r="C34" s="831"/>
      <c r="D34" s="831"/>
      <c r="E34" s="831"/>
      <c r="F34" s="831"/>
    </row>
    <row r="35" spans="1:41" ht="51.75" customHeight="1">
      <c r="A35" s="151">
        <v>3.3</v>
      </c>
      <c r="B35" s="840" t="s">
        <v>462</v>
      </c>
      <c r="C35" s="840"/>
      <c r="D35" s="840"/>
      <c r="E35" s="840"/>
      <c r="F35" s="840"/>
    </row>
    <row r="36" spans="1:41" ht="117" customHeight="1">
      <c r="A36" s="149">
        <v>4</v>
      </c>
      <c r="B36" s="831" t="s">
        <v>295</v>
      </c>
      <c r="C36" s="831"/>
      <c r="D36" s="831"/>
      <c r="E36" s="831"/>
      <c r="F36" s="831"/>
    </row>
    <row r="37" spans="1:41" ht="21" customHeight="1">
      <c r="B37" s="92" t="str">
        <f>IF('Names of Bidder'!D26=0,"Dated this……... day of ……….", "Dated this " &amp; AG6 &amp; LOOKUP(AG6,AE1:AE30,AF1:AF30) &amp; " day of " &amp; AG8 &amp; " " &amp;AG9)</f>
        <v>Dated this……... day of ……….</v>
      </c>
      <c r="C37" s="92"/>
      <c r="D37" s="92"/>
      <c r="E37" s="139"/>
      <c r="F37" s="139"/>
    </row>
    <row r="38" spans="1:41" ht="21" customHeight="1">
      <c r="B38" s="92" t="s">
        <v>285</v>
      </c>
      <c r="C38" s="91"/>
      <c r="D38" s="140"/>
      <c r="E38" s="140"/>
      <c r="F38" s="140"/>
    </row>
    <row r="39" spans="1:41" ht="21" customHeight="1">
      <c r="B39" s="141"/>
      <c r="C39" s="140"/>
      <c r="D39" s="140"/>
      <c r="E39" s="92"/>
      <c r="F39" s="142" t="s">
        <v>286</v>
      </c>
    </row>
    <row r="40" spans="1:41" ht="33" customHeight="1">
      <c r="B40" s="141"/>
      <c r="C40" s="140"/>
      <c r="D40" s="92"/>
      <c r="E40" s="92"/>
      <c r="F40" s="142" t="str">
        <f>"For and on behalf of " &amp; 'Sch-1'!C8</f>
        <v xml:space="preserve">For and on behalf of </v>
      </c>
    </row>
    <row r="41" spans="1:41" ht="24.9" customHeight="1">
      <c r="A41" s="129"/>
      <c r="B41" s="129"/>
      <c r="C41" s="146"/>
      <c r="D41" s="129"/>
      <c r="E41" s="136"/>
      <c r="F41" s="134"/>
    </row>
    <row r="42" spans="1:41" ht="24.9" customHeight="1">
      <c r="A42" s="170" t="s">
        <v>120</v>
      </c>
      <c r="B42" s="841">
        <f>'Sch-1'!B46</f>
        <v>0</v>
      </c>
      <c r="C42" s="841"/>
      <c r="D42" s="536"/>
      <c r="E42" s="136" t="s">
        <v>287</v>
      </c>
      <c r="F42" s="147" t="str">
        <f>'Sch-1'!O46</f>
        <v/>
      </c>
    </row>
    <row r="43" spans="1:41" ht="24.9" customHeight="1">
      <c r="A43" s="170" t="s">
        <v>121</v>
      </c>
      <c r="B43" s="147">
        <f>'Sch-1'!B47</f>
        <v>0</v>
      </c>
      <c r="C43" s="148"/>
      <c r="D43" s="536"/>
      <c r="E43" s="136" t="s">
        <v>288</v>
      </c>
      <c r="F43" s="147" t="str">
        <f>'Sch-1'!O47</f>
        <v/>
      </c>
    </row>
    <row r="44" spans="1:41" ht="24.9" customHeight="1">
      <c r="B44" s="131"/>
      <c r="D44" s="129"/>
      <c r="E44" s="136"/>
      <c r="F44" s="131"/>
    </row>
    <row r="45" spans="1:41" s="128" customFormat="1" ht="33" customHeight="1">
      <c r="A45" s="163" t="s">
        <v>119</v>
      </c>
      <c r="B45" s="164"/>
      <c r="C45" s="165"/>
      <c r="D45" s="166"/>
      <c r="E45" s="167"/>
      <c r="F45" s="168"/>
      <c r="H45" s="152"/>
      <c r="Z45" s="264"/>
      <c r="AA45" s="264"/>
      <c r="AB45" s="264"/>
      <c r="AC45" s="264"/>
      <c r="AD45" s="264"/>
      <c r="AE45" s="258"/>
      <c r="AF45" s="258"/>
      <c r="AG45" s="264"/>
      <c r="AH45" s="264"/>
      <c r="AI45" s="264"/>
      <c r="AJ45" s="264"/>
      <c r="AK45" s="264"/>
      <c r="AL45" s="264"/>
      <c r="AM45" s="264"/>
      <c r="AN45" s="264"/>
      <c r="AO45" s="264"/>
    </row>
    <row r="46" spans="1:41" s="128" customFormat="1" ht="33" customHeight="1">
      <c r="A46" s="832" t="s">
        <v>144</v>
      </c>
      <c r="B46" s="832"/>
      <c r="C46" s="832"/>
      <c r="D46" s="202"/>
      <c r="E46" s="202"/>
      <c r="F46" s="202"/>
      <c r="H46" s="152"/>
      <c r="Z46" s="264"/>
      <c r="AA46" s="264"/>
      <c r="AB46" s="264"/>
      <c r="AC46" s="264"/>
      <c r="AD46" s="264"/>
      <c r="AE46" s="258"/>
      <c r="AF46" s="258"/>
      <c r="AG46" s="264"/>
      <c r="AH46" s="264"/>
      <c r="AI46" s="264"/>
      <c r="AJ46" s="264"/>
      <c r="AK46" s="264"/>
      <c r="AL46" s="264"/>
      <c r="AM46" s="264"/>
      <c r="AN46" s="264"/>
      <c r="AO46" s="264"/>
    </row>
    <row r="47" spans="1:41" s="128" customFormat="1" ht="33" customHeight="1">
      <c r="A47" s="834"/>
      <c r="B47" s="834"/>
      <c r="C47" s="834"/>
      <c r="D47" s="202"/>
      <c r="E47" s="202"/>
      <c r="F47" s="202"/>
      <c r="H47" s="152"/>
      <c r="Z47" s="264"/>
      <c r="AA47" s="264"/>
      <c r="AB47" s="264"/>
      <c r="AC47" s="264"/>
      <c r="AD47" s="264"/>
      <c r="AE47" s="258"/>
      <c r="AF47" s="258"/>
      <c r="AG47" s="264"/>
      <c r="AH47" s="264"/>
      <c r="AI47" s="264"/>
      <c r="AJ47" s="264"/>
      <c r="AK47" s="264"/>
      <c r="AL47" s="264"/>
      <c r="AM47" s="264"/>
      <c r="AN47" s="264"/>
      <c r="AO47" s="264"/>
    </row>
    <row r="48" spans="1:41" s="128" customFormat="1" ht="33" customHeight="1">
      <c r="A48" s="830"/>
      <c r="B48" s="830"/>
      <c r="C48" s="830"/>
      <c r="D48" s="202"/>
      <c r="E48" s="202"/>
      <c r="F48" s="202"/>
      <c r="H48" s="152"/>
      <c r="Z48" s="264"/>
      <c r="AA48" s="264"/>
      <c r="AB48" s="264"/>
      <c r="AC48" s="264"/>
      <c r="AD48" s="264"/>
      <c r="AE48" s="258"/>
      <c r="AF48" s="258"/>
      <c r="AG48" s="264"/>
      <c r="AH48" s="264"/>
      <c r="AI48" s="264"/>
      <c r="AJ48" s="264"/>
      <c r="AK48" s="264"/>
      <c r="AL48" s="264"/>
      <c r="AM48" s="264"/>
      <c r="AN48" s="264"/>
      <c r="AO48" s="264"/>
    </row>
    <row r="49" spans="1:41" s="128" customFormat="1" ht="33" customHeight="1">
      <c r="A49" s="835" t="s">
        <v>145</v>
      </c>
      <c r="B49" s="835"/>
      <c r="C49" s="835"/>
      <c r="D49" s="202"/>
      <c r="E49" s="202"/>
      <c r="F49" s="202"/>
      <c r="H49" s="152"/>
      <c r="Z49" s="264"/>
      <c r="AA49" s="264"/>
      <c r="AB49" s="264"/>
      <c r="AC49" s="264"/>
      <c r="AD49" s="264"/>
      <c r="AE49" s="258"/>
      <c r="AF49" s="258"/>
      <c r="AG49" s="264"/>
      <c r="AH49" s="264"/>
      <c r="AI49" s="264"/>
      <c r="AJ49" s="264"/>
      <c r="AK49" s="264"/>
      <c r="AL49" s="264"/>
      <c r="AM49" s="264"/>
      <c r="AN49" s="264"/>
      <c r="AO49" s="264"/>
    </row>
    <row r="50" spans="1:41" s="128" customFormat="1" ht="33" customHeight="1">
      <c r="A50" s="835" t="s">
        <v>143</v>
      </c>
      <c r="B50" s="835"/>
      <c r="C50" s="835"/>
      <c r="D50" s="202"/>
      <c r="E50" s="202"/>
      <c r="F50" s="202"/>
      <c r="H50" s="152"/>
      <c r="Z50" s="264"/>
      <c r="AA50" s="264"/>
      <c r="AB50" s="264"/>
      <c r="AC50" s="264"/>
      <c r="AD50" s="264"/>
      <c r="AE50" s="258"/>
      <c r="AF50" s="258"/>
      <c r="AG50" s="264"/>
      <c r="AH50" s="264"/>
      <c r="AI50" s="264"/>
      <c r="AJ50" s="264"/>
      <c r="AK50" s="264"/>
      <c r="AL50" s="264"/>
      <c r="AM50" s="264"/>
      <c r="AN50" s="264"/>
      <c r="AO50" s="264"/>
    </row>
    <row r="51" spans="1:41" s="128" customFormat="1" ht="33" customHeight="1">
      <c r="A51" s="835" t="s">
        <v>146</v>
      </c>
      <c r="B51" s="835"/>
      <c r="C51" s="835"/>
      <c r="D51" s="202"/>
      <c r="E51" s="202"/>
      <c r="F51" s="202"/>
      <c r="H51" s="152"/>
      <c r="Z51" s="264"/>
      <c r="AA51" s="264"/>
      <c r="AB51" s="264"/>
      <c r="AC51" s="264"/>
      <c r="AD51" s="264"/>
      <c r="AE51" s="258"/>
      <c r="AF51" s="258"/>
      <c r="AG51" s="264"/>
      <c r="AH51" s="264"/>
      <c r="AI51" s="264"/>
      <c r="AJ51" s="264"/>
      <c r="AK51" s="264"/>
      <c r="AL51" s="264"/>
      <c r="AM51" s="264"/>
      <c r="AN51" s="264"/>
      <c r="AO51" s="264"/>
    </row>
    <row r="52" spans="1:41" s="128" customFormat="1" ht="33" customHeight="1">
      <c r="A52" s="832" t="s">
        <v>147</v>
      </c>
      <c r="B52" s="832"/>
      <c r="C52" s="832"/>
      <c r="D52" s="202"/>
      <c r="E52" s="202"/>
      <c r="F52" s="202"/>
      <c r="H52" s="152"/>
      <c r="Z52" s="264"/>
      <c r="AA52" s="264"/>
      <c r="AB52" s="264"/>
      <c r="AC52" s="264"/>
      <c r="AD52" s="264"/>
      <c r="AE52" s="258"/>
      <c r="AF52" s="258"/>
      <c r="AG52" s="264"/>
      <c r="AH52" s="264"/>
      <c r="AI52" s="264"/>
      <c r="AJ52" s="264"/>
      <c r="AK52" s="264"/>
      <c r="AL52" s="264"/>
      <c r="AM52" s="264"/>
      <c r="AN52" s="264"/>
      <c r="AO52" s="264"/>
    </row>
    <row r="53" spans="1:41" s="128" customFormat="1" ht="33" customHeight="1">
      <c r="A53" s="834"/>
      <c r="B53" s="834"/>
      <c r="C53" s="834"/>
      <c r="D53" s="202"/>
      <c r="E53" s="202"/>
      <c r="F53" s="202"/>
      <c r="H53" s="152"/>
      <c r="Z53" s="264"/>
      <c r="AA53" s="264"/>
      <c r="AB53" s="264"/>
      <c r="AC53" s="264"/>
      <c r="AD53" s="264"/>
      <c r="AE53" s="258"/>
      <c r="AF53" s="258"/>
      <c r="AG53" s="264"/>
      <c r="AH53" s="264"/>
      <c r="AI53" s="264"/>
      <c r="AJ53" s="264"/>
      <c r="AK53" s="264"/>
      <c r="AL53" s="264"/>
      <c r="AM53" s="264"/>
      <c r="AN53" s="264"/>
      <c r="AO53" s="264"/>
    </row>
    <row r="54" spans="1:41" s="128" customFormat="1" ht="33" customHeight="1">
      <c r="A54" s="830"/>
      <c r="B54" s="830"/>
      <c r="C54" s="830"/>
      <c r="D54" s="833"/>
      <c r="E54" s="833"/>
      <c r="F54" s="833"/>
      <c r="H54" s="152"/>
      <c r="Z54" s="264"/>
      <c r="AA54" s="264"/>
      <c r="AB54" s="264"/>
      <c r="AC54" s="264"/>
      <c r="AD54" s="264"/>
      <c r="AE54" s="258"/>
      <c r="AF54" s="258"/>
      <c r="AG54" s="264"/>
      <c r="AH54" s="264"/>
      <c r="AI54" s="264"/>
      <c r="AJ54" s="264"/>
      <c r="AK54" s="264"/>
      <c r="AL54" s="264"/>
      <c r="AM54" s="264"/>
      <c r="AN54" s="264"/>
      <c r="AO54" s="264"/>
    </row>
    <row r="55" spans="1:41" s="128" customFormat="1" ht="33" customHeight="1">
      <c r="A55" s="238"/>
      <c r="B55" s="238"/>
      <c r="C55" s="238"/>
      <c r="D55" s="169"/>
      <c r="E55" s="169"/>
      <c r="F55" s="169"/>
      <c r="H55" s="152"/>
      <c r="Z55" s="264"/>
      <c r="AA55" s="264"/>
      <c r="AB55" s="264"/>
      <c r="AC55" s="264"/>
      <c r="AD55" s="264"/>
      <c r="AE55" s="258"/>
      <c r="AF55" s="258"/>
      <c r="AG55" s="264"/>
      <c r="AH55" s="264"/>
      <c r="AI55" s="264"/>
      <c r="AJ55" s="264"/>
      <c r="AK55" s="264"/>
      <c r="AL55" s="264"/>
      <c r="AM55" s="264"/>
      <c r="AN55" s="264"/>
      <c r="AO55" s="264"/>
    </row>
    <row r="56" spans="1:41" s="128" customFormat="1" ht="33" customHeight="1">
      <c r="A56" s="152"/>
      <c r="B56" s="134"/>
      <c r="C56" s="131"/>
      <c r="D56" s="131"/>
      <c r="E56" s="131"/>
      <c r="H56" s="152"/>
      <c r="Z56" s="264"/>
      <c r="AA56" s="264"/>
      <c r="AB56" s="264"/>
      <c r="AC56" s="264"/>
      <c r="AD56" s="264"/>
      <c r="AE56" s="258"/>
      <c r="AF56" s="258"/>
      <c r="AG56" s="264"/>
      <c r="AH56" s="264"/>
      <c r="AI56" s="264"/>
      <c r="AJ56" s="264"/>
      <c r="AK56" s="264"/>
      <c r="AL56" s="264"/>
      <c r="AM56" s="264"/>
      <c r="AN56" s="264"/>
      <c r="AO56" s="264"/>
    </row>
    <row r="57" spans="1:41" s="128" customFormat="1" ht="33" customHeight="1">
      <c r="A57" s="152"/>
      <c r="B57" s="134"/>
      <c r="C57" s="131"/>
      <c r="D57" s="131"/>
      <c r="E57" s="131"/>
      <c r="H57" s="152"/>
      <c r="Z57" s="264"/>
      <c r="AA57" s="264"/>
      <c r="AB57" s="264"/>
      <c r="AC57" s="264"/>
      <c r="AD57" s="264"/>
      <c r="AE57" s="258"/>
      <c r="AF57" s="258"/>
      <c r="AG57" s="264"/>
      <c r="AH57" s="264"/>
      <c r="AI57" s="264"/>
      <c r="AJ57" s="264"/>
      <c r="AK57" s="264"/>
      <c r="AL57" s="264"/>
      <c r="AM57" s="264"/>
      <c r="AN57" s="264"/>
      <c r="AO57" s="264"/>
    </row>
    <row r="58" spans="1:41" s="128" customFormat="1" ht="33" customHeight="1">
      <c r="A58" s="152"/>
      <c r="B58" s="134"/>
      <c r="C58" s="131"/>
      <c r="D58" s="131"/>
      <c r="E58" s="131"/>
      <c r="H58" s="152"/>
      <c r="Z58" s="264"/>
      <c r="AA58" s="264"/>
      <c r="AB58" s="264"/>
      <c r="AC58" s="264"/>
      <c r="AD58" s="264"/>
      <c r="AE58" s="258"/>
      <c r="AF58" s="258"/>
      <c r="AG58" s="264"/>
      <c r="AH58" s="264"/>
      <c r="AI58" s="264"/>
      <c r="AJ58" s="264"/>
      <c r="AK58" s="264"/>
      <c r="AL58" s="264"/>
      <c r="AM58" s="264"/>
      <c r="AN58" s="264"/>
      <c r="AO58" s="264"/>
    </row>
    <row r="59" spans="1:41">
      <c r="A59" s="134"/>
    </row>
    <row r="60" spans="1:41">
      <c r="A60" s="134"/>
    </row>
    <row r="61" spans="1:41">
      <c r="A61" s="134"/>
    </row>
    <row r="62" spans="1:41">
      <c r="A62" s="134"/>
    </row>
    <row r="63" spans="1:41">
      <c r="A63" s="134"/>
    </row>
    <row r="64" spans="1:41">
      <c r="A64" s="134"/>
    </row>
    <row r="65" spans="1:1">
      <c r="A65" s="134"/>
    </row>
    <row r="66" spans="1:1">
      <c r="A66" s="134"/>
    </row>
    <row r="67" spans="1:1">
      <c r="A67" s="134"/>
    </row>
    <row r="68" spans="1:1">
      <c r="A68" s="134"/>
    </row>
    <row r="69" spans="1:1">
      <c r="A69" s="134"/>
    </row>
    <row r="70" spans="1:1">
      <c r="A70" s="134"/>
    </row>
  </sheetData>
  <sheetProtection password="CCC7" sheet="1" objects="1" scenarios="1" formatColumns="0" formatRows="0" selectLockedCells="1"/>
  <customSheetViews>
    <customSheetView guid="{B9EC7C48-0A13-4E61-A3A5-0BEFFBB67A7D}" showPageBreaks="1" showGridLines="0" zeroValues="0" printArea="1" hiddenRows="1" view="pageBreakPreview">
      <selection activeCell="D48" sqref="D48"/>
      <rowBreaks count="1" manualBreakCount="1">
        <brk id="32" max="5" man="1"/>
      </rowBreaks>
      <pageMargins left="0.75" right="0.77" top="0.73" bottom="0.75" header="0.52" footer="0.45"/>
      <pageSetup scale="96" orientation="portrait" r:id="rId1"/>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3"/>
      <headerFooter alignWithMargins="0"/>
    </customSheetView>
    <customSheetView guid="{5C772B04-11E1-4A74-9F43-9A74EF38E5E2}" showPageBreaks="1" showGridLines="0" zeroValues="0" printArea="1" hiddenRows="1" view="pageBreakPreview" topLeftCell="A32">
      <selection activeCell="F45" sqref="F45"/>
      <rowBreaks count="1" manualBreakCount="1">
        <brk id="32" max="5" man="1"/>
      </rowBreaks>
      <pageMargins left="0.75" right="0.77" top="0.73" bottom="0.75" header="0.52" footer="0.45"/>
      <pageSetup scale="98" orientation="portrait" r:id="rId4"/>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5"/>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6"/>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7"/>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8"/>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9"/>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10"/>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11"/>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2"/>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3"/>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4"/>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5"/>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18"/>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21"/>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22"/>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3"/>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4"/>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5"/>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6" type="noConversion"/>
  <pageMargins left="0.75" right="0.77" top="0.73" bottom="0.75" header="0.52" footer="0.45"/>
  <pageSetup scale="96" orientation="portrait" r:id="rId26"/>
  <headerFooter alignWithMargins="0"/>
  <rowBreaks count="1" manualBreakCount="1">
    <brk id="32" max="5" man="1"/>
  </rowBreaks>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showRuler="0" view="pageBreakPreview" zoomScaleNormal="100" zoomScaleSheetLayoutView="100" workbookViewId="0">
      <selection activeCell="B30" sqref="B30"/>
    </sheetView>
  </sheetViews>
  <sheetFormatPr defaultColWidth="8" defaultRowHeight="13.8"/>
  <cols>
    <col min="1" max="1" width="8.6640625" style="28" customWidth="1"/>
    <col min="2" max="2" width="11.109375" style="28" customWidth="1"/>
    <col min="3" max="4" width="38.6640625" style="28" customWidth="1"/>
    <col min="5" max="5" width="14.88671875" style="28" customWidth="1"/>
    <col min="6" max="6" width="8.6640625" style="20" customWidth="1"/>
    <col min="7" max="9" width="8" style="20" customWidth="1"/>
    <col min="10" max="16384" width="8" style="13"/>
  </cols>
  <sheetData>
    <row r="1" spans="1:10" ht="30.75" customHeight="1">
      <c r="A1" s="8"/>
      <c r="B1" s="661" t="s">
        <v>162</v>
      </c>
      <c r="C1" s="662"/>
      <c r="D1" s="662"/>
      <c r="E1" s="663"/>
      <c r="F1" s="9"/>
      <c r="G1" s="10"/>
      <c r="H1" s="11"/>
      <c r="I1" s="11"/>
      <c r="J1" s="12"/>
    </row>
    <row r="2" spans="1:10" ht="66.75" customHeight="1">
      <c r="A2" s="14"/>
      <c r="B2" s="666" t="str">
        <f>'Basic Data'!C5</f>
        <v>Insulator Package CIS-01 for supply of 70KN and 90KN Composite Long Rod Insulators for 132kV Transmission Lines under Consultancy Services to Dedicated Freight Corridor Corporation of India Limited (DFCCIL)</v>
      </c>
      <c r="C2" s="667"/>
      <c r="D2" s="667"/>
      <c r="E2" s="668"/>
      <c r="F2" s="10"/>
      <c r="G2" s="10"/>
      <c r="H2" s="11"/>
      <c r="I2" s="11"/>
      <c r="J2" s="12"/>
    </row>
    <row r="3" spans="1:10" ht="23.25" customHeight="1">
      <c r="A3" s="14"/>
      <c r="B3" s="669" t="str">
        <f>"Specification No.: " &amp; 'Basic Data'!C7</f>
        <v>Specification No.: 5006002754/INSULATOR/DOM/A02-CC CS -3</v>
      </c>
      <c r="C3" s="670"/>
      <c r="D3" s="670"/>
      <c r="E3" s="671"/>
      <c r="F3" s="10"/>
      <c r="G3" s="10"/>
      <c r="H3" s="11"/>
      <c r="I3" s="11"/>
      <c r="J3" s="12"/>
    </row>
    <row r="4" spans="1:10" ht="30" customHeight="1">
      <c r="A4" s="14"/>
      <c r="B4" s="236">
        <v>1</v>
      </c>
      <c r="C4" s="664" t="s">
        <v>469</v>
      </c>
      <c r="D4" s="664"/>
      <c r="E4" s="665"/>
      <c r="F4" s="10"/>
      <c r="G4" s="17"/>
      <c r="H4" s="17"/>
      <c r="I4" s="11"/>
      <c r="J4" s="12"/>
    </row>
    <row r="5" spans="1:10" ht="30" customHeight="1">
      <c r="A5" s="14"/>
      <c r="B5" s="236">
        <v>2</v>
      </c>
      <c r="C5" s="664" t="s">
        <v>468</v>
      </c>
      <c r="D5" s="664"/>
      <c r="E5" s="665"/>
      <c r="F5" s="10"/>
      <c r="G5" s="10"/>
      <c r="H5" s="11"/>
      <c r="I5" s="11"/>
      <c r="J5" s="12"/>
    </row>
    <row r="6" spans="1:10" s="20" customFormat="1" ht="30" customHeight="1">
      <c r="A6" s="14"/>
      <c r="B6" s="236">
        <v>3</v>
      </c>
      <c r="C6" s="664" t="s">
        <v>141</v>
      </c>
      <c r="D6" s="664"/>
      <c r="E6" s="665"/>
      <c r="F6" s="10"/>
      <c r="G6" s="10"/>
      <c r="H6" s="11"/>
      <c r="I6" s="11"/>
      <c r="J6" s="11"/>
    </row>
    <row r="7" spans="1:10" ht="52.5" hidden="1" customHeight="1">
      <c r="A7" s="14"/>
      <c r="B7" s="237">
        <v>4</v>
      </c>
      <c r="C7" s="664" t="s">
        <v>247</v>
      </c>
      <c r="D7" s="664"/>
      <c r="E7" s="665"/>
      <c r="F7" s="10"/>
      <c r="G7" s="10"/>
      <c r="H7" s="11"/>
      <c r="I7" s="11"/>
      <c r="J7" s="12"/>
    </row>
    <row r="8" spans="1:10" ht="12" customHeight="1">
      <c r="A8" s="14"/>
      <c r="B8" s="15"/>
      <c r="C8" s="14"/>
      <c r="D8" s="14"/>
      <c r="E8" s="16"/>
      <c r="F8" s="10"/>
      <c r="G8" s="10"/>
      <c r="H8" s="11"/>
      <c r="I8" s="11"/>
      <c r="J8" s="12"/>
    </row>
    <row r="9" spans="1:10" ht="20.25" customHeight="1">
      <c r="A9" s="14"/>
      <c r="B9" s="672"/>
      <c r="C9" s="673"/>
      <c r="D9" s="673"/>
      <c r="E9" s="674"/>
      <c r="F9" s="10"/>
      <c r="G9" s="10"/>
      <c r="H9" s="11"/>
      <c r="I9" s="11"/>
      <c r="J9" s="12"/>
    </row>
    <row r="10" spans="1:10" ht="33.75" hidden="1" customHeight="1">
      <c r="A10" s="14"/>
      <c r="B10" s="15"/>
      <c r="C10" s="14"/>
      <c r="D10" s="14"/>
      <c r="E10" s="18"/>
      <c r="F10" s="10"/>
      <c r="G10" s="10"/>
      <c r="H10" s="11"/>
      <c r="I10" s="11"/>
      <c r="J10" s="12"/>
    </row>
    <row r="11" spans="1:10" ht="24" customHeight="1">
      <c r="A11" s="8"/>
      <c r="B11" s="657" t="s">
        <v>216</v>
      </c>
      <c r="C11" s="658"/>
      <c r="D11" s="658"/>
      <c r="E11" s="19"/>
    </row>
    <row r="12" spans="1:10" ht="15.9" customHeight="1">
      <c r="A12" s="8"/>
      <c r="B12" s="675" t="s">
        <v>217</v>
      </c>
      <c r="C12" s="676"/>
      <c r="D12" s="676"/>
      <c r="E12" s="21"/>
      <c r="F12" s="22"/>
      <c r="G12" s="10"/>
      <c r="H12" s="11"/>
      <c r="I12" s="11"/>
      <c r="J12" s="12"/>
    </row>
    <row r="13" spans="1:10" ht="24" customHeight="1">
      <c r="A13" s="8"/>
      <c r="B13" s="657" t="s">
        <v>218</v>
      </c>
      <c r="C13" s="658"/>
      <c r="D13" s="658"/>
      <c r="E13" s="19"/>
      <c r="F13" s="23"/>
      <c r="G13" s="24"/>
      <c r="H13" s="24"/>
      <c r="I13" s="24"/>
      <c r="J13" s="24"/>
    </row>
    <row r="14" spans="1:10" ht="15.9" customHeight="1">
      <c r="A14" s="8"/>
      <c r="B14" s="659" t="s">
        <v>219</v>
      </c>
      <c r="C14" s="660"/>
      <c r="D14" s="660"/>
      <c r="E14" s="25"/>
      <c r="F14" s="23"/>
      <c r="G14" s="24"/>
      <c r="H14" s="24"/>
      <c r="I14" s="24"/>
      <c r="J14" s="24"/>
    </row>
    <row r="15" spans="1:10" ht="15.6">
      <c r="A15" s="26"/>
      <c r="B15" s="27"/>
      <c r="C15" s="27"/>
      <c r="D15" s="27"/>
      <c r="E15" s="27"/>
      <c r="F15" s="11"/>
      <c r="G15" s="11"/>
      <c r="H15" s="11"/>
      <c r="I15" s="11"/>
      <c r="J15" s="12"/>
    </row>
    <row r="16" spans="1:10" ht="15.6">
      <c r="A16" s="26"/>
      <c r="B16" s="14"/>
      <c r="C16" s="14"/>
      <c r="D16" s="14"/>
      <c r="E16" s="14"/>
      <c r="F16" s="11"/>
      <c r="G16" s="11"/>
      <c r="H16" s="11"/>
      <c r="I16" s="11"/>
      <c r="J16" s="12"/>
    </row>
    <row r="17" spans="1:10" ht="15.6">
      <c r="A17" s="26"/>
      <c r="B17" s="26"/>
      <c r="C17" s="26"/>
      <c r="D17" s="26"/>
      <c r="E17" s="26"/>
      <c r="F17" s="11"/>
      <c r="G17" s="11"/>
      <c r="H17" s="11"/>
      <c r="I17" s="11"/>
      <c r="J17" s="12"/>
    </row>
  </sheetData>
  <sheetProtection password="CFB5" sheet="1" objects="1" scenarios="1" formatColumns="0" formatRows="0" selectLockedCells="1"/>
  <customSheetViews>
    <customSheetView guid="{B9EC7C48-0A13-4E61-A3A5-0BEFFBB67A7D}"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8"/>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s>
  <mergeCells count="12">
    <mergeCell ref="B13:D13"/>
    <mergeCell ref="B14:D14"/>
    <mergeCell ref="B1:E1"/>
    <mergeCell ref="C4:E4"/>
    <mergeCell ref="C5:E5"/>
    <mergeCell ref="B2:E2"/>
    <mergeCell ref="B3:E3"/>
    <mergeCell ref="B11:D11"/>
    <mergeCell ref="C6:E6"/>
    <mergeCell ref="B9:E9"/>
    <mergeCell ref="C7:E7"/>
    <mergeCell ref="B12:D12"/>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27"/>
  <headerFooter alignWithMargins="0"/>
  <drawing r:id="rId2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4.4"/>
  <cols>
    <col min="1" max="1" width="7.44140625" style="503" customWidth="1"/>
    <col min="2" max="2" width="46.88671875" style="503" customWidth="1"/>
    <col min="3" max="3" width="2.21875" style="503" customWidth="1"/>
    <col min="4" max="4" width="17.6640625" style="504" customWidth="1"/>
    <col min="5" max="5" width="4.109375" style="504" customWidth="1"/>
    <col min="6" max="6" width="17.6640625" style="504" customWidth="1"/>
    <col min="7" max="7" width="29.6640625" style="442" customWidth="1"/>
    <col min="8" max="8" width="15.21875" style="442" customWidth="1"/>
    <col min="9" max="9" width="8.88671875" style="442" bestFit="1" customWidth="1"/>
    <col min="10" max="11" width="8" style="442"/>
    <col min="12" max="12" width="14" style="442" customWidth="1"/>
    <col min="13" max="16384" width="8" style="442"/>
  </cols>
  <sheetData>
    <row r="1" spans="1:8" ht="15.9" customHeight="1">
      <c r="A1" s="439"/>
      <c r="B1" s="858" t="s">
        <v>346</v>
      </c>
      <c r="C1" s="859"/>
      <c r="D1" s="859"/>
      <c r="E1" s="859"/>
      <c r="F1" s="859"/>
    </row>
    <row r="2" spans="1:8" ht="15.9" customHeight="1">
      <c r="A2" s="439"/>
      <c r="B2" s="440"/>
      <c r="C2" s="441"/>
      <c r="D2" s="443"/>
      <c r="E2" s="443"/>
      <c r="F2" s="443"/>
    </row>
    <row r="3" spans="1:8" s="444" customFormat="1" ht="15.9" customHeight="1">
      <c r="A3" s="439"/>
      <c r="B3" s="439"/>
      <c r="C3" s="439"/>
      <c r="D3" s="860" t="s">
        <v>347</v>
      </c>
      <c r="E3" s="860"/>
      <c r="F3" s="860"/>
    </row>
    <row r="4" spans="1:8" s="444" customFormat="1" ht="20.25" customHeight="1">
      <c r="A4" s="861" t="s">
        <v>348</v>
      </c>
      <c r="B4" s="861"/>
      <c r="C4" s="861"/>
      <c r="D4" s="862" t="str">
        <f>'Sch-1'!C8</f>
        <v/>
      </c>
      <c r="E4" s="862"/>
      <c r="F4" s="862"/>
    </row>
    <row r="5" spans="1:8" s="450" customFormat="1" ht="21" customHeight="1">
      <c r="A5" s="446" t="s">
        <v>202</v>
      </c>
      <c r="B5" s="865" t="s">
        <v>349</v>
      </c>
      <c r="C5" s="866"/>
      <c r="D5" s="447" t="s">
        <v>350</v>
      </c>
      <c r="E5" s="867" t="s">
        <v>351</v>
      </c>
      <c r="F5" s="868"/>
    </row>
    <row r="6" spans="1:8" s="444" customFormat="1" ht="36" customHeight="1">
      <c r="A6" s="451">
        <v>1</v>
      </c>
      <c r="B6" s="452" t="s">
        <v>352</v>
      </c>
      <c r="C6" s="453"/>
      <c r="D6" s="454">
        <f>'Sch-5'!D15</f>
        <v>0</v>
      </c>
      <c r="E6" s="455" t="s">
        <v>353</v>
      </c>
      <c r="F6" s="456">
        <f>D6</f>
        <v>0</v>
      </c>
      <c r="G6" s="457"/>
    </row>
    <row r="7" spans="1:8" s="444" customFormat="1" ht="34.5" customHeight="1">
      <c r="A7" s="451">
        <v>2</v>
      </c>
      <c r="B7" s="452" t="s">
        <v>354</v>
      </c>
      <c r="C7" s="453"/>
      <c r="D7" s="454">
        <f>'Sch-5'!D17</f>
        <v>0</v>
      </c>
      <c r="E7" s="455"/>
      <c r="F7" s="456">
        <f>D7</f>
        <v>0</v>
      </c>
      <c r="G7" s="457"/>
    </row>
    <row r="8" spans="1:8" s="444" customFormat="1" ht="21" customHeight="1">
      <c r="A8" s="451">
        <v>3</v>
      </c>
      <c r="B8" s="452" t="s">
        <v>355</v>
      </c>
      <c r="C8" s="453"/>
      <c r="D8" s="458" t="str">
        <f>'Sch-5'!D19</f>
        <v>Not Applicable</v>
      </c>
      <c r="E8" s="448"/>
      <c r="F8" s="449" t="str">
        <f>D8</f>
        <v>Not Applicable</v>
      </c>
      <c r="G8" s="457"/>
    </row>
    <row r="9" spans="1:8" s="444" customFormat="1" ht="21" customHeight="1">
      <c r="A9" s="451">
        <v>4</v>
      </c>
      <c r="B9" s="452" t="s">
        <v>356</v>
      </c>
      <c r="C9" s="453"/>
      <c r="D9" s="459" t="s">
        <v>262</v>
      </c>
      <c r="E9" s="455"/>
      <c r="F9" s="449" t="str">
        <f>D9</f>
        <v>Not Applicable</v>
      </c>
    </row>
    <row r="10" spans="1:8" s="444" customFormat="1" ht="21" customHeight="1">
      <c r="A10" s="451">
        <v>5</v>
      </c>
      <c r="B10" s="452" t="s">
        <v>357</v>
      </c>
      <c r="C10" s="453"/>
      <c r="D10" s="460">
        <f>SUM(D6,D7,D8)</f>
        <v>0</v>
      </c>
      <c r="E10" s="455"/>
      <c r="F10" s="461">
        <f>SUM(F6,F7,F8)</f>
        <v>0</v>
      </c>
    </row>
    <row r="11" spans="1:8" s="444" customFormat="1" ht="21" customHeight="1">
      <c r="A11" s="451">
        <v>6</v>
      </c>
      <c r="B11" s="462" t="s">
        <v>358</v>
      </c>
      <c r="C11" s="463" t="s">
        <v>353</v>
      </c>
      <c r="D11" s="464" t="e">
        <f>H11</f>
        <v>#REF!</v>
      </c>
      <c r="E11" s="465" t="s">
        <v>353</v>
      </c>
      <c r="F11" s="456" t="e">
        <f>D11</f>
        <v>#REF!</v>
      </c>
      <c r="H11" s="466" t="e">
        <f>ROUND(('Sch-1'!O40-'Sch-1 Dis'!G23)+('Sch-2'!K36-'Sch-2 Dis'!G17),0)</f>
        <v>#REF!</v>
      </c>
    </row>
    <row r="12" spans="1:8" s="444" customFormat="1" ht="21.9" customHeight="1">
      <c r="A12" s="451">
        <v>7</v>
      </c>
      <c r="B12" s="462" t="s">
        <v>359</v>
      </c>
      <c r="C12" s="453"/>
      <c r="D12" s="447" t="e">
        <f>D10-D11</f>
        <v>#REF!</v>
      </c>
      <c r="E12" s="455"/>
      <c r="F12" s="461" t="e">
        <f>F10-F11</f>
        <v>#REF!</v>
      </c>
      <c r="G12" s="467"/>
    </row>
    <row r="13" spans="1:8" s="444" customFormat="1" ht="21.9" customHeight="1">
      <c r="A13" s="451">
        <v>8</v>
      </c>
      <c r="B13" s="452" t="s">
        <v>360</v>
      </c>
      <c r="C13" s="453"/>
      <c r="D13" s="464"/>
      <c r="E13" s="455"/>
      <c r="F13" s="456"/>
    </row>
    <row r="14" spans="1:8" s="444" customFormat="1" ht="21.9" customHeight="1">
      <c r="A14" s="451" t="s">
        <v>353</v>
      </c>
      <c r="B14" s="452" t="s">
        <v>361</v>
      </c>
      <c r="C14" s="468"/>
      <c r="D14" s="469" t="e">
        <f>'Sch-4 Dis'!D14:E14</f>
        <v>#REF!</v>
      </c>
      <c r="E14" s="470"/>
      <c r="F14" s="449">
        <f>F32</f>
        <v>0</v>
      </c>
      <c r="G14" s="457"/>
    </row>
    <row r="15" spans="1:8" s="444" customFormat="1" ht="21.9" customHeight="1">
      <c r="A15" s="451"/>
      <c r="B15" s="452" t="s">
        <v>362</v>
      </c>
      <c r="C15" s="453"/>
      <c r="D15" s="469" t="e">
        <f>'Sch-4 Dis'!D17:E17</f>
        <v>#REF!</v>
      </c>
      <c r="E15" s="471"/>
      <c r="F15" s="449" t="e">
        <f>F34</f>
        <v>#REF!</v>
      </c>
      <c r="G15" s="457"/>
    </row>
    <row r="16" spans="1:8" s="444" customFormat="1" ht="21.9" customHeight="1">
      <c r="A16" s="451"/>
      <c r="B16" s="452" t="s">
        <v>363</v>
      </c>
      <c r="C16" s="453"/>
      <c r="D16" s="469" t="e">
        <f>'Sch-4 Dis'!D22:E22</f>
        <v>#REF!</v>
      </c>
      <c r="E16" s="471"/>
      <c r="F16" s="449" t="e">
        <f>F35</f>
        <v>#REF!</v>
      </c>
      <c r="G16" s="457"/>
    </row>
    <row r="17" spans="1:12" s="444" customFormat="1" ht="21.9" customHeight="1">
      <c r="A17" s="451"/>
      <c r="B17" s="452" t="s">
        <v>364</v>
      </c>
      <c r="C17" s="453"/>
      <c r="D17" s="469" t="e">
        <f>SUM('Sch-4 Dis'!D27:E27,'Sch-4 Dis'!D30:E30)</f>
        <v>#REF!</v>
      </c>
      <c r="E17" s="471"/>
      <c r="F17" s="449" t="e">
        <f>F38</f>
        <v>#REF!</v>
      </c>
      <c r="G17" s="457"/>
    </row>
    <row r="18" spans="1:12" s="444" customFormat="1" ht="21.9" customHeight="1">
      <c r="A18" s="451"/>
      <c r="B18" s="452" t="s">
        <v>365</v>
      </c>
      <c r="C18" s="453"/>
      <c r="D18" s="458" t="e">
        <f>'Sch-4'!#REF!</f>
        <v>#REF!</v>
      </c>
      <c r="E18" s="448"/>
      <c r="F18" s="449" t="e">
        <f>F36</f>
        <v>#REF!</v>
      </c>
    </row>
    <row r="19" spans="1:12" s="444" customFormat="1" ht="27" customHeight="1">
      <c r="A19" s="451"/>
      <c r="B19" s="452" t="s">
        <v>366</v>
      </c>
      <c r="C19" s="472"/>
      <c r="D19" s="473" t="e">
        <f>SUM(D14,D15,D16,D17,D18)</f>
        <v>#REF!</v>
      </c>
      <c r="E19" s="474"/>
      <c r="F19" s="472" t="e">
        <f>SUM(F14:F18)</f>
        <v>#REF!</v>
      </c>
      <c r="G19" s="457"/>
    </row>
    <row r="20" spans="1:12" s="444" customFormat="1" ht="33.75" customHeight="1">
      <c r="A20" s="451">
        <v>8</v>
      </c>
      <c r="B20" s="452" t="s">
        <v>367</v>
      </c>
      <c r="C20" s="453"/>
      <c r="D20" s="447" t="e">
        <f>D10+D19</f>
        <v>#REF!</v>
      </c>
      <c r="E20" s="475" t="s">
        <v>353</v>
      </c>
      <c r="F20" s="476" t="e">
        <f>F10+F19</f>
        <v>#REF!</v>
      </c>
      <c r="G20" s="457"/>
    </row>
    <row r="21" spans="1:12" s="444" customFormat="1" ht="51" customHeight="1">
      <c r="A21" s="451">
        <v>9</v>
      </c>
      <c r="B21" s="452" t="s">
        <v>368</v>
      </c>
      <c r="C21" s="453"/>
      <c r="D21" s="464">
        <f>'Sch-1'!O39</f>
        <v>0</v>
      </c>
      <c r="E21" s="455"/>
      <c r="F21" s="456">
        <f>D21</f>
        <v>0</v>
      </c>
    </row>
    <row r="22" spans="1:12" s="482" customFormat="1" ht="23.25" customHeight="1">
      <c r="A22" s="477" t="s">
        <v>353</v>
      </c>
      <c r="B22" s="478" t="s">
        <v>353</v>
      </c>
      <c r="C22" s="478"/>
      <c r="D22" s="479"/>
      <c r="E22" s="480"/>
      <c r="F22" s="481"/>
    </row>
    <row r="23" spans="1:12" s="444" customFormat="1" ht="18.75" customHeight="1">
      <c r="A23" s="483" t="s">
        <v>369</v>
      </c>
      <c r="B23" s="848" t="s">
        <v>370</v>
      </c>
      <c r="C23" s="848"/>
      <c r="D23" s="848"/>
      <c r="E23" s="848"/>
      <c r="F23" s="869"/>
    </row>
    <row r="24" spans="1:12" s="444" customFormat="1" ht="18.75" customHeight="1">
      <c r="A24" s="483"/>
      <c r="B24" s="852" t="e">
        <f>H24&amp;" "&amp;G24&amp;" "&amp;I24&amp;" "&amp;J24&amp;"%"&amp; " as"&amp;" "&amp;K24&amp; " "&amp;L24</f>
        <v>#REF!</v>
      </c>
      <c r="C24" s="853"/>
      <c r="D24" s="853"/>
      <c r="E24" s="853"/>
      <c r="F24" s="854"/>
      <c r="G24" s="485" t="str">
        <f>IF('Sch-4'!D15=0,"",'Sch-4'!D15)</f>
        <v/>
      </c>
      <c r="H24" s="486" t="s">
        <v>371</v>
      </c>
      <c r="I24" s="486" t="e">
        <f>IF(J24="","","@")</f>
        <v>#REF!</v>
      </c>
      <c r="J24" s="487" t="e">
        <f>IF('Sch-4'!#REF!*100=0,"",'Sch-4'!#REF!*100)</f>
        <v>#REF!</v>
      </c>
      <c r="K24" s="488" t="e">
        <f>IF(OR(L24=0,L24=""),"","Rs.")</f>
        <v>#REF!</v>
      </c>
      <c r="L24" s="489" t="e">
        <f>IF(D14=0,"",D14)</f>
        <v>#REF!</v>
      </c>
    </row>
    <row r="25" spans="1:12" s="444" customFormat="1" ht="19.5" customHeight="1">
      <c r="B25" s="852" t="e">
        <f>H25&amp;" "&amp;G25&amp;" "&amp;I25&amp;" "&amp;J25&amp;"%"&amp; " as"&amp;" "&amp;K25&amp; " "&amp;L25</f>
        <v>#REF!</v>
      </c>
      <c r="C25" s="853"/>
      <c r="D25" s="853"/>
      <c r="E25" s="853"/>
      <c r="F25" s="854"/>
      <c r="G25" s="485" t="str">
        <f>IF('Sch-4'!D17=0,"",'Sch-4'!D17)</f>
        <v>Not Applicable</v>
      </c>
      <c r="H25" s="486" t="s">
        <v>372</v>
      </c>
      <c r="I25" s="486" t="e">
        <f>IF(J25="","","@")</f>
        <v>#REF!</v>
      </c>
      <c r="J25" s="487" t="e">
        <f>IF('Sch-4'!#REF!*100=0,"",'Sch-4'!#REF!*100)</f>
        <v>#REF!</v>
      </c>
      <c r="K25" s="488" t="e">
        <f>IF(OR(L25=0,L25=""),"","Rs.")</f>
        <v>#REF!</v>
      </c>
      <c r="L25" s="489" t="e">
        <f>IF(D15=0,"",D15)</f>
        <v>#REF!</v>
      </c>
    </row>
    <row r="26" spans="1:12" s="444" customFormat="1" ht="19.5" customHeight="1">
      <c r="B26" s="852" t="e">
        <f>H26&amp;" "&amp;G26&amp;" "&amp;I26&amp;" "&amp;J26&amp;"%"&amp; " as"&amp;" "&amp;K26&amp; " "&amp;L26</f>
        <v>#REF!</v>
      </c>
      <c r="C26" s="853"/>
      <c r="D26" s="853"/>
      <c r="E26" s="853"/>
      <c r="F26" s="854"/>
      <c r="G26" s="485" t="e">
        <f>IF('Sch-4'!#REF!=0,"",'Sch-4'!#REF!)</f>
        <v>#REF!</v>
      </c>
      <c r="H26" s="486" t="s">
        <v>373</v>
      </c>
      <c r="I26" s="486" t="e">
        <f>IF(J26="","","@")</f>
        <v>#REF!</v>
      </c>
      <c r="J26" s="487" t="e">
        <f>IF('Sch-4'!#REF!*100=0,"",'Sch-4'!#REF!*100)</f>
        <v>#REF!</v>
      </c>
      <c r="K26" s="488" t="e">
        <f>IF(OR(L26=0,L26=""),"","Rs.")</f>
        <v>#REF!</v>
      </c>
      <c r="L26" s="489" t="e">
        <f>IF(D16=0,"",D16)</f>
        <v>#REF!</v>
      </c>
    </row>
    <row r="27" spans="1:12" s="444" customFormat="1" ht="19.5" customHeight="1">
      <c r="B27" s="852" t="e">
        <f>H27&amp;" "&amp;G27&amp;" "&amp;I27&amp;" "&amp;J27&amp; " as"&amp;" "&amp;K27&amp; " "&amp;L27</f>
        <v>#REF!</v>
      </c>
      <c r="C27" s="853"/>
      <c r="D27" s="853"/>
      <c r="E27" s="853"/>
      <c r="F27" s="854"/>
      <c r="G27" s="485" t="e">
        <f>IF('Sch-4'!#REF!=0,"",'Sch-4'!#REF!)</f>
        <v>#REF!</v>
      </c>
      <c r="H27" s="486" t="s">
        <v>374</v>
      </c>
      <c r="I27" s="486"/>
      <c r="J27" s="490"/>
      <c r="K27" s="488" t="e">
        <f>IF(OR(L27=0,L27=""),"","Rs.")</f>
        <v>#REF!</v>
      </c>
      <c r="L27" s="489" t="e">
        <f>IF(D17=0,"",D17)</f>
        <v>#REF!</v>
      </c>
    </row>
    <row r="28" spans="1:12" s="444" customFormat="1" ht="19.5" customHeight="1">
      <c r="B28" s="852" t="e">
        <f>H28&amp;" "&amp;G28&amp;" "&amp;I28&amp;" "&amp;J28&amp; " as"&amp;" "&amp;K28&amp; " "&amp;L28</f>
        <v>#REF!</v>
      </c>
      <c r="C28" s="853"/>
      <c r="D28" s="853"/>
      <c r="E28" s="853"/>
      <c r="F28" s="854"/>
      <c r="G28" s="485" t="e">
        <f>IF('Sch-4'!#REF!=0,"",'Sch-4'!#REF!)</f>
        <v>#REF!</v>
      </c>
      <c r="H28" s="484" t="s">
        <v>375</v>
      </c>
      <c r="I28" s="484"/>
      <c r="J28" s="484"/>
      <c r="K28" s="484" t="e">
        <f>IF(OR(L28=0,L28=""),"","Rs.")</f>
        <v>#REF!</v>
      </c>
      <c r="L28" s="491" t="e">
        <f>IF(D18=0,"",D18)</f>
        <v>#REF!</v>
      </c>
    </row>
    <row r="29" spans="1:12" s="444" customFormat="1" ht="19.5" customHeight="1">
      <c r="B29" s="863"/>
      <c r="C29" s="863"/>
      <c r="D29" s="863"/>
      <c r="E29" s="863"/>
      <c r="F29" s="864"/>
    </row>
    <row r="30" spans="1:12" s="493" customFormat="1" ht="59.25" customHeight="1">
      <c r="A30" s="492" t="s">
        <v>376</v>
      </c>
      <c r="B30" s="855" t="s">
        <v>377</v>
      </c>
      <c r="C30" s="856"/>
      <c r="D30" s="856"/>
      <c r="E30" s="856"/>
      <c r="F30" s="857"/>
    </row>
    <row r="31" spans="1:12" s="444" customFormat="1" ht="19.5" customHeight="1">
      <c r="A31" s="494" t="s">
        <v>378</v>
      </c>
      <c r="B31" s="848" t="s">
        <v>379</v>
      </c>
      <c r="C31" s="848"/>
      <c r="D31" s="848"/>
      <c r="E31" s="484" t="s">
        <v>380</v>
      </c>
      <c r="F31" s="489">
        <f>'Sch-1'!O38</f>
        <v>0</v>
      </c>
    </row>
    <row r="32" spans="1:12" s="444" customFormat="1" ht="19.5" customHeight="1">
      <c r="A32" s="494" t="s">
        <v>381</v>
      </c>
      <c r="B32" s="486" t="s">
        <v>382</v>
      </c>
      <c r="C32" s="495"/>
      <c r="D32" s="496">
        <v>0.10299999999999999</v>
      </c>
      <c r="E32" s="484" t="s">
        <v>380</v>
      </c>
      <c r="F32" s="489">
        <f>ROUND(D32*F31,0)</f>
        <v>0</v>
      </c>
      <c r="H32" s="848"/>
      <c r="I32" s="848"/>
      <c r="J32" s="848"/>
    </row>
    <row r="33" spans="1:10" s="444" customFormat="1" ht="19.5" customHeight="1">
      <c r="A33" s="497" t="s">
        <v>383</v>
      </c>
      <c r="B33" s="486" t="s">
        <v>341</v>
      </c>
      <c r="C33" s="495"/>
      <c r="D33" s="498" t="e">
        <f>'Sch-4 Dis'!C19</f>
        <v>#REF!</v>
      </c>
      <c r="E33" s="484"/>
      <c r="F33" s="489" t="e">
        <f>D33</f>
        <v>#REF!</v>
      </c>
      <c r="H33" s="484"/>
      <c r="I33" s="484"/>
      <c r="J33" s="484"/>
    </row>
    <row r="34" spans="1:10" s="444" customFormat="1" ht="19.5" customHeight="1">
      <c r="A34" s="497" t="s">
        <v>384</v>
      </c>
      <c r="B34" s="486" t="s">
        <v>385</v>
      </c>
      <c r="D34" s="496">
        <v>0</v>
      </c>
      <c r="E34" s="484" t="s">
        <v>380</v>
      </c>
      <c r="F34" s="489" t="e">
        <f>ROUND((F33+(F33*D32))*D34,0)</f>
        <v>#REF!</v>
      </c>
    </row>
    <row r="35" spans="1:10" s="444" customFormat="1" ht="19.5" customHeight="1">
      <c r="A35" s="497" t="s">
        <v>386</v>
      </c>
      <c r="B35" s="486" t="s">
        <v>387</v>
      </c>
      <c r="C35" s="484"/>
      <c r="D35" s="496">
        <v>0</v>
      </c>
      <c r="E35" s="484"/>
      <c r="F35" s="489" t="e">
        <f>ROUND(((F31-F33)+((F31-F33)*D32))*D35,0)</f>
        <v>#REF!</v>
      </c>
    </row>
    <row r="36" spans="1:10" s="444" customFormat="1" ht="19.5" customHeight="1">
      <c r="A36" s="497" t="s">
        <v>388</v>
      </c>
      <c r="B36" s="488" t="s">
        <v>389</v>
      </c>
      <c r="C36" s="484"/>
      <c r="D36" s="484"/>
      <c r="E36" s="484" t="s">
        <v>380</v>
      </c>
      <c r="F36" s="499" t="e">
        <f>L28</f>
        <v>#REF!</v>
      </c>
    </row>
    <row r="37" spans="1:10" s="444" customFormat="1" ht="19.5" customHeight="1">
      <c r="A37" s="497" t="s">
        <v>390</v>
      </c>
      <c r="B37" s="848" t="s">
        <v>391</v>
      </c>
      <c r="C37" s="848"/>
      <c r="D37" s="848"/>
      <c r="E37" s="484" t="s">
        <v>380</v>
      </c>
      <c r="F37" s="500" t="e">
        <f>SUM(F31,F32,F34,F35,F36)</f>
        <v>#REF!</v>
      </c>
    </row>
    <row r="38" spans="1:10" s="444" customFormat="1" ht="19.5" customHeight="1">
      <c r="A38" s="497" t="s">
        <v>392</v>
      </c>
      <c r="B38" s="488" t="s">
        <v>393</v>
      </c>
      <c r="C38" s="484"/>
      <c r="D38" s="496"/>
      <c r="E38" s="484" t="s">
        <v>380</v>
      </c>
      <c r="F38" s="499" t="e">
        <f>ROUND(D38*F37,0)</f>
        <v>#REF!</v>
      </c>
    </row>
    <row r="39" spans="1:10" s="444" customFormat="1" ht="19.5" customHeight="1">
      <c r="A39" s="494"/>
      <c r="B39" s="484"/>
      <c r="C39" s="484"/>
      <c r="D39" s="484"/>
      <c r="E39" s="484"/>
      <c r="F39" s="501"/>
    </row>
    <row r="40" spans="1:10" s="444" customFormat="1" ht="15" customHeight="1">
      <c r="A40" s="494"/>
      <c r="B40" s="484"/>
      <c r="C40" s="484"/>
      <c r="D40" s="484"/>
      <c r="E40" s="484"/>
      <c r="F40" s="501"/>
    </row>
    <row r="41" spans="1:10" s="444" customFormat="1" ht="15" customHeight="1">
      <c r="A41" s="494"/>
      <c r="B41" s="484"/>
      <c r="C41" s="484"/>
      <c r="D41" s="484"/>
      <c r="E41" s="484"/>
      <c r="F41" s="501"/>
    </row>
    <row r="42" spans="1:10" s="444" customFormat="1" ht="19.5" customHeight="1">
      <c r="A42" s="494"/>
      <c r="B42" s="484"/>
      <c r="C42" s="484"/>
      <c r="D42" s="484"/>
      <c r="E42" s="484"/>
      <c r="F42" s="501"/>
    </row>
    <row r="43" spans="1:10" ht="49.5" customHeight="1">
      <c r="A43" s="849" t="str">
        <f>Cover!B2</f>
        <v>Insulator Package CIS-01 for supply of 70KN and 90KN Composite Long Rod Insulators for 132kV Transmission Lines under Consultancy Services to Dedicated Freight Corridor Corporation of India Limited (DFCCIL)</v>
      </c>
      <c r="B43" s="849"/>
      <c r="C43" s="849"/>
      <c r="D43" s="850" t="s">
        <v>394</v>
      </c>
      <c r="E43" s="851"/>
      <c r="F43" s="445" t="s">
        <v>395</v>
      </c>
    </row>
    <row r="46" spans="1:10">
      <c r="A46" s="502"/>
    </row>
  </sheetData>
  <sheetProtection selectLockedCells="1" selectUnlockedCells="1"/>
  <customSheetViews>
    <customSheetView guid="{B9EC7C48-0A13-4E61-A3A5-0BEFFBB67A7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2" type="noConversion"/>
  <printOptions horizontalCentered="1"/>
  <pageMargins left="0.79" right="0.37" top="0.65" bottom="0.45" header="0.38" footer="0"/>
  <pageSetup paperSize="9" scale="87" fitToHeight="0" orientation="portrait" horizontalDpi="1200" verticalDpi="1200" r:id="rId23"/>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4.4"/>
  <cols>
    <col min="1" max="1" width="7.44140625" customWidth="1"/>
    <col min="2" max="2" width="13" customWidth="1"/>
    <col min="3" max="3" width="44.6640625" style="505" customWidth="1"/>
    <col min="4" max="4" width="34.6640625" customWidth="1"/>
    <col min="5" max="5" width="26.44140625" customWidth="1"/>
    <col min="7" max="7" width="15.21875" customWidth="1"/>
    <col min="12" max="12" width="18.21875" customWidth="1"/>
  </cols>
  <sheetData>
    <row r="1" spans="1:12" ht="28.8">
      <c r="G1" s="506" t="str">
        <f>'Q &amp; C'!G24</f>
        <v/>
      </c>
      <c r="H1" s="486" t="str">
        <f>'Q &amp; C'!H24</f>
        <v xml:space="preserve">Excise Duty </v>
      </c>
      <c r="I1" s="486" t="e">
        <f>'Q &amp; C'!I24</f>
        <v>#REF!</v>
      </c>
      <c r="J1" s="490" t="e">
        <f>'Q &amp; C'!J24</f>
        <v>#REF!</v>
      </c>
      <c r="K1" s="484" t="e">
        <f>'Q &amp; C'!K24</f>
        <v>#REF!</v>
      </c>
      <c r="L1" s="489" t="e">
        <f>'Q &amp; C'!L24</f>
        <v>#REF!</v>
      </c>
    </row>
    <row r="2" spans="1:12">
      <c r="A2" s="507" t="s">
        <v>202</v>
      </c>
      <c r="B2" s="507" t="s">
        <v>396</v>
      </c>
      <c r="C2" s="508" t="s">
        <v>397</v>
      </c>
      <c r="D2" s="507" t="s">
        <v>398</v>
      </c>
      <c r="E2" s="507" t="s">
        <v>399</v>
      </c>
      <c r="G2" s="509" t="str">
        <f>'Q &amp; C'!G25</f>
        <v>Not Applicable</v>
      </c>
      <c r="H2" s="509" t="str">
        <f>'Q &amp; C'!H25</f>
        <v xml:space="preserve">CST </v>
      </c>
      <c r="I2" s="509" t="e">
        <f>'Q &amp; C'!I25</f>
        <v>#REF!</v>
      </c>
      <c r="J2" s="509" t="e">
        <f>'Q &amp; C'!J25</f>
        <v>#REF!</v>
      </c>
      <c r="K2" s="509" t="e">
        <f>'Q &amp; C'!K25</f>
        <v>#REF!</v>
      </c>
      <c r="L2" s="509" t="e">
        <f>'Q &amp; C'!L25</f>
        <v>#REF!</v>
      </c>
    </row>
    <row r="3" spans="1:12" ht="23.25" customHeight="1">
      <c r="A3" s="510">
        <v>1</v>
      </c>
      <c r="B3" s="511" t="s">
        <v>400</v>
      </c>
      <c r="C3" s="512" t="s">
        <v>401</v>
      </c>
      <c r="D3" s="513"/>
      <c r="E3" s="513"/>
      <c r="G3" s="509" t="e">
        <f>'Q &amp; C'!G26</f>
        <v>#REF!</v>
      </c>
      <c r="H3" s="509" t="str">
        <f>'Q &amp; C'!H26</f>
        <v xml:space="preserve">VAT </v>
      </c>
      <c r="I3" s="509" t="e">
        <f>'Q &amp; C'!I26</f>
        <v>#REF!</v>
      </c>
      <c r="J3" s="509" t="e">
        <f>'Q &amp; C'!J26</f>
        <v>#REF!</v>
      </c>
      <c r="K3" s="509" t="e">
        <f>'Q &amp; C'!K26</f>
        <v>#REF!</v>
      </c>
      <c r="L3" s="509" t="e">
        <f>'Q &amp; C'!L26</f>
        <v>#REF!</v>
      </c>
    </row>
    <row r="4" spans="1:12" ht="30" customHeight="1">
      <c r="A4" s="513"/>
      <c r="B4" s="513"/>
      <c r="C4" s="514" t="s">
        <v>402</v>
      </c>
      <c r="D4" s="511" t="e">
        <f>H1&amp;" "&amp;G1&amp;" "&amp;I1&amp;" "&amp;J1&amp;"%"&amp; " as"&amp;" "&amp;K1&amp; " "&amp;L1</f>
        <v>#REF!</v>
      </c>
      <c r="E4" s="511"/>
      <c r="G4" s="509" t="e">
        <f>'Q &amp; C'!G27</f>
        <v>#REF!</v>
      </c>
      <c r="H4" s="509" t="str">
        <f>'Q &amp; C'!H27</f>
        <v>Entry Tax/ Octroi</v>
      </c>
      <c r="I4" s="515"/>
      <c r="J4" s="515"/>
      <c r="K4" s="509" t="e">
        <f>'Q &amp; C'!K27</f>
        <v>#REF!</v>
      </c>
      <c r="L4" s="509" t="e">
        <f>'Q &amp; C'!L27</f>
        <v>#REF!</v>
      </c>
    </row>
    <row r="5" spans="1:12" ht="40.5" customHeight="1">
      <c r="A5" s="513"/>
      <c r="B5" s="513"/>
      <c r="C5" s="514" t="s">
        <v>403</v>
      </c>
      <c r="D5" s="511" t="e">
        <f>H2&amp;" "&amp;G2&amp;" "&amp;I2&amp;" "&amp;J2&amp;"%"&amp; " as"&amp;" "&amp;K2&amp; " "&amp;L2</f>
        <v>#REF!</v>
      </c>
      <c r="E5" s="511"/>
      <c r="G5" s="509" t="e">
        <f>'Q &amp; C'!G28</f>
        <v>#REF!</v>
      </c>
      <c r="H5" s="509" t="str">
        <f>'Q &amp; C'!H28</f>
        <v xml:space="preserve">Others </v>
      </c>
      <c r="I5" s="515"/>
      <c r="J5" s="515"/>
      <c r="K5" s="509" t="e">
        <f>'Q &amp; C'!K28</f>
        <v>#REF!</v>
      </c>
      <c r="L5" s="509" t="e">
        <f>'Q &amp; C'!L28</f>
        <v>#REF!</v>
      </c>
    </row>
    <row r="6" spans="1:12" ht="42" customHeight="1">
      <c r="A6" s="513"/>
      <c r="B6" s="513"/>
      <c r="C6" s="514" t="s">
        <v>404</v>
      </c>
      <c r="D6" s="511" t="e">
        <f>H3&amp;" "&amp;G3&amp;" "&amp;I3&amp;" "&amp;J3&amp;"%"&amp; " as"&amp;" "&amp;K3&amp; " "&amp;L3</f>
        <v>#REF!</v>
      </c>
      <c r="E6" s="511"/>
      <c r="G6" s="509"/>
      <c r="H6" s="509"/>
      <c r="I6" s="509"/>
      <c r="J6" s="509"/>
      <c r="K6" s="509"/>
      <c r="L6" s="509"/>
    </row>
    <row r="7" spans="1:12" ht="59.25" customHeight="1">
      <c r="A7" s="513"/>
      <c r="B7" s="513"/>
      <c r="C7" s="514" t="s">
        <v>405</v>
      </c>
      <c r="D7" s="511" t="e">
        <f>H4&amp;" "&amp;G4&amp;" "&amp;I4&amp;" "&amp;J4&amp; " as"&amp;" "&amp;K4&amp; " "&amp;L4</f>
        <v>#REF!</v>
      </c>
      <c r="E7" s="511"/>
    </row>
    <row r="8" spans="1:12" ht="27.6">
      <c r="A8" s="513"/>
      <c r="B8" s="513"/>
      <c r="C8" s="514" t="s">
        <v>406</v>
      </c>
      <c r="D8" s="511" t="e">
        <f>H5&amp;" "&amp;G5&amp;" "&amp;I5&amp;" "&amp;J5&amp; " as"&amp;" "&amp;K5&amp; " "&amp;L5</f>
        <v>#REF!</v>
      </c>
      <c r="E8" s="511"/>
    </row>
    <row r="9" spans="1:12" ht="41.4">
      <c r="A9" s="513"/>
      <c r="B9" s="513"/>
      <c r="C9" s="514" t="s">
        <v>407</v>
      </c>
      <c r="D9" s="511"/>
      <c r="E9" s="511"/>
    </row>
    <row r="10" spans="1:12" ht="110.4">
      <c r="A10" s="513"/>
      <c r="B10" s="513"/>
      <c r="C10" s="514" t="s">
        <v>408</v>
      </c>
      <c r="D10" s="511"/>
      <c r="E10" s="511"/>
    </row>
    <row r="11" spans="1:12" ht="69">
      <c r="A11" s="513"/>
      <c r="B11" s="513"/>
      <c r="C11" s="514" t="s">
        <v>409</v>
      </c>
      <c r="D11" s="511"/>
      <c r="E11" s="511"/>
    </row>
    <row r="12" spans="1:12" ht="110.4">
      <c r="A12" s="516">
        <v>2</v>
      </c>
      <c r="B12" s="517" t="s">
        <v>410</v>
      </c>
      <c r="C12" s="518" t="s">
        <v>411</v>
      </c>
      <c r="D12" s="517"/>
      <c r="E12" s="517"/>
    </row>
    <row r="13" spans="1:12">
      <c r="C13" s="519"/>
      <c r="D13" s="519"/>
      <c r="E13" s="519"/>
    </row>
    <row r="14" spans="1:12">
      <c r="C14" s="519"/>
      <c r="D14" s="519"/>
      <c r="E14" s="519"/>
    </row>
    <row r="15" spans="1:12">
      <c r="C15" s="519"/>
      <c r="D15" s="519"/>
      <c r="E15" s="519"/>
    </row>
    <row r="16" spans="1:12">
      <c r="C16" s="519"/>
      <c r="D16" s="519"/>
      <c r="E16" s="519"/>
    </row>
    <row r="17" spans="3:5">
      <c r="C17" s="519"/>
      <c r="D17" s="519"/>
      <c r="E17" s="520"/>
    </row>
    <row r="18" spans="3:5">
      <c r="C18" s="519"/>
      <c r="D18" s="519"/>
      <c r="E18" s="519"/>
    </row>
    <row r="19" spans="3:5">
      <c r="C19" s="519"/>
      <c r="D19" s="519"/>
      <c r="E19" s="519"/>
    </row>
    <row r="20" spans="3:5">
      <c r="C20" s="519"/>
      <c r="D20" s="519"/>
      <c r="E20" s="519"/>
    </row>
    <row r="21" spans="3:5">
      <c r="C21" s="519"/>
      <c r="D21" s="519"/>
      <c r="E21" s="519"/>
    </row>
    <row r="22" spans="3:5">
      <c r="C22" s="519"/>
      <c r="D22" s="519"/>
      <c r="E22" s="519"/>
    </row>
    <row r="23" spans="3:5">
      <c r="C23" s="519"/>
      <c r="D23" s="519"/>
      <c r="E23" s="519"/>
    </row>
    <row r="24" spans="3:5">
      <c r="C24" s="519"/>
      <c r="D24" s="519"/>
      <c r="E24" s="519"/>
    </row>
    <row r="25" spans="3:5">
      <c r="C25" s="519"/>
      <c r="D25" s="519"/>
      <c r="E25" s="519"/>
    </row>
    <row r="26" spans="3:5">
      <c r="C26" s="519"/>
      <c r="D26" s="519"/>
      <c r="E26" s="519"/>
    </row>
  </sheetData>
  <customSheetViews>
    <customSheetView guid="{B9EC7C48-0A13-4E61-A3A5-0BEFFBB67A7D}" scale="80" showPageBreaks="1" printArea="1" state="hidden" view="pageBreakPreview" topLeftCell="B7">
      <selection activeCell="I10" sqref="I10"/>
      <pageMargins left="0.7" right="0.7" top="0.75" bottom="0.75" header="0.3" footer="0.3"/>
      <pageSetup scale="99" orientation="landscape" r:id="rId1"/>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2"/>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3"/>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4"/>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5"/>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6"/>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7"/>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8"/>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9"/>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0"/>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1"/>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2"/>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3"/>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4"/>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5"/>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6"/>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7"/>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18"/>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19"/>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20"/>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21"/>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2"/>
    </customSheetView>
  </customSheetViews>
  <phoneticPr fontId="32" type="noConversion"/>
  <pageMargins left="0.7" right="0.7" top="0.75" bottom="0.75" header="0.3" footer="0.3"/>
  <pageSetup scale="99" orientation="landscape" r:id="rId2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3.2"/>
  <cols>
    <col min="1" max="1" width="11.6640625" style="157" customWidth="1"/>
    <col min="2" max="2" width="10.33203125" style="157" customWidth="1"/>
    <col min="3" max="16384" width="8" style="157"/>
  </cols>
  <sheetData>
    <row r="1" spans="1:4" s="155" customFormat="1" ht="30" customHeight="1">
      <c r="A1" s="870">
        <f>'Bid Form 2nd Envelope'!AB17</f>
        <v>0</v>
      </c>
      <c r="B1" s="870"/>
    </row>
    <row r="2" spans="1:4" s="155" customFormat="1" ht="30" customHeight="1">
      <c r="A2" s="156"/>
    </row>
    <row r="3" spans="1:4">
      <c r="A3" s="156"/>
    </row>
    <row r="4" spans="1:4">
      <c r="A4" s="154" t="str">
        <f>IF(OR((A1&gt;9999999999),(A1&lt;0)),"Invalid Entry - More than 1000 crore OR -ve value",IF(A1=0, "Rs. Zero Only ",+CONCATENATE("Rs. ", B11,D11,B10,D10,B9,D9,B8,D8,B7,D7,B6," Only")))</f>
        <v xml:space="preserve">Rs. Zero Only </v>
      </c>
    </row>
    <row r="5" spans="1:4">
      <c r="A5" s="156"/>
    </row>
    <row r="6" spans="1:4">
      <c r="A6" s="153">
        <f>-INT(A1/100)*100+ROUND(A1,0)</f>
        <v>0</v>
      </c>
      <c r="B6" s="157" t="str">
        <f t="shared" ref="B6:B11" si="0">IF(A6=0,"",LOOKUP(A6,$A$13:$A$112,$B$13:$B$112))</f>
        <v/>
      </c>
      <c r="D6" s="154"/>
    </row>
    <row r="7" spans="1:4">
      <c r="A7" s="153">
        <f>-INT(A1/1000)*10+INT(A1/100)</f>
        <v>0</v>
      </c>
      <c r="B7" s="157" t="str">
        <f t="shared" si="0"/>
        <v/>
      </c>
      <c r="D7" s="154" t="str">
        <f>+IF(B7="",""," Hundred ")</f>
        <v/>
      </c>
    </row>
    <row r="8" spans="1:4">
      <c r="A8" s="153">
        <f>-INT(A1/100000)*100+INT(A1/1000)</f>
        <v>0</v>
      </c>
      <c r="B8" s="157" t="str">
        <f t="shared" si="0"/>
        <v/>
      </c>
      <c r="D8" s="154" t="str">
        <f>IF((B8=""),IF(C8="",""," Thousand ")," Thousand ")</f>
        <v/>
      </c>
    </row>
    <row r="9" spans="1:4">
      <c r="A9" s="153">
        <f>-INT(A1/10000000)*100+INT(A1/100000)</f>
        <v>0</v>
      </c>
      <c r="B9" s="157" t="str">
        <f t="shared" si="0"/>
        <v/>
      </c>
      <c r="D9" s="154" t="str">
        <f>IF((B9=""),IF(C9="",""," Lac ")," Lac ")</f>
        <v/>
      </c>
    </row>
    <row r="10" spans="1:4">
      <c r="A10" s="153">
        <f>-INT(A1/1000000000)*100+INT(A1/10000000)</f>
        <v>0</v>
      </c>
      <c r="B10" s="158" t="str">
        <f t="shared" si="0"/>
        <v/>
      </c>
      <c r="D10" s="154" t="str">
        <f>IF((B10=""),IF(C10="",""," Crore ")," Crore ")</f>
        <v/>
      </c>
    </row>
    <row r="11" spans="1:4">
      <c r="A11" s="159">
        <f>-INT(A1/10000000000)*1000+INT(A1/1000000000)</f>
        <v>0</v>
      </c>
      <c r="B11" s="158" t="str">
        <f t="shared" si="0"/>
        <v/>
      </c>
      <c r="D11" s="154" t="str">
        <f>IF((B11=""),IF(C11="",""," Hundred ")," Hundred ")</f>
        <v/>
      </c>
    </row>
    <row r="13" spans="1:4">
      <c r="A13" s="160">
        <v>1</v>
      </c>
      <c r="B13" s="161" t="s">
        <v>17</v>
      </c>
    </row>
    <row r="14" spans="1:4">
      <c r="A14" s="160">
        <v>2</v>
      </c>
      <c r="B14" s="161" t="s">
        <v>18</v>
      </c>
    </row>
    <row r="15" spans="1:4">
      <c r="A15" s="160">
        <v>3</v>
      </c>
      <c r="B15" s="161" t="s">
        <v>19</v>
      </c>
    </row>
    <row r="16" spans="1:4">
      <c r="A16" s="160">
        <v>4</v>
      </c>
      <c r="B16" s="161" t="s">
        <v>20</v>
      </c>
    </row>
    <row r="17" spans="1:2">
      <c r="A17" s="160">
        <v>5</v>
      </c>
      <c r="B17" s="161" t="s">
        <v>21</v>
      </c>
    </row>
    <row r="18" spans="1:2">
      <c r="A18" s="160">
        <v>6</v>
      </c>
      <c r="B18" s="161" t="s">
        <v>22</v>
      </c>
    </row>
    <row r="19" spans="1:2">
      <c r="A19" s="160">
        <v>7</v>
      </c>
      <c r="B19" s="161" t="s">
        <v>23</v>
      </c>
    </row>
    <row r="20" spans="1:2">
      <c r="A20" s="160">
        <v>8</v>
      </c>
      <c r="B20" s="161" t="s">
        <v>24</v>
      </c>
    </row>
    <row r="21" spans="1:2">
      <c r="A21" s="160">
        <v>9</v>
      </c>
      <c r="B21" s="161" t="s">
        <v>25</v>
      </c>
    </row>
    <row r="22" spans="1:2">
      <c r="A22" s="160">
        <v>10</v>
      </c>
      <c r="B22" s="161" t="s">
        <v>26</v>
      </c>
    </row>
    <row r="23" spans="1:2">
      <c r="A23" s="160">
        <v>11</v>
      </c>
      <c r="B23" s="161" t="s">
        <v>27</v>
      </c>
    </row>
    <row r="24" spans="1:2">
      <c r="A24" s="160">
        <v>12</v>
      </c>
      <c r="B24" s="161" t="s">
        <v>28</v>
      </c>
    </row>
    <row r="25" spans="1:2">
      <c r="A25" s="160">
        <v>13</v>
      </c>
      <c r="B25" s="161" t="s">
        <v>29</v>
      </c>
    </row>
    <row r="26" spans="1:2">
      <c r="A26" s="160">
        <v>14</v>
      </c>
      <c r="B26" s="161" t="s">
        <v>30</v>
      </c>
    </row>
    <row r="27" spans="1:2">
      <c r="A27" s="160">
        <v>15</v>
      </c>
      <c r="B27" s="161" t="s">
        <v>31</v>
      </c>
    </row>
    <row r="28" spans="1:2">
      <c r="A28" s="160">
        <v>16</v>
      </c>
      <c r="B28" s="161" t="s">
        <v>32</v>
      </c>
    </row>
    <row r="29" spans="1:2">
      <c r="A29" s="160">
        <v>17</v>
      </c>
      <c r="B29" s="161" t="s">
        <v>33</v>
      </c>
    </row>
    <row r="30" spans="1:2">
      <c r="A30" s="160">
        <v>18</v>
      </c>
      <c r="B30" s="161" t="s">
        <v>34</v>
      </c>
    </row>
    <row r="31" spans="1:2">
      <c r="A31" s="160">
        <v>19</v>
      </c>
      <c r="B31" s="161" t="s">
        <v>35</v>
      </c>
    </row>
    <row r="32" spans="1:2">
      <c r="A32" s="160">
        <v>20</v>
      </c>
      <c r="B32" s="161" t="s">
        <v>36</v>
      </c>
    </row>
    <row r="33" spans="1:2">
      <c r="A33" s="160">
        <v>21</v>
      </c>
      <c r="B33" s="161" t="s">
        <v>38</v>
      </c>
    </row>
    <row r="34" spans="1:2">
      <c r="A34" s="160">
        <v>22</v>
      </c>
      <c r="B34" s="161" t="s">
        <v>37</v>
      </c>
    </row>
    <row r="35" spans="1:2">
      <c r="A35" s="160">
        <v>23</v>
      </c>
      <c r="B35" s="161" t="s">
        <v>39</v>
      </c>
    </row>
    <row r="36" spans="1:2">
      <c r="A36" s="160">
        <v>24</v>
      </c>
      <c r="B36" s="161" t="s">
        <v>40</v>
      </c>
    </row>
    <row r="37" spans="1:2">
      <c r="A37" s="160">
        <v>25</v>
      </c>
      <c r="B37" s="161" t="s">
        <v>42</v>
      </c>
    </row>
    <row r="38" spans="1:2">
      <c r="A38" s="160">
        <v>26</v>
      </c>
      <c r="B38" s="161" t="s">
        <v>41</v>
      </c>
    </row>
    <row r="39" spans="1:2">
      <c r="A39" s="160">
        <v>27</v>
      </c>
      <c r="B39" s="161" t="s">
        <v>43</v>
      </c>
    </row>
    <row r="40" spans="1:2">
      <c r="A40" s="160">
        <v>28</v>
      </c>
      <c r="B40" s="161" t="s">
        <v>44</v>
      </c>
    </row>
    <row r="41" spans="1:2">
      <c r="A41" s="160">
        <v>29</v>
      </c>
      <c r="B41" s="161" t="s">
        <v>45</v>
      </c>
    </row>
    <row r="42" spans="1:2">
      <c r="A42" s="160">
        <v>30</v>
      </c>
      <c r="B42" s="161" t="s">
        <v>46</v>
      </c>
    </row>
    <row r="43" spans="1:2">
      <c r="A43" s="160">
        <v>31</v>
      </c>
      <c r="B43" s="161" t="s">
        <v>47</v>
      </c>
    </row>
    <row r="44" spans="1:2">
      <c r="A44" s="160">
        <v>32</v>
      </c>
      <c r="B44" s="161" t="s">
        <v>48</v>
      </c>
    </row>
    <row r="45" spans="1:2">
      <c r="A45" s="160">
        <v>33</v>
      </c>
      <c r="B45" s="161" t="s">
        <v>49</v>
      </c>
    </row>
    <row r="46" spans="1:2">
      <c r="A46" s="160">
        <v>34</v>
      </c>
      <c r="B46" s="161" t="s">
        <v>50</v>
      </c>
    </row>
    <row r="47" spans="1:2">
      <c r="A47" s="160">
        <v>35</v>
      </c>
      <c r="B47" s="161" t="s">
        <v>51</v>
      </c>
    </row>
    <row r="48" spans="1:2">
      <c r="A48" s="160">
        <v>36</v>
      </c>
      <c r="B48" s="161" t="s">
        <v>52</v>
      </c>
    </row>
    <row r="49" spans="1:2">
      <c r="A49" s="160">
        <v>37</v>
      </c>
      <c r="B49" s="161" t="s">
        <v>53</v>
      </c>
    </row>
    <row r="50" spans="1:2">
      <c r="A50" s="160">
        <v>38</v>
      </c>
      <c r="B50" s="161" t="s">
        <v>54</v>
      </c>
    </row>
    <row r="51" spans="1:2">
      <c r="A51" s="160">
        <v>39</v>
      </c>
      <c r="B51" s="161" t="s">
        <v>55</v>
      </c>
    </row>
    <row r="52" spans="1:2">
      <c r="A52" s="160">
        <v>40</v>
      </c>
      <c r="B52" s="161" t="s">
        <v>56</v>
      </c>
    </row>
    <row r="53" spans="1:2">
      <c r="A53" s="160">
        <v>41</v>
      </c>
      <c r="B53" s="161" t="s">
        <v>57</v>
      </c>
    </row>
    <row r="54" spans="1:2">
      <c r="A54" s="160">
        <v>42</v>
      </c>
      <c r="B54" s="161" t="s">
        <v>58</v>
      </c>
    </row>
    <row r="55" spans="1:2">
      <c r="A55" s="160">
        <v>43</v>
      </c>
      <c r="B55" s="161" t="s">
        <v>59</v>
      </c>
    </row>
    <row r="56" spans="1:2">
      <c r="A56" s="160">
        <v>44</v>
      </c>
      <c r="B56" s="161" t="s">
        <v>60</v>
      </c>
    </row>
    <row r="57" spans="1:2">
      <c r="A57" s="160">
        <v>45</v>
      </c>
      <c r="B57" s="161" t="s">
        <v>61</v>
      </c>
    </row>
    <row r="58" spans="1:2">
      <c r="A58" s="160">
        <v>46</v>
      </c>
      <c r="B58" s="161" t="s">
        <v>62</v>
      </c>
    </row>
    <row r="59" spans="1:2">
      <c r="A59" s="160">
        <v>47</v>
      </c>
      <c r="B59" s="161" t="s">
        <v>63</v>
      </c>
    </row>
    <row r="60" spans="1:2">
      <c r="A60" s="160">
        <v>48</v>
      </c>
      <c r="B60" s="161" t="s">
        <v>64</v>
      </c>
    </row>
    <row r="61" spans="1:2">
      <c r="A61" s="160">
        <v>49</v>
      </c>
      <c r="B61" s="161" t="s">
        <v>65</v>
      </c>
    </row>
    <row r="62" spans="1:2">
      <c r="A62" s="160">
        <v>50</v>
      </c>
      <c r="B62" s="161" t="s">
        <v>66</v>
      </c>
    </row>
    <row r="63" spans="1:2">
      <c r="A63" s="160">
        <v>51</v>
      </c>
      <c r="B63" s="161" t="s">
        <v>67</v>
      </c>
    </row>
    <row r="64" spans="1:2">
      <c r="A64" s="160">
        <v>52</v>
      </c>
      <c r="B64" s="161" t="s">
        <v>68</v>
      </c>
    </row>
    <row r="65" spans="1:2">
      <c r="A65" s="160">
        <v>53</v>
      </c>
      <c r="B65" s="161" t="s">
        <v>69</v>
      </c>
    </row>
    <row r="66" spans="1:2">
      <c r="A66" s="160">
        <v>54</v>
      </c>
      <c r="B66" s="161" t="s">
        <v>70</v>
      </c>
    </row>
    <row r="67" spans="1:2">
      <c r="A67" s="160">
        <v>55</v>
      </c>
      <c r="B67" s="161" t="s">
        <v>71</v>
      </c>
    </row>
    <row r="68" spans="1:2">
      <c r="A68" s="160">
        <v>56</v>
      </c>
      <c r="B68" s="161" t="s">
        <v>72</v>
      </c>
    </row>
    <row r="69" spans="1:2">
      <c r="A69" s="160">
        <v>57</v>
      </c>
      <c r="B69" s="161" t="s">
        <v>73</v>
      </c>
    </row>
    <row r="70" spans="1:2">
      <c r="A70" s="160">
        <v>58</v>
      </c>
      <c r="B70" s="161" t="s">
        <v>74</v>
      </c>
    </row>
    <row r="71" spans="1:2">
      <c r="A71" s="160">
        <v>59</v>
      </c>
      <c r="B71" s="161" t="s">
        <v>75</v>
      </c>
    </row>
    <row r="72" spans="1:2">
      <c r="A72" s="160">
        <v>60</v>
      </c>
      <c r="B72" s="161" t="s">
        <v>76</v>
      </c>
    </row>
    <row r="73" spans="1:2">
      <c r="A73" s="160">
        <v>61</v>
      </c>
      <c r="B73" s="161" t="s">
        <v>77</v>
      </c>
    </row>
    <row r="74" spans="1:2">
      <c r="A74" s="160">
        <v>62</v>
      </c>
      <c r="B74" s="161" t="s">
        <v>78</v>
      </c>
    </row>
    <row r="75" spans="1:2">
      <c r="A75" s="160">
        <v>63</v>
      </c>
      <c r="B75" s="162" t="s">
        <v>79</v>
      </c>
    </row>
    <row r="76" spans="1:2">
      <c r="A76" s="160">
        <v>64</v>
      </c>
      <c r="B76" s="162" t="s">
        <v>80</v>
      </c>
    </row>
    <row r="77" spans="1:2">
      <c r="A77" s="160">
        <v>65</v>
      </c>
      <c r="B77" s="162" t="s">
        <v>81</v>
      </c>
    </row>
    <row r="78" spans="1:2">
      <c r="A78" s="160">
        <v>66</v>
      </c>
      <c r="B78" s="162" t="s">
        <v>82</v>
      </c>
    </row>
    <row r="79" spans="1:2">
      <c r="A79" s="160">
        <v>67</v>
      </c>
      <c r="B79" s="162" t="s">
        <v>83</v>
      </c>
    </row>
    <row r="80" spans="1:2">
      <c r="A80" s="160">
        <v>68</v>
      </c>
      <c r="B80" s="162" t="s">
        <v>84</v>
      </c>
    </row>
    <row r="81" spans="1:2">
      <c r="A81" s="160">
        <v>69</v>
      </c>
      <c r="B81" s="162" t="s">
        <v>85</v>
      </c>
    </row>
    <row r="82" spans="1:2">
      <c r="A82" s="160">
        <v>70</v>
      </c>
      <c r="B82" s="162" t="s">
        <v>86</v>
      </c>
    </row>
    <row r="83" spans="1:2">
      <c r="A83" s="160">
        <v>71</v>
      </c>
      <c r="B83" s="162" t="s">
        <v>87</v>
      </c>
    </row>
    <row r="84" spans="1:2">
      <c r="A84" s="160">
        <v>72</v>
      </c>
      <c r="B84" s="162" t="s">
        <v>88</v>
      </c>
    </row>
    <row r="85" spans="1:2">
      <c r="A85" s="160">
        <v>73</v>
      </c>
      <c r="B85" s="162" t="s">
        <v>89</v>
      </c>
    </row>
    <row r="86" spans="1:2">
      <c r="A86" s="160">
        <v>74</v>
      </c>
      <c r="B86" s="162" t="s">
        <v>90</v>
      </c>
    </row>
    <row r="87" spans="1:2">
      <c r="A87" s="160">
        <v>75</v>
      </c>
      <c r="B87" s="162" t="s">
        <v>91</v>
      </c>
    </row>
    <row r="88" spans="1:2">
      <c r="A88" s="160">
        <v>76</v>
      </c>
      <c r="B88" s="162" t="s">
        <v>92</v>
      </c>
    </row>
    <row r="89" spans="1:2">
      <c r="A89" s="160">
        <v>77</v>
      </c>
      <c r="B89" s="162" t="s">
        <v>93</v>
      </c>
    </row>
    <row r="90" spans="1:2">
      <c r="A90" s="160">
        <v>78</v>
      </c>
      <c r="B90" s="162" t="s">
        <v>94</v>
      </c>
    </row>
    <row r="91" spans="1:2">
      <c r="A91" s="160">
        <v>79</v>
      </c>
      <c r="B91" s="162" t="s">
        <v>95</v>
      </c>
    </row>
    <row r="92" spans="1:2">
      <c r="A92" s="160">
        <v>80</v>
      </c>
      <c r="B92" s="162" t="s">
        <v>96</v>
      </c>
    </row>
    <row r="93" spans="1:2">
      <c r="A93" s="160">
        <v>81</v>
      </c>
      <c r="B93" s="162" t="s">
        <v>97</v>
      </c>
    </row>
    <row r="94" spans="1:2">
      <c r="A94" s="160">
        <v>82</v>
      </c>
      <c r="B94" s="162" t="s">
        <v>98</v>
      </c>
    </row>
    <row r="95" spans="1:2">
      <c r="A95" s="160">
        <v>83</v>
      </c>
      <c r="B95" s="162" t="s">
        <v>99</v>
      </c>
    </row>
    <row r="96" spans="1:2">
      <c r="A96" s="160">
        <v>84</v>
      </c>
      <c r="B96" s="162" t="s">
        <v>100</v>
      </c>
    </row>
    <row r="97" spans="1:2">
      <c r="A97" s="160">
        <v>85</v>
      </c>
      <c r="B97" s="162" t="s">
        <v>101</v>
      </c>
    </row>
    <row r="98" spans="1:2">
      <c r="A98" s="160">
        <v>86</v>
      </c>
      <c r="B98" s="162" t="s">
        <v>102</v>
      </c>
    </row>
    <row r="99" spans="1:2">
      <c r="A99" s="160">
        <v>87</v>
      </c>
      <c r="B99" s="162" t="s">
        <v>103</v>
      </c>
    </row>
    <row r="100" spans="1:2">
      <c r="A100" s="160">
        <v>88</v>
      </c>
      <c r="B100" s="162" t="s">
        <v>104</v>
      </c>
    </row>
    <row r="101" spans="1:2">
      <c r="A101" s="160">
        <v>89</v>
      </c>
      <c r="B101" s="162" t="s">
        <v>105</v>
      </c>
    </row>
    <row r="102" spans="1:2">
      <c r="A102" s="160">
        <v>90</v>
      </c>
      <c r="B102" s="162" t="s">
        <v>106</v>
      </c>
    </row>
    <row r="103" spans="1:2">
      <c r="A103" s="160">
        <v>91</v>
      </c>
      <c r="B103" s="162" t="s">
        <v>107</v>
      </c>
    </row>
    <row r="104" spans="1:2">
      <c r="A104" s="160">
        <v>92</v>
      </c>
      <c r="B104" s="162" t="s">
        <v>108</v>
      </c>
    </row>
    <row r="105" spans="1:2">
      <c r="A105" s="160">
        <v>93</v>
      </c>
      <c r="B105" s="162" t="s">
        <v>109</v>
      </c>
    </row>
    <row r="106" spans="1:2">
      <c r="A106" s="160">
        <v>94</v>
      </c>
      <c r="B106" s="162" t="s">
        <v>110</v>
      </c>
    </row>
    <row r="107" spans="1:2">
      <c r="A107" s="160">
        <v>95</v>
      </c>
      <c r="B107" s="162" t="s">
        <v>111</v>
      </c>
    </row>
    <row r="108" spans="1:2">
      <c r="A108" s="160">
        <v>96</v>
      </c>
      <c r="B108" s="162" t="s">
        <v>112</v>
      </c>
    </row>
    <row r="109" spans="1:2">
      <c r="A109" s="160">
        <v>97</v>
      </c>
      <c r="B109" s="162" t="s">
        <v>113</v>
      </c>
    </row>
    <row r="110" spans="1:2">
      <c r="A110" s="160">
        <v>98</v>
      </c>
      <c r="B110" s="162" t="s">
        <v>114</v>
      </c>
    </row>
    <row r="111" spans="1:2">
      <c r="A111" s="160">
        <v>99</v>
      </c>
      <c r="B111" s="162" t="s">
        <v>115</v>
      </c>
    </row>
    <row r="112" spans="1:2">
      <c r="A112" s="160">
        <v>100</v>
      </c>
      <c r="B112" s="162" t="s">
        <v>116</v>
      </c>
    </row>
  </sheetData>
  <sheetProtection password="E848" sheet="1" objects="1" selectLockedCells="1" selectUnlockedCells="1"/>
  <customSheetViews>
    <customSheetView guid="{B9EC7C48-0A13-4E61-A3A5-0BEFFBB67A7D}" state="hidden">
      <selection activeCell="E8" sqref="E8"/>
      <pageMargins left="0.75" right="0.75" top="1" bottom="1" header="0.5" footer="0.5"/>
      <pageSetup orientation="portrait" r:id="rId1"/>
      <headerFooter alignWithMargins="0"/>
    </customSheetView>
    <customSheetView guid="{483DCDBB-D1CA-4B11-85F4-FA65A96DCE29}" state="hidden">
      <selection activeCell="E8" sqref="E8"/>
      <pageMargins left="0.75" right="0.75" top="1" bottom="1" header="0.5" footer="0.5"/>
      <pageSetup orientation="portrait" r:id="rId2"/>
      <headerFooter alignWithMargins="0"/>
    </customSheetView>
    <customSheetView guid="{FA8C7114-2E15-4727-B4B0-927BCE12D1A6}" state="hidden">
      <selection activeCell="E8" sqref="E8"/>
      <pageMargins left="0.75" right="0.75" top="1" bottom="1" header="0.5" footer="0.5"/>
      <pageSetup orientation="portrait" r:id="rId3"/>
      <headerFooter alignWithMargins="0"/>
    </customSheetView>
    <customSheetView guid="{5C772B04-11E1-4A74-9F43-9A74EF38E5E2}" state="hidden">
      <selection activeCell="E8" sqref="E8"/>
      <pageMargins left="0.75" right="0.75" top="1" bottom="1" header="0.5" footer="0.5"/>
      <pageSetup orientation="portrait" r:id="rId4"/>
      <headerFooter alignWithMargins="0"/>
    </customSheetView>
    <customSheetView guid="{883F4F4D-A630-4132-B676-8201FF751979}" state="hidden">
      <selection activeCell="E8" sqref="E8"/>
      <pageMargins left="0.75" right="0.75" top="1" bottom="1" header="0.5" footer="0.5"/>
      <pageSetup orientation="portrait" r:id="rId5"/>
      <headerFooter alignWithMargins="0"/>
    </customSheetView>
    <customSheetView guid="{D545044E-B7FF-408B-A291-2187C526EC3D}" state="hidden">
      <selection activeCell="E8" sqref="E8"/>
      <pageMargins left="0.75" right="0.75" top="1" bottom="1" header="0.5" footer="0.5"/>
      <pageSetup orientation="portrait" r:id="rId6"/>
      <headerFooter alignWithMargins="0"/>
    </customSheetView>
    <customSheetView guid="{D963BE1A-1920-4E18-8F54-07F354CCE224}" state="hidden">
      <selection activeCell="E8" sqref="E8"/>
      <pageMargins left="0.75" right="0.75" top="1" bottom="1" header="0.5" footer="0.5"/>
      <pageSetup orientation="portrait" r:id="rId7"/>
      <headerFooter alignWithMargins="0"/>
    </customSheetView>
    <customSheetView guid="{D39E83F3-4061-47C5-8153-10B7C21D208A}" state="hidden">
      <selection activeCell="E8" sqref="E8"/>
      <pageMargins left="0.75" right="0.75" top="1" bottom="1" header="0.5" footer="0.5"/>
      <pageSetup orientation="portrait" r:id="rId8"/>
      <headerFooter alignWithMargins="0"/>
    </customSheetView>
    <customSheetView guid="{EFF9997F-F423-457E-8339-C5D06689EC0D}" state="hidden">
      <selection activeCell="E8" sqref="E8"/>
      <pageMargins left="0.75" right="0.75" top="1" bottom="1" header="0.5" footer="0.5"/>
      <pageSetup orientation="portrait" r:id="rId9"/>
      <headerFooter alignWithMargins="0"/>
    </customSheetView>
    <customSheetView guid="{8020169D-1904-4071-9010-34C6BAD35472}" state="hidden">
      <selection activeCell="E8" sqref="E8"/>
      <pageMargins left="0.75" right="0.75" top="1" bottom="1" header="0.5" footer="0.5"/>
      <pageSetup orientation="portrait" r:id="rId10"/>
      <headerFooter alignWithMargins="0"/>
    </customSheetView>
    <customSheetView guid="{BE00177C-666B-4CCB-B6AF-EE8409A04F15}" state="hidden">
      <selection activeCell="E8" sqref="E8"/>
      <pageMargins left="0.75" right="0.75" top="1" bottom="1" header="0.5" footer="0.5"/>
      <pageSetup orientation="portrait" r:id="rId11"/>
      <headerFooter alignWithMargins="0"/>
    </customSheetView>
    <customSheetView guid="{5A07DBA2-29FE-46EA-8A64-6BF1FB7295C8}" state="hidden" showRuler="0">
      <selection activeCell="E8" sqref="E8"/>
      <pageMargins left="0.75" right="0.75" top="1" bottom="1" header="0.5" footer="0.5"/>
      <pageSetup orientation="portrait" r:id="rId12"/>
      <headerFooter alignWithMargins="0"/>
    </customSheetView>
    <customSheetView guid="{42E48991-4351-4471-8AF6-A35D24AE57E4}" state="hidden">
      <selection activeCell="E8" sqref="E8"/>
      <pageMargins left="0.75" right="0.75" top="1" bottom="1" header="0.5" footer="0.5"/>
      <pageSetup orientation="portrait" r:id="rId13"/>
      <headerFooter alignWithMargins="0"/>
    </customSheetView>
    <customSheetView guid="{9CA44E70-650F-49CD-967F-298619682CA2}" state="hidden">
      <selection activeCell="E8" sqref="E8"/>
      <pageMargins left="0.75" right="0.75" top="1" bottom="1" header="0.5" footer="0.5"/>
      <pageSetup orientation="portrait" r:id="rId14"/>
      <headerFooter alignWithMargins="0"/>
    </customSheetView>
    <customSheetView guid="{C39F923C-6CD3-45D8-86F8-6C4D806DDD7E}" state="hidden">
      <selection activeCell="E8" sqref="E8"/>
      <pageMargins left="0.75" right="0.75" top="1" bottom="1" header="0.5" footer="0.5"/>
      <pageSetup orientation="portrait" r:id="rId15"/>
      <headerFooter alignWithMargins="0"/>
    </customSheetView>
    <customSheetView guid="{B1277D53-29D6-4226-81E2-084FB62977B6}" state="hidden">
      <selection activeCell="E8" sqref="E8"/>
      <pageMargins left="0.75" right="0.75" top="1" bottom="1" header="0.5" footer="0.5"/>
      <pageSetup orientation="portrait" r:id="rId16"/>
      <headerFooter alignWithMargins="0"/>
    </customSheetView>
    <customSheetView guid="{58D82F59-8CF6-455F-B9F4-081499FDF243}" state="hidden">
      <selection activeCell="E8" sqref="E8"/>
      <pageMargins left="0.75" right="0.75" top="1" bottom="1" header="0.5" footer="0.5"/>
      <pageSetup orientation="portrait" r:id="rId17"/>
      <headerFooter alignWithMargins="0"/>
    </customSheetView>
    <customSheetView guid="{696D9240-6693-44E8-B9A4-2BFADD101EE2}" state="hidden">
      <selection activeCell="E8" sqref="E8"/>
      <pageMargins left="0.75" right="0.75" top="1" bottom="1" header="0.5" footer="0.5"/>
      <pageSetup orientation="portrait" r:id="rId18"/>
      <headerFooter alignWithMargins="0"/>
    </customSheetView>
    <customSheetView guid="{B0EE7D76-5806-4718-BDAD-3A3EA691E5E4}" state="hidden">
      <selection activeCell="E8" sqref="E8"/>
      <pageMargins left="0.75" right="0.75" top="1" bottom="1" header="0.5" footer="0.5"/>
      <pageSetup orientation="portrait" r:id="rId19"/>
      <headerFooter alignWithMargins="0"/>
    </customSheetView>
    <customSheetView guid="{E95B21C1-D936-4435-AF6F-90CF0B6A7506}" state="hidden">
      <selection activeCell="E8" sqref="E8"/>
      <pageMargins left="0.75" right="0.75" top="1" bottom="1" header="0.5" footer="0.5"/>
      <pageSetup orientation="portrait" r:id="rId20"/>
      <headerFooter alignWithMargins="0"/>
    </customSheetView>
    <customSheetView guid="{9C0E3A54-A1E4-4406-967B-FE168F751196}" state="hidden">
      <selection activeCell="E8" sqref="E8"/>
      <pageMargins left="0.75" right="0.75" top="1" bottom="1" header="0.5" footer="0.5"/>
      <pageSetup orientation="portrait" r:id="rId21"/>
      <headerFooter alignWithMargins="0"/>
    </customSheetView>
    <customSheetView guid="{EF525F2E-18DE-47FD-A864-6F2A2CA91061}" state="hidden">
      <selection activeCell="E8" sqref="E8"/>
      <pageMargins left="0.75" right="0.75" top="1" bottom="1" header="0.5" footer="0.5"/>
      <pageSetup orientation="portrait" r:id="rId22"/>
      <headerFooter alignWithMargins="0"/>
    </customSheetView>
    <customSheetView guid="{FE49A1A8-589E-4C61-B5F2-2DC8472D06ED}" state="hidden">
      <selection activeCell="E8" sqref="E8"/>
      <pageMargins left="0.75" right="0.75" top="1" bottom="1" header="0.5" footer="0.5"/>
      <pageSetup orientation="portrait" r:id="rId23"/>
      <headerFooter alignWithMargins="0"/>
    </customSheetView>
    <customSheetView guid="{7781E931-9022-448B-8CEA-16A952A0B08B}" state="hidden">
      <selection activeCell="E8" sqref="E8"/>
      <pageMargins left="0.75" right="0.75" top="1" bottom="1" header="0.5" footer="0.5"/>
      <pageSetup orientation="portrait" r:id="rId24"/>
      <headerFooter alignWithMargins="0"/>
    </customSheetView>
    <customSheetView guid="{2B22B4D9-734E-466D-B6F8-DF61D532EF69}" state="hidden">
      <selection activeCell="E8" sqref="E8"/>
      <pageMargins left="0.75" right="0.75" top="1" bottom="1" header="0.5" footer="0.5"/>
      <pageSetup orientation="portrait" r:id="rId25"/>
      <headerFooter alignWithMargins="0"/>
    </customSheetView>
  </customSheetViews>
  <mergeCells count="1">
    <mergeCell ref="A1:B1"/>
  </mergeCells>
  <phoneticPr fontId="3" type="noConversion"/>
  <pageMargins left="0.75" right="0.75" top="1" bottom="1" header="0.5" footer="0.5"/>
  <pageSetup orientation="portrait" r:id="rId26"/>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tabSelected="1" view="pageBreakPreview" zoomScaleNormal="100" zoomScaleSheetLayoutView="100" workbookViewId="0">
      <selection activeCell="D21" sqref="D21"/>
    </sheetView>
  </sheetViews>
  <sheetFormatPr defaultColWidth="8" defaultRowHeight="14.4"/>
  <cols>
    <col min="1" max="1" width="8" style="203" customWidth="1"/>
    <col min="2" max="2" width="28.88671875" style="207" customWidth="1"/>
    <col min="3" max="3" width="10.21875" style="207" customWidth="1"/>
    <col min="4" max="4" width="50.77734375" style="207" customWidth="1"/>
    <col min="5" max="5" width="10.33203125" style="207" customWidth="1"/>
    <col min="6" max="25" width="10.33203125" style="213" customWidth="1"/>
    <col min="26" max="26" width="8" style="203" customWidth="1"/>
    <col min="27" max="27" width="21" style="269" customWidth="1"/>
    <col min="28" max="16384" width="8" style="203"/>
  </cols>
  <sheetData>
    <row r="1" spans="2:29" s="210" customFormat="1" ht="66.75" customHeight="1">
      <c r="B1" s="678" t="str">
        <f>Cover!$B$2</f>
        <v>Insulator Package CIS-01 for supply of 70KN and 90KN Composite Long Rod Insulators for 132kV Transmission Lines under Consultancy Services to Dedicated Freight Corridor Corporation of India Limited (DFCCIL)</v>
      </c>
      <c r="C1" s="678"/>
      <c r="D1" s="678"/>
      <c r="E1" s="204"/>
      <c r="F1" s="239"/>
      <c r="G1" s="205"/>
      <c r="H1" s="205"/>
      <c r="I1" s="205"/>
      <c r="J1" s="205"/>
      <c r="K1" s="205"/>
      <c r="L1" s="205"/>
      <c r="M1" s="205"/>
      <c r="N1" s="205"/>
      <c r="O1" s="205"/>
      <c r="P1" s="205"/>
      <c r="Q1" s="205"/>
      <c r="R1" s="205"/>
      <c r="S1" s="205"/>
      <c r="T1" s="205"/>
      <c r="U1" s="205"/>
      <c r="V1" s="205"/>
      <c r="W1" s="205"/>
      <c r="X1" s="205"/>
      <c r="Y1" s="205"/>
      <c r="AA1" s="268"/>
      <c r="AB1" s="242"/>
      <c r="AC1" s="242"/>
    </row>
    <row r="2" spans="2:29" ht="31.5" customHeight="1">
      <c r="B2" s="679" t="str">
        <f>Cover!B3</f>
        <v>Specification No.: 5006002754/INSULATOR/DOM/A02-CC CS -3</v>
      </c>
      <c r="C2" s="679"/>
      <c r="D2" s="679"/>
      <c r="E2" s="206"/>
      <c r="F2" s="207"/>
      <c r="G2" s="207"/>
      <c r="H2" s="207"/>
      <c r="I2" s="207"/>
      <c r="J2" s="207"/>
      <c r="K2" s="207"/>
      <c r="L2" s="207"/>
      <c r="M2" s="207"/>
      <c r="N2" s="207"/>
      <c r="O2" s="207"/>
      <c r="P2" s="207"/>
      <c r="Q2" s="207"/>
      <c r="R2" s="207"/>
      <c r="S2" s="207"/>
      <c r="T2" s="207"/>
      <c r="U2" s="207"/>
      <c r="V2" s="207"/>
      <c r="W2" s="207"/>
      <c r="X2" s="207"/>
      <c r="Y2" s="207"/>
      <c r="AA2" s="269" t="s">
        <v>163</v>
      </c>
      <c r="AB2" s="244">
        <v>1</v>
      </c>
      <c r="AC2" s="243"/>
    </row>
    <row r="3" spans="2:29" ht="12" customHeight="1">
      <c r="B3" s="208"/>
      <c r="C3" s="208"/>
      <c r="D3" s="208"/>
      <c r="E3" s="208"/>
      <c r="F3" s="207"/>
      <c r="G3" s="207"/>
      <c r="H3" s="207"/>
      <c r="I3" s="207"/>
      <c r="J3" s="207"/>
      <c r="K3" s="207"/>
      <c r="L3" s="207"/>
      <c r="M3" s="207"/>
      <c r="N3" s="207"/>
      <c r="O3" s="207"/>
      <c r="P3" s="207"/>
      <c r="Q3" s="207"/>
      <c r="R3" s="207"/>
      <c r="S3" s="207"/>
      <c r="T3" s="207"/>
      <c r="U3" s="207"/>
      <c r="V3" s="207"/>
      <c r="W3" s="207"/>
      <c r="X3" s="207"/>
      <c r="Y3" s="207"/>
      <c r="AA3" s="269" t="s">
        <v>164</v>
      </c>
      <c r="AB3" s="244">
        <v>2</v>
      </c>
      <c r="AC3" s="243"/>
    </row>
    <row r="4" spans="2:29" ht="20.100000000000001" customHeight="1">
      <c r="B4" s="677" t="s">
        <v>135</v>
      </c>
      <c r="C4" s="677"/>
      <c r="D4" s="677"/>
      <c r="E4" s="208"/>
      <c r="F4" s="207"/>
      <c r="G4" s="207"/>
      <c r="H4" s="207"/>
      <c r="I4" s="207"/>
      <c r="J4" s="207"/>
      <c r="K4" s="207"/>
      <c r="L4" s="207"/>
      <c r="M4" s="207"/>
      <c r="N4" s="207"/>
      <c r="O4" s="207"/>
      <c r="P4" s="207"/>
      <c r="Q4" s="207"/>
      <c r="R4" s="207"/>
      <c r="S4" s="207"/>
      <c r="T4" s="207"/>
      <c r="U4" s="207"/>
      <c r="V4" s="207"/>
      <c r="W4" s="207"/>
      <c r="X4" s="207"/>
      <c r="Y4" s="207"/>
      <c r="AA4" s="269" t="s">
        <v>165</v>
      </c>
      <c r="AB4" s="244"/>
      <c r="AC4" s="243"/>
    </row>
    <row r="5" spans="2:29" ht="12" customHeight="1">
      <c r="B5" s="209"/>
      <c r="C5" s="209"/>
      <c r="F5" s="207"/>
      <c r="G5" s="207"/>
      <c r="H5" s="207"/>
      <c r="I5" s="207"/>
      <c r="J5" s="207"/>
      <c r="K5" s="207"/>
      <c r="L5" s="207"/>
      <c r="M5" s="207"/>
      <c r="N5" s="207"/>
      <c r="O5" s="207"/>
      <c r="P5" s="207"/>
      <c r="Q5" s="207"/>
      <c r="R5" s="207"/>
      <c r="S5" s="207"/>
      <c r="T5" s="207"/>
      <c r="U5" s="207"/>
      <c r="V5" s="207"/>
      <c r="W5" s="207"/>
      <c r="X5" s="207"/>
      <c r="Y5" s="207"/>
      <c r="AB5" s="243"/>
      <c r="AC5" s="243"/>
    </row>
    <row r="6" spans="2:29" s="210" customFormat="1" ht="43.5" hidden="1" customHeight="1">
      <c r="B6" s="426" t="s">
        <v>337</v>
      </c>
      <c r="C6" s="211"/>
      <c r="D6" s="271" t="s">
        <v>163</v>
      </c>
      <c r="F6" s="212"/>
      <c r="G6" s="212"/>
      <c r="H6" s="212"/>
      <c r="I6" s="212"/>
      <c r="J6" s="212"/>
      <c r="K6" s="212"/>
      <c r="L6" s="212"/>
      <c r="M6" s="212"/>
      <c r="N6" s="212"/>
      <c r="O6" s="212"/>
      <c r="P6" s="212"/>
      <c r="Q6" s="212"/>
      <c r="R6" s="212"/>
      <c r="S6" s="212"/>
      <c r="U6" s="212"/>
      <c r="V6" s="212"/>
      <c r="W6" s="212"/>
      <c r="X6" s="212"/>
      <c r="Y6" s="212"/>
      <c r="AA6" s="270" t="e">
        <f xml:space="preserve"> IF(D6= "Sole Bidder", 0,#REF!)</f>
        <v>#REF!</v>
      </c>
      <c r="AB6" s="242"/>
      <c r="AC6" s="242"/>
    </row>
    <row r="7" spans="2:29" ht="19.5" customHeight="1">
      <c r="B7" s="214"/>
      <c r="C7" s="214"/>
      <c r="D7" s="212"/>
    </row>
    <row r="8" spans="2:29" ht="24" customHeight="1">
      <c r="B8" s="215" t="str">
        <f>IF(D6="Individual Firm","Name of Sole Bidder [Individual Firm]",IF(D6="Licensee of a Manufacturer","Name of Bidder [Licensee]","Name of Bidder [Authorised Representative]"))</f>
        <v>Name of Sole Bidder [Individual Firm]</v>
      </c>
      <c r="C8" s="216"/>
      <c r="D8" s="434"/>
    </row>
    <row r="9" spans="2:29" ht="27.75" customHeight="1">
      <c r="B9" s="217" t="s">
        <v>166</v>
      </c>
      <c r="C9" s="218"/>
      <c r="D9" s="434"/>
    </row>
    <row r="10" spans="2:29" ht="22.5" customHeight="1">
      <c r="B10" s="219"/>
      <c r="C10" s="220"/>
      <c r="D10" s="434"/>
    </row>
    <row r="11" spans="2:29" ht="27" customHeight="1">
      <c r="B11" s="221"/>
      <c r="C11" s="222"/>
      <c r="D11" s="434"/>
    </row>
    <row r="12" spans="2:29" ht="15" customHeight="1">
      <c r="D12" s="214"/>
    </row>
    <row r="13" spans="2:29">
      <c r="B13" s="215" t="str">
        <f>IF(D6="Individual Firm","",IF(D6="Licensee of a Manufacturer","Name of Manufacturer [Licenser]","Name of Manufacturer"))</f>
        <v/>
      </c>
      <c r="C13" s="216"/>
      <c r="D13" s="434"/>
    </row>
    <row r="14" spans="2:29">
      <c r="B14" s="217" t="s">
        <v>167</v>
      </c>
      <c r="C14" s="218"/>
      <c r="D14" s="434"/>
    </row>
    <row r="15" spans="2:29">
      <c r="B15" s="219"/>
      <c r="C15" s="220"/>
      <c r="D15" s="434"/>
    </row>
    <row r="16" spans="2:29">
      <c r="B16" s="221"/>
      <c r="C16" s="222"/>
      <c r="D16" s="434"/>
    </row>
    <row r="17" spans="2:5" ht="24" customHeight="1">
      <c r="D17" s="214"/>
    </row>
    <row r="18" spans="2:5">
      <c r="B18" s="223" t="s">
        <v>136</v>
      </c>
      <c r="C18" s="224"/>
      <c r="D18" s="434"/>
    </row>
    <row r="19" spans="2:5" ht="25.5" customHeight="1">
      <c r="B19" s="223" t="s">
        <v>137</v>
      </c>
      <c r="C19" s="224"/>
      <c r="D19" s="434"/>
    </row>
    <row r="20" spans="2:5" ht="21" customHeight="1">
      <c r="B20" s="225"/>
      <c r="C20" s="225"/>
      <c r="D20" s="226"/>
    </row>
    <row r="21" spans="2:5" ht="21" customHeight="1">
      <c r="B21" s="223" t="s">
        <v>138</v>
      </c>
      <c r="C21" s="224"/>
      <c r="D21" s="557"/>
      <c r="E21" s="213"/>
    </row>
    <row r="22" spans="2:5" ht="21" customHeight="1">
      <c r="B22" s="223" t="s">
        <v>139</v>
      </c>
      <c r="C22" s="224"/>
      <c r="D22" s="558"/>
      <c r="E22" s="213"/>
    </row>
    <row r="23" spans="2:5">
      <c r="E23" s="213"/>
    </row>
  </sheetData>
  <sheetProtection password="CCC7" sheet="1" objects="1" scenarios="1" formatColumns="0" formatRows="0" selectLockedCells="1"/>
  <customSheetViews>
    <customSheetView guid="{B9EC7C48-0A13-4E61-A3A5-0BEFFBB67A7D}" showPageBreaks="1" showGridLines="0" printArea="1" hiddenRows="1" view="pageBreakPreview">
      <selection activeCell="D21" sqref="D21"/>
      <pageMargins left="0.75" right="0.75" top="0.69" bottom="0.7" header="0.4" footer="0.37"/>
      <pageSetup orientation="portrait" r:id="rId1"/>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2"/>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3"/>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r:id="rId4"/>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5"/>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6"/>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7"/>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8"/>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9"/>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10"/>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11"/>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2"/>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3"/>
      <headerFooter alignWithMargins="0"/>
    </customSheetView>
    <customSheetView guid="{9CA44E70-650F-49CD-967F-298619682CA2}" showGridLines="0" topLeftCell="A7">
      <selection activeCell="D11" sqref="D11"/>
      <pageMargins left="0.75" right="0.75" top="0.69" bottom="0.7" header="0.4" footer="0.37"/>
      <pageSetup orientation="portrait" r:id="rId14"/>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5"/>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6"/>
      <headerFooter alignWithMargins="0"/>
    </customSheetView>
    <customSheetView guid="{58D82F59-8CF6-455F-B9F4-081499FDF243}" showGridLines="0">
      <selection activeCell="D9" sqref="D9"/>
      <pageMargins left="0.75" right="0.75" top="0.69" bottom="0.7" header="0.4" footer="0.37"/>
      <pageSetup orientation="portrait" r:id="rId17"/>
      <headerFooter alignWithMargins="0"/>
    </customSheetView>
    <customSheetView guid="{696D9240-6693-44E8-B9A4-2BFADD101EE2}" showGridLines="0">
      <selection activeCell="D6" sqref="D6"/>
      <pageMargins left="0.75" right="0.75" top="0.69" bottom="0.7" header="0.4" footer="0.37"/>
      <pageSetup orientation="portrait" r:id="rId18"/>
      <headerFooter alignWithMargins="0"/>
    </customSheetView>
    <customSheetView guid="{B0EE7D76-5806-4718-BDAD-3A3EA691E5E4}" showGridLines="0" topLeftCell="A4">
      <selection activeCell="D22" sqref="D22"/>
      <pageMargins left="0.75" right="0.75" top="0.69" bottom="0.7" header="0.4" footer="0.37"/>
      <pageSetup orientation="portrait" r:id="rId19"/>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20"/>
      <headerFooter alignWithMargins="0"/>
    </customSheetView>
    <customSheetView guid="{9C0E3A54-A1E4-4406-967B-FE168F751196}" showGridLines="0" topLeftCell="A7">
      <selection activeCell="D11" sqref="D11"/>
      <pageMargins left="0.75" right="0.75" top="0.69" bottom="0.7" header="0.4" footer="0.37"/>
      <pageSetup orientation="portrait" r:id="rId21"/>
      <headerFooter alignWithMargins="0"/>
    </customSheetView>
    <customSheetView guid="{EF525F2E-18DE-47FD-A864-6F2A2CA91061}" showGridLines="0">
      <selection activeCell="D9" sqref="D9"/>
      <pageMargins left="0.75" right="0.75" top="0.69" bottom="0.7" header="0.4" footer="0.37"/>
      <pageSetup orientation="portrait" r:id="rId22"/>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3"/>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4"/>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5"/>
      <headerFooter alignWithMargins="0"/>
    </customSheetView>
  </customSheetViews>
  <mergeCells count="3">
    <mergeCell ref="B4:D4"/>
    <mergeCell ref="B1:D1"/>
    <mergeCell ref="B2:D2"/>
  </mergeCells>
  <phoneticPr fontId="36" type="noConversion"/>
  <conditionalFormatting sqref="D7">
    <cfRule type="expression" dxfId="2" priority="3" stopIfTrue="1">
      <formula>$AA$6=0</formula>
    </cfRule>
  </conditionalFormatting>
  <conditionalFormatting sqref="B13:C16">
    <cfRule type="expression" dxfId="1" priority="4" stopIfTrue="1">
      <formula>$D$6= "Individual Firm"</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r:id="rId26"/>
  <headerFooter alignWithMargins="0"/>
  <drawing r:id="rId2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pageSetUpPr fitToPage="1"/>
  </sheetPr>
  <dimension ref="A1:XFD49"/>
  <sheetViews>
    <sheetView showGridLines="0" view="pageBreakPreview" zoomScale="80" zoomScaleNormal="100" zoomScaleSheetLayoutView="80" workbookViewId="0">
      <selection activeCell="N19" sqref="N19"/>
    </sheetView>
  </sheetViews>
  <sheetFormatPr defaultColWidth="9" defaultRowHeight="14.4"/>
  <cols>
    <col min="1" max="1" width="11.77734375" style="527" customWidth="1"/>
    <col min="2" max="2" width="12.88671875" style="527" customWidth="1"/>
    <col min="3" max="3" width="8.6640625" style="527" customWidth="1"/>
    <col min="4" max="4" width="14.109375" style="527" customWidth="1"/>
    <col min="5" max="5" width="19.33203125" style="527" customWidth="1"/>
    <col min="6" max="6" width="12.88671875" style="527" customWidth="1"/>
    <col min="7" max="7" width="18.21875" style="527" customWidth="1"/>
    <col min="8" max="8" width="11.44140625" style="527" customWidth="1"/>
    <col min="9" max="9" width="18.88671875" style="527" customWidth="1"/>
    <col min="10" max="10" width="42.109375" style="527" customWidth="1"/>
    <col min="11" max="11" width="13.109375" style="527" customWidth="1"/>
    <col min="12" max="12" width="6.6640625" style="527" customWidth="1"/>
    <col min="13" max="13" width="9.44140625" style="527" customWidth="1"/>
    <col min="14" max="14" width="16.88671875" style="528" customWidth="1"/>
    <col min="15" max="15" width="25.21875" style="528" customWidth="1"/>
    <col min="16" max="16" width="15.21875" style="528" hidden="1" customWidth="1"/>
    <col min="17" max="17" width="9" style="393" hidden="1" customWidth="1"/>
    <col min="18" max="18" width="9" style="392" hidden="1" customWidth="1"/>
    <col min="19" max="19" width="6.33203125" style="392" hidden="1" customWidth="1"/>
    <col min="20" max="20" width="9" style="392" hidden="1" customWidth="1"/>
    <col min="21" max="21" width="12.88671875" style="392" hidden="1" customWidth="1"/>
    <col min="22" max="22" width="20.6640625" style="392" hidden="1" customWidth="1"/>
    <col min="23" max="23" width="18.33203125" style="392" hidden="1" customWidth="1"/>
    <col min="24" max="24" width="9" style="392" customWidth="1"/>
    <col min="25" max="28" width="9" style="393" customWidth="1"/>
    <col min="29" max="16384" width="9" style="393"/>
  </cols>
  <sheetData>
    <row r="1" spans="1:23" ht="18" customHeight="1">
      <c r="A1" s="93" t="str">
        <f>Cover!B3</f>
        <v>Specification No.: 5006002754/INSULATOR/DOM/A02-CC CS -3</v>
      </c>
      <c r="B1" s="93"/>
      <c r="C1" s="93"/>
      <c r="D1" s="93"/>
      <c r="E1" s="93"/>
      <c r="F1" s="93"/>
      <c r="G1" s="93"/>
      <c r="H1" s="93"/>
      <c r="I1" s="93"/>
      <c r="J1" s="630"/>
      <c r="K1" s="630"/>
      <c r="L1" s="93"/>
      <c r="M1" s="93"/>
      <c r="N1" s="96"/>
      <c r="O1" s="97" t="s">
        <v>246</v>
      </c>
      <c r="P1" s="97"/>
    </row>
    <row r="2" spans="1:23" ht="18" customHeight="1">
      <c r="A2" s="597"/>
      <c r="B2" s="597"/>
      <c r="C2" s="597"/>
      <c r="D2" s="597"/>
      <c r="E2" s="597"/>
      <c r="F2" s="597"/>
      <c r="G2" s="597"/>
      <c r="H2" s="597"/>
      <c r="I2" s="597"/>
      <c r="J2" s="597"/>
      <c r="K2" s="597"/>
      <c r="L2" s="597"/>
      <c r="M2" s="597"/>
    </row>
    <row r="3" spans="1:23" ht="38.25" customHeight="1">
      <c r="A3" s="684" t="str">
        <f>Cover!$B$2</f>
        <v>Insulator Package CIS-01 for supply of 70KN and 90KN Composite Long Rod Insulators for 132kV Transmission Lines under Consultancy Services to Dedicated Freight Corridor Corporation of India Limited (DFCCIL)</v>
      </c>
      <c r="B3" s="684"/>
      <c r="C3" s="684"/>
      <c r="D3" s="684"/>
      <c r="E3" s="684"/>
      <c r="F3" s="684"/>
      <c r="G3" s="684"/>
      <c r="H3" s="684"/>
      <c r="I3" s="684"/>
      <c r="J3" s="684"/>
      <c r="K3" s="684"/>
      <c r="L3" s="684"/>
      <c r="M3" s="684"/>
      <c r="N3" s="684"/>
      <c r="O3" s="684"/>
      <c r="P3" s="684"/>
    </row>
    <row r="4" spans="1:23" ht="21.9" customHeight="1">
      <c r="A4" s="685" t="s">
        <v>249</v>
      </c>
      <c r="B4" s="685"/>
      <c r="C4" s="685"/>
      <c r="D4" s="685"/>
      <c r="E4" s="685"/>
      <c r="F4" s="685"/>
      <c r="G4" s="685"/>
      <c r="H4" s="685"/>
      <c r="I4" s="685"/>
      <c r="J4" s="685"/>
      <c r="K4" s="685"/>
      <c r="L4" s="685"/>
      <c r="M4" s="685"/>
      <c r="N4" s="685"/>
      <c r="O4" s="685"/>
      <c r="P4" s="685"/>
    </row>
    <row r="5" spans="1:23" ht="18" customHeight="1"/>
    <row r="6" spans="1:23" ht="18" customHeight="1">
      <c r="A6" s="29" t="s">
        <v>168</v>
      </c>
      <c r="B6" s="29"/>
      <c r="C6" s="29"/>
      <c r="D6" s="29"/>
      <c r="E6" s="29"/>
      <c r="F6" s="29"/>
      <c r="G6" s="29"/>
      <c r="H6" s="29"/>
      <c r="I6" s="29"/>
      <c r="J6" s="601"/>
      <c r="K6" s="601"/>
      <c r="L6" s="29"/>
      <c r="M6" s="29"/>
      <c r="N6" s="602" t="s">
        <v>220</v>
      </c>
      <c r="P6" s="601"/>
    </row>
    <row r="7" spans="1:23" ht="18" customHeight="1">
      <c r="A7" s="29" t="str">
        <f>"Bidder as "&amp; 'Names of Bidder'!D6</f>
        <v>Bidder as Individual Firm</v>
      </c>
      <c r="B7" s="29"/>
      <c r="C7" s="29"/>
      <c r="D7" s="29"/>
      <c r="E7" s="29"/>
      <c r="F7" s="29"/>
      <c r="G7" s="29"/>
      <c r="H7" s="29"/>
      <c r="I7" s="29"/>
      <c r="N7" s="427" t="s">
        <v>222</v>
      </c>
      <c r="P7" s="603"/>
    </row>
    <row r="8" spans="1:23" ht="15.75" customHeight="1">
      <c r="A8" s="74" t="s">
        <v>221</v>
      </c>
      <c r="B8" s="74"/>
      <c r="C8" s="683" t="str">
        <f>IF('Names of Bidder'!D8=0, "", 'Names of Bidder'!D8)</f>
        <v/>
      </c>
      <c r="D8" s="683"/>
      <c r="E8" s="683"/>
      <c r="F8" s="580"/>
      <c r="G8" s="580"/>
      <c r="H8" s="580"/>
      <c r="I8" s="580"/>
      <c r="J8" s="580"/>
      <c r="N8" s="427" t="s">
        <v>224</v>
      </c>
      <c r="P8" s="603"/>
    </row>
    <row r="9" spans="1:23">
      <c r="A9" s="74" t="s">
        <v>223</v>
      </c>
      <c r="B9" s="74"/>
      <c r="C9" s="683" t="str">
        <f>IF('Names of Bidder'!D9=0, "", 'Names of Bidder'!D9)</f>
        <v/>
      </c>
      <c r="D9" s="683"/>
      <c r="E9" s="683"/>
      <c r="F9" s="580"/>
      <c r="G9" s="580"/>
      <c r="H9" s="580"/>
      <c r="I9" s="580"/>
      <c r="J9" s="580"/>
      <c r="N9" s="427" t="s">
        <v>225</v>
      </c>
      <c r="P9" s="603"/>
    </row>
    <row r="10" spans="1:23">
      <c r="A10" s="604"/>
      <c r="B10" s="604"/>
      <c r="C10" s="683" t="str">
        <f>IF('Names of Bidder'!D10=0, "", 'Names of Bidder'!D10)</f>
        <v/>
      </c>
      <c r="D10" s="683"/>
      <c r="E10" s="683"/>
      <c r="F10" s="580"/>
      <c r="G10" s="580"/>
      <c r="H10" s="580"/>
      <c r="I10" s="580"/>
      <c r="J10" s="580"/>
      <c r="N10" s="427" t="s">
        <v>338</v>
      </c>
      <c r="P10" s="603"/>
    </row>
    <row r="11" spans="1:23">
      <c r="A11" s="604"/>
      <c r="B11" s="604"/>
      <c r="C11" s="683" t="str">
        <f>IF('Names of Bidder'!D11=0, "", 'Names of Bidder'!D11)</f>
        <v/>
      </c>
      <c r="D11" s="683"/>
      <c r="E11" s="683"/>
      <c r="F11" s="580"/>
      <c r="G11" s="580"/>
      <c r="H11" s="580"/>
      <c r="I11" s="580"/>
      <c r="J11" s="580"/>
      <c r="N11" s="427" t="s">
        <v>227</v>
      </c>
      <c r="P11" s="603"/>
    </row>
    <row r="12" spans="1:23" ht="18" customHeight="1">
      <c r="A12" s="604"/>
      <c r="B12" s="604"/>
      <c r="C12" s="604"/>
      <c r="D12" s="604"/>
      <c r="E12" s="604"/>
      <c r="F12" s="604"/>
      <c r="G12" s="604"/>
      <c r="H12" s="604"/>
      <c r="I12" s="604"/>
      <c r="J12" s="31"/>
      <c r="K12" s="31"/>
      <c r="L12" s="31"/>
      <c r="M12" s="31"/>
      <c r="N12" s="427"/>
      <c r="P12" s="603"/>
    </row>
    <row r="13" spans="1:23" ht="18" customHeight="1">
      <c r="A13" s="631"/>
      <c r="B13" s="631"/>
      <c r="C13" s="631"/>
      <c r="D13" s="631"/>
      <c r="E13" s="631"/>
      <c r="F13" s="631"/>
      <c r="G13" s="631"/>
      <c r="H13" s="631"/>
      <c r="I13" s="631"/>
      <c r="J13" s="631"/>
      <c r="K13" s="631"/>
      <c r="L13" s="631"/>
      <c r="M13" s="631"/>
      <c r="N13" s="111"/>
      <c r="O13" s="394"/>
      <c r="P13" s="394"/>
    </row>
    <row r="14" spans="1:23" ht="27" customHeight="1">
      <c r="A14" s="687" t="s">
        <v>418</v>
      </c>
      <c r="B14" s="687"/>
      <c r="C14" s="687"/>
      <c r="D14" s="687"/>
      <c r="E14" s="687"/>
      <c r="F14" s="687"/>
      <c r="G14" s="687"/>
      <c r="H14" s="687"/>
      <c r="I14" s="687"/>
      <c r="J14" s="687"/>
      <c r="K14" s="687"/>
      <c r="L14" s="687"/>
      <c r="M14" s="687"/>
      <c r="N14" s="687"/>
      <c r="O14" s="687"/>
      <c r="P14" s="687"/>
      <c r="Q14" s="632"/>
    </row>
    <row r="15" spans="1:23" ht="18" customHeight="1">
      <c r="N15" s="96"/>
      <c r="O15" s="97" t="s">
        <v>192</v>
      </c>
      <c r="U15" s="392">
        <f>Discount!O18</f>
        <v>0</v>
      </c>
    </row>
    <row r="16" spans="1:23" ht="102" customHeight="1">
      <c r="A16" s="279" t="s">
        <v>193</v>
      </c>
      <c r="B16" s="279" t="s">
        <v>425</v>
      </c>
      <c r="C16" s="561" t="s">
        <v>426</v>
      </c>
      <c r="D16" s="639" t="s">
        <v>438</v>
      </c>
      <c r="E16" s="279" t="s">
        <v>428</v>
      </c>
      <c r="F16" s="633" t="s">
        <v>441</v>
      </c>
      <c r="G16" s="634" t="s">
        <v>470</v>
      </c>
      <c r="H16" s="634" t="s">
        <v>442</v>
      </c>
      <c r="I16" s="634" t="s">
        <v>458</v>
      </c>
      <c r="J16" s="279" t="s">
        <v>215</v>
      </c>
      <c r="K16" s="562" t="s">
        <v>169</v>
      </c>
      <c r="L16" s="280" t="s">
        <v>191</v>
      </c>
      <c r="M16" s="280" t="s">
        <v>194</v>
      </c>
      <c r="N16" s="279" t="s">
        <v>447</v>
      </c>
      <c r="O16" s="279" t="s">
        <v>448</v>
      </c>
      <c r="P16" s="279" t="s">
        <v>413</v>
      </c>
      <c r="U16" s="392" t="e">
        <f>Discount!O19</f>
        <v>#REF!</v>
      </c>
      <c r="W16" s="569" t="s">
        <v>459</v>
      </c>
    </row>
    <row r="17" spans="1:16384" ht="18" customHeight="1">
      <c r="A17" s="280">
        <v>1</v>
      </c>
      <c r="B17" s="280">
        <v>2</v>
      </c>
      <c r="C17" s="280">
        <v>3</v>
      </c>
      <c r="D17" s="563" t="s">
        <v>440</v>
      </c>
      <c r="E17" s="563">
        <v>4</v>
      </c>
      <c r="F17" s="563" t="s">
        <v>443</v>
      </c>
      <c r="G17" s="563" t="s">
        <v>444</v>
      </c>
      <c r="H17" s="563" t="s">
        <v>445</v>
      </c>
      <c r="I17" s="563" t="s">
        <v>446</v>
      </c>
      <c r="J17" s="563">
        <v>5</v>
      </c>
      <c r="K17" s="280">
        <v>6</v>
      </c>
      <c r="L17" s="280">
        <v>7</v>
      </c>
      <c r="M17" s="280">
        <v>8</v>
      </c>
      <c r="N17" s="280">
        <v>9</v>
      </c>
      <c r="O17" s="280" t="s">
        <v>429</v>
      </c>
      <c r="P17" s="280">
        <v>11</v>
      </c>
      <c r="W17" s="568"/>
    </row>
    <row r="18" spans="1:16384" s="591" customFormat="1" ht="18" customHeight="1">
      <c r="A18" s="688" t="s">
        <v>481</v>
      </c>
      <c r="B18" s="688"/>
      <c r="C18" s="688"/>
      <c r="D18" s="587"/>
      <c r="E18" s="587"/>
      <c r="F18" s="587"/>
      <c r="G18" s="587"/>
      <c r="H18" s="587"/>
      <c r="I18" s="587"/>
      <c r="J18" s="587"/>
      <c r="K18" s="588"/>
      <c r="L18" s="588"/>
      <c r="M18" s="588"/>
      <c r="N18" s="588"/>
      <c r="O18" s="588"/>
      <c r="P18" s="588"/>
      <c r="R18" s="589"/>
      <c r="S18" s="589"/>
      <c r="T18" s="589"/>
      <c r="U18" s="589"/>
      <c r="V18" s="589"/>
      <c r="W18" s="590"/>
      <c r="X18" s="589"/>
    </row>
    <row r="19" spans="1:16384" s="395" customFormat="1" ht="55.95" customHeight="1">
      <c r="A19" s="619">
        <v>1</v>
      </c>
      <c r="B19" s="620">
        <v>7000015893</v>
      </c>
      <c r="C19" s="621">
        <v>10</v>
      </c>
      <c r="D19" s="620" t="s">
        <v>473</v>
      </c>
      <c r="E19" s="620">
        <v>1000009320</v>
      </c>
      <c r="F19" s="621">
        <v>85469090</v>
      </c>
      <c r="G19" s="640"/>
      <c r="H19" s="621">
        <v>18</v>
      </c>
      <c r="I19" s="640"/>
      <c r="J19" s="622" t="s">
        <v>488</v>
      </c>
      <c r="K19" s="641"/>
      <c r="L19" s="606" t="s">
        <v>434</v>
      </c>
      <c r="M19" s="607">
        <v>246</v>
      </c>
      <c r="N19" s="635"/>
      <c r="O19" s="576" t="str">
        <f>IF(N19="", "INCLUDED", IF(ISERROR(M19*N19), N19, M19*N19))</f>
        <v>INCLUDED</v>
      </c>
      <c r="P19" s="550" t="s">
        <v>253</v>
      </c>
      <c r="R19" s="394"/>
      <c r="S19" s="394" t="str">
        <f>IF(P19="",Bought Out,P19)</f>
        <v>Direct</v>
      </c>
      <c r="T19" s="394"/>
      <c r="U19" s="394">
        <f t="shared" ref="U19" si="0">IF(P19="Direct",N19*(1-U4),N19*(1-U5))</f>
        <v>0</v>
      </c>
      <c r="V19" s="394" t="s">
        <v>474</v>
      </c>
      <c r="W19" s="567">
        <f>IFERROR(IF(OR(I19="",I19="Confirmed"),H19*O19%,I19*O19%),0)</f>
        <v>0</v>
      </c>
      <c r="X19" s="394"/>
    </row>
    <row r="20" spans="1:16384" s="596" customFormat="1" ht="18" customHeight="1">
      <c r="A20" s="689" t="s">
        <v>482</v>
      </c>
      <c r="B20" s="689"/>
      <c r="C20" s="689"/>
      <c r="D20" s="689"/>
      <c r="E20" s="623"/>
      <c r="F20" s="623"/>
      <c r="G20" s="625"/>
      <c r="H20" s="623"/>
      <c r="I20" s="625"/>
      <c r="J20" s="626"/>
      <c r="K20" s="627"/>
      <c r="L20" s="628"/>
      <c r="M20" s="629"/>
      <c r="N20" s="608"/>
      <c r="O20" s="592"/>
      <c r="P20" s="593"/>
      <c r="R20" s="594"/>
      <c r="S20" s="594"/>
      <c r="T20" s="594"/>
      <c r="U20" s="594"/>
      <c r="V20" s="594"/>
      <c r="W20" s="595"/>
      <c r="X20" s="594"/>
    </row>
    <row r="21" spans="1:16384" s="395" customFormat="1" ht="63.6" customHeight="1">
      <c r="A21" s="619">
        <v>1</v>
      </c>
      <c r="B21" s="620">
        <v>7000015893</v>
      </c>
      <c r="C21" s="621">
        <v>20</v>
      </c>
      <c r="D21" s="620" t="s">
        <v>473</v>
      </c>
      <c r="E21" s="620">
        <v>1000009320</v>
      </c>
      <c r="F21" s="621">
        <v>85469090</v>
      </c>
      <c r="G21" s="640"/>
      <c r="H21" s="621">
        <v>18</v>
      </c>
      <c r="I21" s="640"/>
      <c r="J21" s="622" t="s">
        <v>488</v>
      </c>
      <c r="K21" s="641"/>
      <c r="L21" s="606" t="s">
        <v>434</v>
      </c>
      <c r="M21" s="607">
        <v>316</v>
      </c>
      <c r="N21" s="635"/>
      <c r="O21" s="576" t="str">
        <f>IF(N21="", "INCLUDED", IF(ISERROR(M21*N21), N21, M21*N21))</f>
        <v>INCLUDED</v>
      </c>
      <c r="P21" s="550" t="s">
        <v>253</v>
      </c>
      <c r="Q21" s="617"/>
      <c r="R21" s="394"/>
      <c r="S21" s="394" t="str">
        <f>IF(P21="",Bought Out,P21)</f>
        <v>Direct</v>
      </c>
      <c r="T21" s="394"/>
      <c r="U21" s="394">
        <f t="shared" ref="U21:U22" si="1">IF(P21="Direct",N21*(1-U6),N21*(1-U7))</f>
        <v>0</v>
      </c>
      <c r="V21" s="394" t="s">
        <v>474</v>
      </c>
      <c r="W21" s="567">
        <f>IFERROR(IF(OR(I21="",I21="Confirmed"),H21*O21%,I21*O21%),0)</f>
        <v>0</v>
      </c>
      <c r="X21" s="394"/>
    </row>
    <row r="22" spans="1:16384" s="395" customFormat="1" ht="63.6" customHeight="1">
      <c r="A22" s="619">
        <v>2</v>
      </c>
      <c r="B22" s="620">
        <v>7000015893</v>
      </c>
      <c r="C22" s="621">
        <v>30</v>
      </c>
      <c r="D22" s="620" t="s">
        <v>473</v>
      </c>
      <c r="E22" s="620">
        <v>1000009321</v>
      </c>
      <c r="F22" s="621">
        <v>85469090</v>
      </c>
      <c r="G22" s="640"/>
      <c r="H22" s="621">
        <v>18</v>
      </c>
      <c r="I22" s="640"/>
      <c r="J22" s="622" t="s">
        <v>489</v>
      </c>
      <c r="K22" s="641"/>
      <c r="L22" s="606" t="s">
        <v>434</v>
      </c>
      <c r="M22" s="607">
        <v>54</v>
      </c>
      <c r="N22" s="635"/>
      <c r="O22" s="576" t="str">
        <f>IF(N22="", "INCLUDED", IF(ISERROR(M22*N22), N22, M22*N22))</f>
        <v>INCLUDED</v>
      </c>
      <c r="P22" s="550" t="s">
        <v>253</v>
      </c>
      <c r="Q22" s="617"/>
      <c r="R22" s="394"/>
      <c r="S22" s="394" t="str">
        <f>IF(P22="",Bought Out,P22)</f>
        <v>Direct</v>
      </c>
      <c r="T22" s="394"/>
      <c r="U22" s="394">
        <f t="shared" si="1"/>
        <v>0</v>
      </c>
      <c r="V22" s="394" t="s">
        <v>474</v>
      </c>
      <c r="W22" s="567">
        <f>IFERROR(IF(OR(I22="",I22="Confirmed"),H22*O22%,I22*O22%),0)</f>
        <v>0</v>
      </c>
      <c r="X22" s="394"/>
    </row>
    <row r="23" spans="1:16384" s="609" customFormat="1" ht="39" customHeight="1">
      <c r="A23" s="680" t="s">
        <v>483</v>
      </c>
      <c r="B23" s="681"/>
      <c r="C23" s="681"/>
      <c r="D23" s="681"/>
      <c r="E23" s="644"/>
      <c r="F23" s="644"/>
      <c r="G23" s="644"/>
      <c r="H23" s="644"/>
      <c r="I23" s="644"/>
      <c r="J23" s="644"/>
      <c r="K23" s="644"/>
      <c r="L23" s="644"/>
      <c r="M23" s="644"/>
      <c r="N23" s="644"/>
      <c r="O23" s="645"/>
      <c r="P23" s="680"/>
      <c r="Q23" s="681"/>
      <c r="R23" s="681"/>
      <c r="S23" s="681"/>
      <c r="T23" s="681"/>
      <c r="U23" s="681"/>
      <c r="V23" s="681"/>
      <c r="W23" s="681"/>
      <c r="X23" s="681"/>
      <c r="Y23" s="681"/>
      <c r="Z23" s="681"/>
      <c r="AA23" s="681"/>
      <c r="AB23" s="681"/>
      <c r="AC23" s="681"/>
      <c r="AD23" s="682"/>
      <c r="AE23" s="680"/>
      <c r="AF23" s="681"/>
      <c r="AG23" s="681"/>
      <c r="AH23" s="681"/>
      <c r="AI23" s="681"/>
      <c r="AJ23" s="681"/>
      <c r="AK23" s="681"/>
      <c r="AL23" s="681"/>
      <c r="AM23" s="681"/>
      <c r="AN23" s="681"/>
      <c r="AO23" s="681"/>
      <c r="AP23" s="681"/>
      <c r="AQ23" s="681"/>
      <c r="AR23" s="681"/>
      <c r="AS23" s="682"/>
      <c r="AT23" s="680"/>
      <c r="AU23" s="681"/>
      <c r="AV23" s="681"/>
      <c r="AW23" s="681"/>
      <c r="AX23" s="681"/>
      <c r="AY23" s="681"/>
      <c r="AZ23" s="681"/>
      <c r="BA23" s="681"/>
      <c r="BB23" s="681"/>
      <c r="BC23" s="681"/>
      <c r="BD23" s="681"/>
      <c r="BE23" s="681"/>
      <c r="BF23" s="681"/>
      <c r="BG23" s="681"/>
      <c r="BH23" s="682"/>
      <c r="BI23" s="680"/>
      <c r="BJ23" s="681"/>
      <c r="BK23" s="681"/>
      <c r="BL23" s="681"/>
      <c r="BM23" s="681"/>
      <c r="BN23" s="681"/>
      <c r="BO23" s="681"/>
      <c r="BP23" s="681"/>
      <c r="BQ23" s="681"/>
      <c r="BR23" s="681"/>
      <c r="BS23" s="681"/>
      <c r="BT23" s="681"/>
      <c r="BU23" s="681"/>
      <c r="BV23" s="681"/>
      <c r="BW23" s="682"/>
      <c r="BX23" s="680"/>
      <c r="BY23" s="681"/>
      <c r="BZ23" s="681"/>
      <c r="CA23" s="681"/>
      <c r="CB23" s="681"/>
      <c r="CC23" s="681"/>
      <c r="CD23" s="681"/>
      <c r="CE23" s="681"/>
      <c r="CF23" s="681"/>
      <c r="CG23" s="681"/>
      <c r="CH23" s="681"/>
      <c r="CI23" s="681"/>
      <c r="CJ23" s="681"/>
      <c r="CK23" s="681"/>
      <c r="CL23" s="682"/>
      <c r="CM23" s="680"/>
      <c r="CN23" s="681"/>
      <c r="CO23" s="681"/>
      <c r="CP23" s="681"/>
      <c r="CQ23" s="681"/>
      <c r="CR23" s="681"/>
      <c r="CS23" s="681"/>
      <c r="CT23" s="681"/>
      <c r="CU23" s="681"/>
      <c r="CV23" s="681"/>
      <c r="CW23" s="681"/>
      <c r="CX23" s="681"/>
      <c r="CY23" s="681"/>
      <c r="CZ23" s="681"/>
      <c r="DA23" s="682"/>
      <c r="DB23" s="680"/>
      <c r="DC23" s="681"/>
      <c r="DD23" s="681"/>
      <c r="DE23" s="681"/>
      <c r="DF23" s="681"/>
      <c r="DG23" s="681"/>
      <c r="DH23" s="681"/>
      <c r="DI23" s="681"/>
      <c r="DJ23" s="681"/>
      <c r="DK23" s="681"/>
      <c r="DL23" s="681"/>
      <c r="DM23" s="681"/>
      <c r="DN23" s="681"/>
      <c r="DO23" s="681"/>
      <c r="DP23" s="682"/>
      <c r="DQ23" s="680"/>
      <c r="DR23" s="681"/>
      <c r="DS23" s="681"/>
      <c r="DT23" s="681"/>
      <c r="DU23" s="681"/>
      <c r="DV23" s="681"/>
      <c r="DW23" s="681"/>
      <c r="DX23" s="681"/>
      <c r="DY23" s="681"/>
      <c r="DZ23" s="681"/>
      <c r="EA23" s="681"/>
      <c r="EB23" s="681"/>
      <c r="EC23" s="681"/>
      <c r="ED23" s="681"/>
      <c r="EE23" s="682"/>
      <c r="EF23" s="680"/>
      <c r="EG23" s="681"/>
      <c r="EH23" s="681"/>
      <c r="EI23" s="681"/>
      <c r="EJ23" s="681"/>
      <c r="EK23" s="681"/>
      <c r="EL23" s="681"/>
      <c r="EM23" s="681"/>
      <c r="EN23" s="681"/>
      <c r="EO23" s="681"/>
      <c r="EP23" s="681"/>
      <c r="EQ23" s="681"/>
      <c r="ER23" s="681"/>
      <c r="ES23" s="681"/>
      <c r="ET23" s="682"/>
      <c r="EU23" s="680"/>
      <c r="EV23" s="681"/>
      <c r="EW23" s="681"/>
      <c r="EX23" s="681"/>
      <c r="EY23" s="681"/>
      <c r="EZ23" s="681"/>
      <c r="FA23" s="681"/>
      <c r="FB23" s="681"/>
      <c r="FC23" s="681"/>
      <c r="FD23" s="681"/>
      <c r="FE23" s="681"/>
      <c r="FF23" s="681"/>
      <c r="FG23" s="681"/>
      <c r="FH23" s="681"/>
      <c r="FI23" s="682"/>
      <c r="FJ23" s="680"/>
      <c r="FK23" s="681"/>
      <c r="FL23" s="681"/>
      <c r="FM23" s="681"/>
      <c r="FN23" s="681"/>
      <c r="FO23" s="681"/>
      <c r="FP23" s="681"/>
      <c r="FQ23" s="681"/>
      <c r="FR23" s="681"/>
      <c r="FS23" s="681"/>
      <c r="FT23" s="681"/>
      <c r="FU23" s="681"/>
      <c r="FV23" s="681"/>
      <c r="FW23" s="681"/>
      <c r="FX23" s="682"/>
      <c r="FY23" s="680"/>
      <c r="FZ23" s="681"/>
      <c r="GA23" s="681"/>
      <c r="GB23" s="681"/>
      <c r="GC23" s="681"/>
      <c r="GD23" s="681"/>
      <c r="GE23" s="681"/>
      <c r="GF23" s="681"/>
      <c r="GG23" s="681"/>
      <c r="GH23" s="681"/>
      <c r="GI23" s="681"/>
      <c r="GJ23" s="681"/>
      <c r="GK23" s="681"/>
      <c r="GL23" s="681"/>
      <c r="GM23" s="682"/>
      <c r="GN23" s="680"/>
      <c r="GO23" s="681"/>
      <c r="GP23" s="681"/>
      <c r="GQ23" s="681"/>
      <c r="GR23" s="681"/>
      <c r="GS23" s="681"/>
      <c r="GT23" s="681"/>
      <c r="GU23" s="681"/>
      <c r="GV23" s="681"/>
      <c r="GW23" s="681"/>
      <c r="GX23" s="681"/>
      <c r="GY23" s="681"/>
      <c r="GZ23" s="681"/>
      <c r="HA23" s="681"/>
      <c r="HB23" s="682"/>
      <c r="HC23" s="680"/>
      <c r="HD23" s="681"/>
      <c r="HE23" s="681"/>
      <c r="HF23" s="681"/>
      <c r="HG23" s="681"/>
      <c r="HH23" s="681"/>
      <c r="HI23" s="681"/>
      <c r="HJ23" s="681"/>
      <c r="HK23" s="681"/>
      <c r="HL23" s="681"/>
      <c r="HM23" s="681"/>
      <c r="HN23" s="681"/>
      <c r="HO23" s="681"/>
      <c r="HP23" s="681"/>
      <c r="HQ23" s="682"/>
      <c r="HR23" s="680"/>
      <c r="HS23" s="681"/>
      <c r="HT23" s="681"/>
      <c r="HU23" s="681"/>
      <c r="HV23" s="681"/>
      <c r="HW23" s="681"/>
      <c r="HX23" s="681"/>
      <c r="HY23" s="681"/>
      <c r="HZ23" s="681"/>
      <c r="IA23" s="681"/>
      <c r="IB23" s="681"/>
      <c r="IC23" s="681"/>
      <c r="ID23" s="681"/>
      <c r="IE23" s="681"/>
      <c r="IF23" s="682"/>
      <c r="IG23" s="680"/>
      <c r="IH23" s="681"/>
      <c r="II23" s="681"/>
      <c r="IJ23" s="681"/>
      <c r="IK23" s="681"/>
      <c r="IL23" s="681"/>
      <c r="IM23" s="681"/>
      <c r="IN23" s="681"/>
      <c r="IO23" s="681"/>
      <c r="IP23" s="681"/>
      <c r="IQ23" s="681"/>
      <c r="IR23" s="681"/>
      <c r="IS23" s="681"/>
      <c r="IT23" s="681"/>
      <c r="IU23" s="682"/>
      <c r="IV23" s="680"/>
      <c r="IW23" s="681"/>
      <c r="IX23" s="681"/>
      <c r="IY23" s="681"/>
      <c r="IZ23" s="681"/>
      <c r="JA23" s="681"/>
      <c r="JB23" s="681"/>
      <c r="JC23" s="681"/>
      <c r="JD23" s="681"/>
      <c r="JE23" s="681"/>
      <c r="JF23" s="681"/>
      <c r="JG23" s="681"/>
      <c r="JH23" s="681"/>
      <c r="JI23" s="681"/>
      <c r="JJ23" s="682"/>
      <c r="JK23" s="680"/>
      <c r="JL23" s="681"/>
      <c r="JM23" s="681"/>
      <c r="JN23" s="681"/>
      <c r="JO23" s="681"/>
      <c r="JP23" s="681"/>
      <c r="JQ23" s="681"/>
      <c r="JR23" s="681"/>
      <c r="JS23" s="681"/>
      <c r="JT23" s="681"/>
      <c r="JU23" s="681"/>
      <c r="JV23" s="681"/>
      <c r="JW23" s="681"/>
      <c r="JX23" s="681"/>
      <c r="JY23" s="682"/>
      <c r="JZ23" s="680"/>
      <c r="KA23" s="681"/>
      <c r="KB23" s="681"/>
      <c r="KC23" s="681"/>
      <c r="KD23" s="681"/>
      <c r="KE23" s="681"/>
      <c r="KF23" s="681"/>
      <c r="KG23" s="681"/>
      <c r="KH23" s="681"/>
      <c r="KI23" s="681"/>
      <c r="KJ23" s="681"/>
      <c r="KK23" s="681"/>
      <c r="KL23" s="681"/>
      <c r="KM23" s="681"/>
      <c r="KN23" s="682"/>
      <c r="KO23" s="680"/>
      <c r="KP23" s="681"/>
      <c r="KQ23" s="681"/>
      <c r="KR23" s="681"/>
      <c r="KS23" s="681"/>
      <c r="KT23" s="681"/>
      <c r="KU23" s="681"/>
      <c r="KV23" s="681"/>
      <c r="KW23" s="681"/>
      <c r="KX23" s="681"/>
      <c r="KY23" s="681"/>
      <c r="KZ23" s="681"/>
      <c r="LA23" s="681"/>
      <c r="LB23" s="681"/>
      <c r="LC23" s="682"/>
      <c r="LD23" s="680"/>
      <c r="LE23" s="681"/>
      <c r="LF23" s="681"/>
      <c r="LG23" s="681"/>
      <c r="LH23" s="681"/>
      <c r="LI23" s="681"/>
      <c r="LJ23" s="681"/>
      <c r="LK23" s="681"/>
      <c r="LL23" s="681"/>
      <c r="LM23" s="681"/>
      <c r="LN23" s="681"/>
      <c r="LO23" s="681"/>
      <c r="LP23" s="681"/>
      <c r="LQ23" s="681"/>
      <c r="LR23" s="682"/>
      <c r="LS23" s="680"/>
      <c r="LT23" s="681"/>
      <c r="LU23" s="681"/>
      <c r="LV23" s="681"/>
      <c r="LW23" s="681"/>
      <c r="LX23" s="681"/>
      <c r="LY23" s="681"/>
      <c r="LZ23" s="681"/>
      <c r="MA23" s="681"/>
      <c r="MB23" s="681"/>
      <c r="MC23" s="681"/>
      <c r="MD23" s="681"/>
      <c r="ME23" s="681"/>
      <c r="MF23" s="681"/>
      <c r="MG23" s="682"/>
      <c r="MH23" s="680"/>
      <c r="MI23" s="681"/>
      <c r="MJ23" s="681"/>
      <c r="MK23" s="681"/>
      <c r="ML23" s="681"/>
      <c r="MM23" s="681"/>
      <c r="MN23" s="681"/>
      <c r="MO23" s="681"/>
      <c r="MP23" s="681"/>
      <c r="MQ23" s="681"/>
      <c r="MR23" s="681"/>
      <c r="MS23" s="681"/>
      <c r="MT23" s="681"/>
      <c r="MU23" s="681"/>
      <c r="MV23" s="682"/>
      <c r="MW23" s="680"/>
      <c r="MX23" s="681"/>
      <c r="MY23" s="681"/>
      <c r="MZ23" s="681"/>
      <c r="NA23" s="681"/>
      <c r="NB23" s="681"/>
      <c r="NC23" s="681"/>
      <c r="ND23" s="681"/>
      <c r="NE23" s="681"/>
      <c r="NF23" s="681"/>
      <c r="NG23" s="681"/>
      <c r="NH23" s="681"/>
      <c r="NI23" s="681"/>
      <c r="NJ23" s="681"/>
      <c r="NK23" s="682"/>
      <c r="NL23" s="680"/>
      <c r="NM23" s="681"/>
      <c r="NN23" s="681"/>
      <c r="NO23" s="681"/>
      <c r="NP23" s="681"/>
      <c r="NQ23" s="681"/>
      <c r="NR23" s="681"/>
      <c r="NS23" s="681"/>
      <c r="NT23" s="681"/>
      <c r="NU23" s="681"/>
      <c r="NV23" s="681"/>
      <c r="NW23" s="681"/>
      <c r="NX23" s="681"/>
      <c r="NY23" s="681"/>
      <c r="NZ23" s="682"/>
      <c r="OA23" s="680"/>
      <c r="OB23" s="681"/>
      <c r="OC23" s="681"/>
      <c r="OD23" s="681"/>
      <c r="OE23" s="681"/>
      <c r="OF23" s="681"/>
      <c r="OG23" s="681"/>
      <c r="OH23" s="681"/>
      <c r="OI23" s="681"/>
      <c r="OJ23" s="681"/>
      <c r="OK23" s="681"/>
      <c r="OL23" s="681"/>
      <c r="OM23" s="681"/>
      <c r="ON23" s="681"/>
      <c r="OO23" s="682"/>
      <c r="OP23" s="680"/>
      <c r="OQ23" s="681"/>
      <c r="OR23" s="681"/>
      <c r="OS23" s="681"/>
      <c r="OT23" s="681"/>
      <c r="OU23" s="681"/>
      <c r="OV23" s="681"/>
      <c r="OW23" s="681"/>
      <c r="OX23" s="681"/>
      <c r="OY23" s="681"/>
      <c r="OZ23" s="681"/>
      <c r="PA23" s="681"/>
      <c r="PB23" s="681"/>
      <c r="PC23" s="681"/>
      <c r="PD23" s="682"/>
      <c r="PE23" s="680"/>
      <c r="PF23" s="681"/>
      <c r="PG23" s="681"/>
      <c r="PH23" s="681"/>
      <c r="PI23" s="681"/>
      <c r="PJ23" s="681"/>
      <c r="PK23" s="681"/>
      <c r="PL23" s="681"/>
      <c r="PM23" s="681"/>
      <c r="PN23" s="681"/>
      <c r="PO23" s="681"/>
      <c r="PP23" s="681"/>
      <c r="PQ23" s="681"/>
      <c r="PR23" s="681"/>
      <c r="PS23" s="682"/>
      <c r="PT23" s="680"/>
      <c r="PU23" s="681"/>
      <c r="PV23" s="681"/>
      <c r="PW23" s="681"/>
      <c r="PX23" s="681"/>
      <c r="PY23" s="681"/>
      <c r="PZ23" s="681"/>
      <c r="QA23" s="681"/>
      <c r="QB23" s="681"/>
      <c r="QC23" s="681"/>
      <c r="QD23" s="681"/>
      <c r="QE23" s="681"/>
      <c r="QF23" s="681"/>
      <c r="QG23" s="681"/>
      <c r="QH23" s="682"/>
      <c r="QI23" s="680"/>
      <c r="QJ23" s="681"/>
      <c r="QK23" s="681"/>
      <c r="QL23" s="681"/>
      <c r="QM23" s="681"/>
      <c r="QN23" s="681"/>
      <c r="QO23" s="681"/>
      <c r="QP23" s="681"/>
      <c r="QQ23" s="681"/>
      <c r="QR23" s="681"/>
      <c r="QS23" s="681"/>
      <c r="QT23" s="681"/>
      <c r="QU23" s="681"/>
      <c r="QV23" s="681"/>
      <c r="QW23" s="682"/>
      <c r="QX23" s="680"/>
      <c r="QY23" s="681"/>
      <c r="QZ23" s="681"/>
      <c r="RA23" s="681"/>
      <c r="RB23" s="681"/>
      <c r="RC23" s="681"/>
      <c r="RD23" s="681"/>
      <c r="RE23" s="681"/>
      <c r="RF23" s="681"/>
      <c r="RG23" s="681"/>
      <c r="RH23" s="681"/>
      <c r="RI23" s="681"/>
      <c r="RJ23" s="681"/>
      <c r="RK23" s="681"/>
      <c r="RL23" s="682"/>
      <c r="RM23" s="680"/>
      <c r="RN23" s="681"/>
      <c r="RO23" s="681"/>
      <c r="RP23" s="681"/>
      <c r="RQ23" s="681"/>
      <c r="RR23" s="681"/>
      <c r="RS23" s="681"/>
      <c r="RT23" s="681"/>
      <c r="RU23" s="681"/>
      <c r="RV23" s="681"/>
      <c r="RW23" s="681"/>
      <c r="RX23" s="681"/>
      <c r="RY23" s="681"/>
      <c r="RZ23" s="681"/>
      <c r="SA23" s="682"/>
      <c r="SB23" s="680"/>
      <c r="SC23" s="681"/>
      <c r="SD23" s="681"/>
      <c r="SE23" s="681"/>
      <c r="SF23" s="681"/>
      <c r="SG23" s="681"/>
      <c r="SH23" s="681"/>
      <c r="SI23" s="681"/>
      <c r="SJ23" s="681"/>
      <c r="SK23" s="681"/>
      <c r="SL23" s="681"/>
      <c r="SM23" s="681"/>
      <c r="SN23" s="681"/>
      <c r="SO23" s="681"/>
      <c r="SP23" s="682"/>
      <c r="SQ23" s="680"/>
      <c r="SR23" s="681"/>
      <c r="SS23" s="681"/>
      <c r="ST23" s="681"/>
      <c r="SU23" s="681"/>
      <c r="SV23" s="681"/>
      <c r="SW23" s="681"/>
      <c r="SX23" s="681"/>
      <c r="SY23" s="681"/>
      <c r="SZ23" s="681"/>
      <c r="TA23" s="681"/>
      <c r="TB23" s="681"/>
      <c r="TC23" s="681"/>
      <c r="TD23" s="681"/>
      <c r="TE23" s="682"/>
      <c r="TF23" s="680"/>
      <c r="TG23" s="681"/>
      <c r="TH23" s="681"/>
      <c r="TI23" s="681"/>
      <c r="TJ23" s="681"/>
      <c r="TK23" s="681"/>
      <c r="TL23" s="681"/>
      <c r="TM23" s="681"/>
      <c r="TN23" s="681"/>
      <c r="TO23" s="681"/>
      <c r="TP23" s="681"/>
      <c r="TQ23" s="681"/>
      <c r="TR23" s="681"/>
      <c r="TS23" s="681"/>
      <c r="TT23" s="682"/>
      <c r="TU23" s="680"/>
      <c r="TV23" s="681"/>
      <c r="TW23" s="681"/>
      <c r="TX23" s="681"/>
      <c r="TY23" s="681"/>
      <c r="TZ23" s="681"/>
      <c r="UA23" s="681"/>
      <c r="UB23" s="681"/>
      <c r="UC23" s="681"/>
      <c r="UD23" s="681"/>
      <c r="UE23" s="681"/>
      <c r="UF23" s="681"/>
      <c r="UG23" s="681"/>
      <c r="UH23" s="681"/>
      <c r="UI23" s="682"/>
      <c r="UJ23" s="680"/>
      <c r="UK23" s="681"/>
      <c r="UL23" s="681"/>
      <c r="UM23" s="681"/>
      <c r="UN23" s="681"/>
      <c r="UO23" s="681"/>
      <c r="UP23" s="681"/>
      <c r="UQ23" s="681"/>
      <c r="UR23" s="681"/>
      <c r="US23" s="681"/>
      <c r="UT23" s="681"/>
      <c r="UU23" s="681"/>
      <c r="UV23" s="681"/>
      <c r="UW23" s="681"/>
      <c r="UX23" s="682"/>
      <c r="UY23" s="680"/>
      <c r="UZ23" s="681"/>
      <c r="VA23" s="681"/>
      <c r="VB23" s="681"/>
      <c r="VC23" s="681"/>
      <c r="VD23" s="681"/>
      <c r="VE23" s="681"/>
      <c r="VF23" s="681"/>
      <c r="VG23" s="681"/>
      <c r="VH23" s="681"/>
      <c r="VI23" s="681"/>
      <c r="VJ23" s="681"/>
      <c r="VK23" s="681"/>
      <c r="VL23" s="681"/>
      <c r="VM23" s="682"/>
      <c r="VN23" s="680"/>
      <c r="VO23" s="681"/>
      <c r="VP23" s="681"/>
      <c r="VQ23" s="681"/>
      <c r="VR23" s="681"/>
      <c r="VS23" s="681"/>
      <c r="VT23" s="681"/>
      <c r="VU23" s="681"/>
      <c r="VV23" s="681"/>
      <c r="VW23" s="681"/>
      <c r="VX23" s="681"/>
      <c r="VY23" s="681"/>
      <c r="VZ23" s="681"/>
      <c r="WA23" s="681"/>
      <c r="WB23" s="682"/>
      <c r="WC23" s="680"/>
      <c r="WD23" s="681"/>
      <c r="WE23" s="681"/>
      <c r="WF23" s="681"/>
      <c r="WG23" s="681"/>
      <c r="WH23" s="681"/>
      <c r="WI23" s="681"/>
      <c r="WJ23" s="681"/>
      <c r="WK23" s="681"/>
      <c r="WL23" s="681"/>
      <c r="WM23" s="681"/>
      <c r="WN23" s="681"/>
      <c r="WO23" s="681"/>
      <c r="WP23" s="681"/>
      <c r="WQ23" s="682"/>
      <c r="WR23" s="680"/>
      <c r="WS23" s="681"/>
      <c r="WT23" s="681"/>
      <c r="WU23" s="681"/>
      <c r="WV23" s="681"/>
      <c r="WW23" s="681"/>
      <c r="WX23" s="681"/>
      <c r="WY23" s="681"/>
      <c r="WZ23" s="681"/>
      <c r="XA23" s="681"/>
      <c r="XB23" s="681"/>
      <c r="XC23" s="681"/>
      <c r="XD23" s="681"/>
      <c r="XE23" s="681"/>
      <c r="XF23" s="682"/>
      <c r="XG23" s="680"/>
      <c r="XH23" s="681"/>
      <c r="XI23" s="681"/>
      <c r="XJ23" s="681"/>
      <c r="XK23" s="681"/>
      <c r="XL23" s="681"/>
      <c r="XM23" s="681"/>
      <c r="XN23" s="681"/>
      <c r="XO23" s="681"/>
      <c r="XP23" s="681"/>
      <c r="XQ23" s="681"/>
      <c r="XR23" s="681"/>
      <c r="XS23" s="681"/>
      <c r="XT23" s="681"/>
      <c r="XU23" s="682"/>
      <c r="XV23" s="680"/>
      <c r="XW23" s="681"/>
      <c r="XX23" s="681"/>
      <c r="XY23" s="681"/>
      <c r="XZ23" s="681"/>
      <c r="YA23" s="681"/>
      <c r="YB23" s="681"/>
      <c r="YC23" s="681"/>
      <c r="YD23" s="681"/>
      <c r="YE23" s="681"/>
      <c r="YF23" s="681"/>
      <c r="YG23" s="681"/>
      <c r="YH23" s="681"/>
      <c r="YI23" s="681"/>
      <c r="YJ23" s="682"/>
      <c r="YK23" s="680"/>
      <c r="YL23" s="681"/>
      <c r="YM23" s="681"/>
      <c r="YN23" s="681"/>
      <c r="YO23" s="681"/>
      <c r="YP23" s="681"/>
      <c r="YQ23" s="681"/>
      <c r="YR23" s="681"/>
      <c r="YS23" s="681"/>
      <c r="YT23" s="681"/>
      <c r="YU23" s="681"/>
      <c r="YV23" s="681"/>
      <c r="YW23" s="681"/>
      <c r="YX23" s="681"/>
      <c r="YY23" s="682"/>
      <c r="YZ23" s="680"/>
      <c r="ZA23" s="681"/>
      <c r="ZB23" s="681"/>
      <c r="ZC23" s="681"/>
      <c r="ZD23" s="681"/>
      <c r="ZE23" s="681"/>
      <c r="ZF23" s="681"/>
      <c r="ZG23" s="681"/>
      <c r="ZH23" s="681"/>
      <c r="ZI23" s="681"/>
      <c r="ZJ23" s="681"/>
      <c r="ZK23" s="681"/>
      <c r="ZL23" s="681"/>
      <c r="ZM23" s="681"/>
      <c r="ZN23" s="682"/>
      <c r="ZO23" s="680"/>
      <c r="ZP23" s="681"/>
      <c r="ZQ23" s="681"/>
      <c r="ZR23" s="681"/>
      <c r="ZS23" s="681"/>
      <c r="ZT23" s="681"/>
      <c r="ZU23" s="681"/>
      <c r="ZV23" s="681"/>
      <c r="ZW23" s="681"/>
      <c r="ZX23" s="681"/>
      <c r="ZY23" s="681"/>
      <c r="ZZ23" s="681"/>
      <c r="AAA23" s="681"/>
      <c r="AAB23" s="681"/>
      <c r="AAC23" s="682"/>
      <c r="AAD23" s="680"/>
      <c r="AAE23" s="681"/>
      <c r="AAF23" s="681"/>
      <c r="AAG23" s="681"/>
      <c r="AAH23" s="681"/>
      <c r="AAI23" s="681"/>
      <c r="AAJ23" s="681"/>
      <c r="AAK23" s="681"/>
      <c r="AAL23" s="681"/>
      <c r="AAM23" s="681"/>
      <c r="AAN23" s="681"/>
      <c r="AAO23" s="681"/>
      <c r="AAP23" s="681"/>
      <c r="AAQ23" s="681"/>
      <c r="AAR23" s="682"/>
      <c r="AAS23" s="680"/>
      <c r="AAT23" s="681"/>
      <c r="AAU23" s="681"/>
      <c r="AAV23" s="681"/>
      <c r="AAW23" s="681"/>
      <c r="AAX23" s="681"/>
      <c r="AAY23" s="681"/>
      <c r="AAZ23" s="681"/>
      <c r="ABA23" s="681"/>
      <c r="ABB23" s="681"/>
      <c r="ABC23" s="681"/>
      <c r="ABD23" s="681"/>
      <c r="ABE23" s="681"/>
      <c r="ABF23" s="681"/>
      <c r="ABG23" s="682"/>
      <c r="ABH23" s="680"/>
      <c r="ABI23" s="681"/>
      <c r="ABJ23" s="681"/>
      <c r="ABK23" s="681"/>
      <c r="ABL23" s="681"/>
      <c r="ABM23" s="681"/>
      <c r="ABN23" s="681"/>
      <c r="ABO23" s="681"/>
      <c r="ABP23" s="681"/>
      <c r="ABQ23" s="681"/>
      <c r="ABR23" s="681"/>
      <c r="ABS23" s="681"/>
      <c r="ABT23" s="681"/>
      <c r="ABU23" s="681"/>
      <c r="ABV23" s="682"/>
      <c r="ABW23" s="680"/>
      <c r="ABX23" s="681"/>
      <c r="ABY23" s="681"/>
      <c r="ABZ23" s="681"/>
      <c r="ACA23" s="681"/>
      <c r="ACB23" s="681"/>
      <c r="ACC23" s="681"/>
      <c r="ACD23" s="681"/>
      <c r="ACE23" s="681"/>
      <c r="ACF23" s="681"/>
      <c r="ACG23" s="681"/>
      <c r="ACH23" s="681"/>
      <c r="ACI23" s="681"/>
      <c r="ACJ23" s="681"/>
      <c r="ACK23" s="682"/>
      <c r="ACL23" s="680"/>
      <c r="ACM23" s="681"/>
      <c r="ACN23" s="681"/>
      <c r="ACO23" s="681"/>
      <c r="ACP23" s="681"/>
      <c r="ACQ23" s="681"/>
      <c r="ACR23" s="681"/>
      <c r="ACS23" s="681"/>
      <c r="ACT23" s="681"/>
      <c r="ACU23" s="681"/>
      <c r="ACV23" s="681"/>
      <c r="ACW23" s="681"/>
      <c r="ACX23" s="681"/>
      <c r="ACY23" s="681"/>
      <c r="ACZ23" s="682"/>
      <c r="ADA23" s="680"/>
      <c r="ADB23" s="681"/>
      <c r="ADC23" s="681"/>
      <c r="ADD23" s="681"/>
      <c r="ADE23" s="681"/>
      <c r="ADF23" s="681"/>
      <c r="ADG23" s="681"/>
      <c r="ADH23" s="681"/>
      <c r="ADI23" s="681"/>
      <c r="ADJ23" s="681"/>
      <c r="ADK23" s="681"/>
      <c r="ADL23" s="681"/>
      <c r="ADM23" s="681"/>
      <c r="ADN23" s="681"/>
      <c r="ADO23" s="682"/>
      <c r="ADP23" s="680"/>
      <c r="ADQ23" s="681"/>
      <c r="ADR23" s="681"/>
      <c r="ADS23" s="681"/>
      <c r="ADT23" s="681"/>
      <c r="ADU23" s="681"/>
      <c r="ADV23" s="681"/>
      <c r="ADW23" s="681"/>
      <c r="ADX23" s="681"/>
      <c r="ADY23" s="681"/>
      <c r="ADZ23" s="681"/>
      <c r="AEA23" s="681"/>
      <c r="AEB23" s="681"/>
      <c r="AEC23" s="681"/>
      <c r="AED23" s="682"/>
      <c r="AEE23" s="680"/>
      <c r="AEF23" s="681"/>
      <c r="AEG23" s="681"/>
      <c r="AEH23" s="681"/>
      <c r="AEI23" s="681"/>
      <c r="AEJ23" s="681"/>
      <c r="AEK23" s="681"/>
      <c r="AEL23" s="681"/>
      <c r="AEM23" s="681"/>
      <c r="AEN23" s="681"/>
      <c r="AEO23" s="681"/>
      <c r="AEP23" s="681"/>
      <c r="AEQ23" s="681"/>
      <c r="AER23" s="681"/>
      <c r="AES23" s="682"/>
      <c r="AET23" s="680"/>
      <c r="AEU23" s="681"/>
      <c r="AEV23" s="681"/>
      <c r="AEW23" s="681"/>
      <c r="AEX23" s="681"/>
      <c r="AEY23" s="681"/>
      <c r="AEZ23" s="681"/>
      <c r="AFA23" s="681"/>
      <c r="AFB23" s="681"/>
      <c r="AFC23" s="681"/>
      <c r="AFD23" s="681"/>
      <c r="AFE23" s="681"/>
      <c r="AFF23" s="681"/>
      <c r="AFG23" s="681"/>
      <c r="AFH23" s="682"/>
      <c r="AFI23" s="680"/>
      <c r="AFJ23" s="681"/>
      <c r="AFK23" s="681"/>
      <c r="AFL23" s="681"/>
      <c r="AFM23" s="681"/>
      <c r="AFN23" s="681"/>
      <c r="AFO23" s="681"/>
      <c r="AFP23" s="681"/>
      <c r="AFQ23" s="681"/>
      <c r="AFR23" s="681"/>
      <c r="AFS23" s="681"/>
      <c r="AFT23" s="681"/>
      <c r="AFU23" s="681"/>
      <c r="AFV23" s="681"/>
      <c r="AFW23" s="682"/>
      <c r="AFX23" s="680"/>
      <c r="AFY23" s="681"/>
      <c r="AFZ23" s="681"/>
      <c r="AGA23" s="681"/>
      <c r="AGB23" s="681"/>
      <c r="AGC23" s="681"/>
      <c r="AGD23" s="681"/>
      <c r="AGE23" s="681"/>
      <c r="AGF23" s="681"/>
      <c r="AGG23" s="681"/>
      <c r="AGH23" s="681"/>
      <c r="AGI23" s="681"/>
      <c r="AGJ23" s="681"/>
      <c r="AGK23" s="681"/>
      <c r="AGL23" s="682"/>
      <c r="AGM23" s="680"/>
      <c r="AGN23" s="681"/>
      <c r="AGO23" s="681"/>
      <c r="AGP23" s="681"/>
      <c r="AGQ23" s="681"/>
      <c r="AGR23" s="681"/>
      <c r="AGS23" s="681"/>
      <c r="AGT23" s="681"/>
      <c r="AGU23" s="681"/>
      <c r="AGV23" s="681"/>
      <c r="AGW23" s="681"/>
      <c r="AGX23" s="681"/>
      <c r="AGY23" s="681"/>
      <c r="AGZ23" s="681"/>
      <c r="AHA23" s="682"/>
      <c r="AHB23" s="680"/>
      <c r="AHC23" s="681"/>
      <c r="AHD23" s="681"/>
      <c r="AHE23" s="681"/>
      <c r="AHF23" s="681"/>
      <c r="AHG23" s="681"/>
      <c r="AHH23" s="681"/>
      <c r="AHI23" s="681"/>
      <c r="AHJ23" s="681"/>
      <c r="AHK23" s="681"/>
      <c r="AHL23" s="681"/>
      <c r="AHM23" s="681"/>
      <c r="AHN23" s="681"/>
      <c r="AHO23" s="681"/>
      <c r="AHP23" s="682"/>
      <c r="AHQ23" s="680"/>
      <c r="AHR23" s="681"/>
      <c r="AHS23" s="681"/>
      <c r="AHT23" s="681"/>
      <c r="AHU23" s="681"/>
      <c r="AHV23" s="681"/>
      <c r="AHW23" s="681"/>
      <c r="AHX23" s="681"/>
      <c r="AHY23" s="681"/>
      <c r="AHZ23" s="681"/>
      <c r="AIA23" s="681"/>
      <c r="AIB23" s="681"/>
      <c r="AIC23" s="681"/>
      <c r="AID23" s="681"/>
      <c r="AIE23" s="682"/>
      <c r="AIF23" s="680"/>
      <c r="AIG23" s="681"/>
      <c r="AIH23" s="681"/>
      <c r="AII23" s="681"/>
      <c r="AIJ23" s="681"/>
      <c r="AIK23" s="681"/>
      <c r="AIL23" s="681"/>
      <c r="AIM23" s="681"/>
      <c r="AIN23" s="681"/>
      <c r="AIO23" s="681"/>
      <c r="AIP23" s="681"/>
      <c r="AIQ23" s="681"/>
      <c r="AIR23" s="681"/>
      <c r="AIS23" s="681"/>
      <c r="AIT23" s="682"/>
      <c r="AIU23" s="680"/>
      <c r="AIV23" s="681"/>
      <c r="AIW23" s="681"/>
      <c r="AIX23" s="681"/>
      <c r="AIY23" s="681"/>
      <c r="AIZ23" s="681"/>
      <c r="AJA23" s="681"/>
      <c r="AJB23" s="681"/>
      <c r="AJC23" s="681"/>
      <c r="AJD23" s="681"/>
      <c r="AJE23" s="681"/>
      <c r="AJF23" s="681"/>
      <c r="AJG23" s="681"/>
      <c r="AJH23" s="681"/>
      <c r="AJI23" s="682"/>
      <c r="AJJ23" s="680"/>
      <c r="AJK23" s="681"/>
      <c r="AJL23" s="681"/>
      <c r="AJM23" s="681"/>
      <c r="AJN23" s="681"/>
      <c r="AJO23" s="681"/>
      <c r="AJP23" s="681"/>
      <c r="AJQ23" s="681"/>
      <c r="AJR23" s="681"/>
      <c r="AJS23" s="681"/>
      <c r="AJT23" s="681"/>
      <c r="AJU23" s="681"/>
      <c r="AJV23" s="681"/>
      <c r="AJW23" s="681"/>
      <c r="AJX23" s="682"/>
      <c r="AJY23" s="680"/>
      <c r="AJZ23" s="681"/>
      <c r="AKA23" s="681"/>
      <c r="AKB23" s="681"/>
      <c r="AKC23" s="681"/>
      <c r="AKD23" s="681"/>
      <c r="AKE23" s="681"/>
      <c r="AKF23" s="681"/>
      <c r="AKG23" s="681"/>
      <c r="AKH23" s="681"/>
      <c r="AKI23" s="681"/>
      <c r="AKJ23" s="681"/>
      <c r="AKK23" s="681"/>
      <c r="AKL23" s="681"/>
      <c r="AKM23" s="682"/>
      <c r="AKN23" s="680"/>
      <c r="AKO23" s="681"/>
      <c r="AKP23" s="681"/>
      <c r="AKQ23" s="681"/>
      <c r="AKR23" s="681"/>
      <c r="AKS23" s="681"/>
      <c r="AKT23" s="681"/>
      <c r="AKU23" s="681"/>
      <c r="AKV23" s="681"/>
      <c r="AKW23" s="681"/>
      <c r="AKX23" s="681"/>
      <c r="AKY23" s="681"/>
      <c r="AKZ23" s="681"/>
      <c r="ALA23" s="681"/>
      <c r="ALB23" s="682"/>
      <c r="ALC23" s="680"/>
      <c r="ALD23" s="681"/>
      <c r="ALE23" s="681"/>
      <c r="ALF23" s="681"/>
      <c r="ALG23" s="681"/>
      <c r="ALH23" s="681"/>
      <c r="ALI23" s="681"/>
      <c r="ALJ23" s="681"/>
      <c r="ALK23" s="681"/>
      <c r="ALL23" s="681"/>
      <c r="ALM23" s="681"/>
      <c r="ALN23" s="681"/>
      <c r="ALO23" s="681"/>
      <c r="ALP23" s="681"/>
      <c r="ALQ23" s="682"/>
      <c r="ALR23" s="680"/>
      <c r="ALS23" s="681"/>
      <c r="ALT23" s="681"/>
      <c r="ALU23" s="681"/>
      <c r="ALV23" s="681"/>
      <c r="ALW23" s="681"/>
      <c r="ALX23" s="681"/>
      <c r="ALY23" s="681"/>
      <c r="ALZ23" s="681"/>
      <c r="AMA23" s="681"/>
      <c r="AMB23" s="681"/>
      <c r="AMC23" s="681"/>
      <c r="AMD23" s="681"/>
      <c r="AME23" s="681"/>
      <c r="AMF23" s="682"/>
      <c r="AMG23" s="680"/>
      <c r="AMH23" s="681"/>
      <c r="AMI23" s="681"/>
      <c r="AMJ23" s="681"/>
      <c r="AMK23" s="681"/>
      <c r="AML23" s="681"/>
      <c r="AMM23" s="681"/>
      <c r="AMN23" s="681"/>
      <c r="AMO23" s="681"/>
      <c r="AMP23" s="681"/>
      <c r="AMQ23" s="681"/>
      <c r="AMR23" s="681"/>
      <c r="AMS23" s="681"/>
      <c r="AMT23" s="681"/>
      <c r="AMU23" s="682"/>
      <c r="AMV23" s="680"/>
      <c r="AMW23" s="681"/>
      <c r="AMX23" s="681"/>
      <c r="AMY23" s="681"/>
      <c r="AMZ23" s="681"/>
      <c r="ANA23" s="681"/>
      <c r="ANB23" s="681"/>
      <c r="ANC23" s="681"/>
      <c r="AND23" s="681"/>
      <c r="ANE23" s="681"/>
      <c r="ANF23" s="681"/>
      <c r="ANG23" s="681"/>
      <c r="ANH23" s="681"/>
      <c r="ANI23" s="681"/>
      <c r="ANJ23" s="682"/>
      <c r="ANK23" s="680"/>
      <c r="ANL23" s="681"/>
      <c r="ANM23" s="681"/>
      <c r="ANN23" s="681"/>
      <c r="ANO23" s="681"/>
      <c r="ANP23" s="681"/>
      <c r="ANQ23" s="681"/>
      <c r="ANR23" s="681"/>
      <c r="ANS23" s="681"/>
      <c r="ANT23" s="681"/>
      <c r="ANU23" s="681"/>
      <c r="ANV23" s="681"/>
      <c r="ANW23" s="681"/>
      <c r="ANX23" s="681"/>
      <c r="ANY23" s="682"/>
      <c r="ANZ23" s="680"/>
      <c r="AOA23" s="681"/>
      <c r="AOB23" s="681"/>
      <c r="AOC23" s="681"/>
      <c r="AOD23" s="681"/>
      <c r="AOE23" s="681"/>
      <c r="AOF23" s="681"/>
      <c r="AOG23" s="681"/>
      <c r="AOH23" s="681"/>
      <c r="AOI23" s="681"/>
      <c r="AOJ23" s="681"/>
      <c r="AOK23" s="681"/>
      <c r="AOL23" s="681"/>
      <c r="AOM23" s="681"/>
      <c r="AON23" s="682"/>
      <c r="AOO23" s="680"/>
      <c r="AOP23" s="681"/>
      <c r="AOQ23" s="681"/>
      <c r="AOR23" s="681"/>
      <c r="AOS23" s="681"/>
      <c r="AOT23" s="681"/>
      <c r="AOU23" s="681"/>
      <c r="AOV23" s="681"/>
      <c r="AOW23" s="681"/>
      <c r="AOX23" s="681"/>
      <c r="AOY23" s="681"/>
      <c r="AOZ23" s="681"/>
      <c r="APA23" s="681"/>
      <c r="APB23" s="681"/>
      <c r="APC23" s="682"/>
      <c r="APD23" s="680"/>
      <c r="APE23" s="681"/>
      <c r="APF23" s="681"/>
      <c r="APG23" s="681"/>
      <c r="APH23" s="681"/>
      <c r="API23" s="681"/>
      <c r="APJ23" s="681"/>
      <c r="APK23" s="681"/>
      <c r="APL23" s="681"/>
      <c r="APM23" s="681"/>
      <c r="APN23" s="681"/>
      <c r="APO23" s="681"/>
      <c r="APP23" s="681"/>
      <c r="APQ23" s="681"/>
      <c r="APR23" s="682"/>
      <c r="APS23" s="680"/>
      <c r="APT23" s="681"/>
      <c r="APU23" s="681"/>
      <c r="APV23" s="681"/>
      <c r="APW23" s="681"/>
      <c r="APX23" s="681"/>
      <c r="APY23" s="681"/>
      <c r="APZ23" s="681"/>
      <c r="AQA23" s="681"/>
      <c r="AQB23" s="681"/>
      <c r="AQC23" s="681"/>
      <c r="AQD23" s="681"/>
      <c r="AQE23" s="681"/>
      <c r="AQF23" s="681"/>
      <c r="AQG23" s="682"/>
      <c r="AQH23" s="680"/>
      <c r="AQI23" s="681"/>
      <c r="AQJ23" s="681"/>
      <c r="AQK23" s="681"/>
      <c r="AQL23" s="681"/>
      <c r="AQM23" s="681"/>
      <c r="AQN23" s="681"/>
      <c r="AQO23" s="681"/>
      <c r="AQP23" s="681"/>
      <c r="AQQ23" s="681"/>
      <c r="AQR23" s="681"/>
      <c r="AQS23" s="681"/>
      <c r="AQT23" s="681"/>
      <c r="AQU23" s="681"/>
      <c r="AQV23" s="682"/>
      <c r="AQW23" s="680"/>
      <c r="AQX23" s="681"/>
      <c r="AQY23" s="681"/>
      <c r="AQZ23" s="681"/>
      <c r="ARA23" s="681"/>
      <c r="ARB23" s="681"/>
      <c r="ARC23" s="681"/>
      <c r="ARD23" s="681"/>
      <c r="ARE23" s="681"/>
      <c r="ARF23" s="681"/>
      <c r="ARG23" s="681"/>
      <c r="ARH23" s="681"/>
      <c r="ARI23" s="681"/>
      <c r="ARJ23" s="681"/>
      <c r="ARK23" s="682"/>
      <c r="ARL23" s="680"/>
      <c r="ARM23" s="681"/>
      <c r="ARN23" s="681"/>
      <c r="ARO23" s="681"/>
      <c r="ARP23" s="681"/>
      <c r="ARQ23" s="681"/>
      <c r="ARR23" s="681"/>
      <c r="ARS23" s="681"/>
      <c r="ART23" s="681"/>
      <c r="ARU23" s="681"/>
      <c r="ARV23" s="681"/>
      <c r="ARW23" s="681"/>
      <c r="ARX23" s="681"/>
      <c r="ARY23" s="681"/>
      <c r="ARZ23" s="682"/>
      <c r="ASA23" s="680"/>
      <c r="ASB23" s="681"/>
      <c r="ASC23" s="681"/>
      <c r="ASD23" s="681"/>
      <c r="ASE23" s="681"/>
      <c r="ASF23" s="681"/>
      <c r="ASG23" s="681"/>
      <c r="ASH23" s="681"/>
      <c r="ASI23" s="681"/>
      <c r="ASJ23" s="681"/>
      <c r="ASK23" s="681"/>
      <c r="ASL23" s="681"/>
      <c r="ASM23" s="681"/>
      <c r="ASN23" s="681"/>
      <c r="ASO23" s="682"/>
      <c r="ASP23" s="680"/>
      <c r="ASQ23" s="681"/>
      <c r="ASR23" s="681"/>
      <c r="ASS23" s="681"/>
      <c r="AST23" s="681"/>
      <c r="ASU23" s="681"/>
      <c r="ASV23" s="681"/>
      <c r="ASW23" s="681"/>
      <c r="ASX23" s="681"/>
      <c r="ASY23" s="681"/>
      <c r="ASZ23" s="681"/>
      <c r="ATA23" s="681"/>
      <c r="ATB23" s="681"/>
      <c r="ATC23" s="681"/>
      <c r="ATD23" s="682"/>
      <c r="ATE23" s="680"/>
      <c r="ATF23" s="681"/>
      <c r="ATG23" s="681"/>
      <c r="ATH23" s="681"/>
      <c r="ATI23" s="681"/>
      <c r="ATJ23" s="681"/>
      <c r="ATK23" s="681"/>
      <c r="ATL23" s="681"/>
      <c r="ATM23" s="681"/>
      <c r="ATN23" s="681"/>
      <c r="ATO23" s="681"/>
      <c r="ATP23" s="681"/>
      <c r="ATQ23" s="681"/>
      <c r="ATR23" s="681"/>
      <c r="ATS23" s="682"/>
      <c r="ATT23" s="680"/>
      <c r="ATU23" s="681"/>
      <c r="ATV23" s="681"/>
      <c r="ATW23" s="681"/>
      <c r="ATX23" s="681"/>
      <c r="ATY23" s="681"/>
      <c r="ATZ23" s="681"/>
      <c r="AUA23" s="681"/>
      <c r="AUB23" s="681"/>
      <c r="AUC23" s="681"/>
      <c r="AUD23" s="681"/>
      <c r="AUE23" s="681"/>
      <c r="AUF23" s="681"/>
      <c r="AUG23" s="681"/>
      <c r="AUH23" s="682"/>
      <c r="AUI23" s="680"/>
      <c r="AUJ23" s="681"/>
      <c r="AUK23" s="681"/>
      <c r="AUL23" s="681"/>
      <c r="AUM23" s="681"/>
      <c r="AUN23" s="681"/>
      <c r="AUO23" s="681"/>
      <c r="AUP23" s="681"/>
      <c r="AUQ23" s="681"/>
      <c r="AUR23" s="681"/>
      <c r="AUS23" s="681"/>
      <c r="AUT23" s="681"/>
      <c r="AUU23" s="681"/>
      <c r="AUV23" s="681"/>
      <c r="AUW23" s="682"/>
      <c r="AUX23" s="680"/>
      <c r="AUY23" s="681"/>
      <c r="AUZ23" s="681"/>
      <c r="AVA23" s="681"/>
      <c r="AVB23" s="681"/>
      <c r="AVC23" s="681"/>
      <c r="AVD23" s="681"/>
      <c r="AVE23" s="681"/>
      <c r="AVF23" s="681"/>
      <c r="AVG23" s="681"/>
      <c r="AVH23" s="681"/>
      <c r="AVI23" s="681"/>
      <c r="AVJ23" s="681"/>
      <c r="AVK23" s="681"/>
      <c r="AVL23" s="682"/>
      <c r="AVM23" s="680"/>
      <c r="AVN23" s="681"/>
      <c r="AVO23" s="681"/>
      <c r="AVP23" s="681"/>
      <c r="AVQ23" s="681"/>
      <c r="AVR23" s="681"/>
      <c r="AVS23" s="681"/>
      <c r="AVT23" s="681"/>
      <c r="AVU23" s="681"/>
      <c r="AVV23" s="681"/>
      <c r="AVW23" s="681"/>
      <c r="AVX23" s="681"/>
      <c r="AVY23" s="681"/>
      <c r="AVZ23" s="681"/>
      <c r="AWA23" s="682"/>
      <c r="AWB23" s="680"/>
      <c r="AWC23" s="681"/>
      <c r="AWD23" s="681"/>
      <c r="AWE23" s="681"/>
      <c r="AWF23" s="681"/>
      <c r="AWG23" s="681"/>
      <c r="AWH23" s="681"/>
      <c r="AWI23" s="681"/>
      <c r="AWJ23" s="681"/>
      <c r="AWK23" s="681"/>
      <c r="AWL23" s="681"/>
      <c r="AWM23" s="681"/>
      <c r="AWN23" s="681"/>
      <c r="AWO23" s="681"/>
      <c r="AWP23" s="682"/>
      <c r="AWQ23" s="680"/>
      <c r="AWR23" s="681"/>
      <c r="AWS23" s="681"/>
      <c r="AWT23" s="681"/>
      <c r="AWU23" s="681"/>
      <c r="AWV23" s="681"/>
      <c r="AWW23" s="681"/>
      <c r="AWX23" s="681"/>
      <c r="AWY23" s="681"/>
      <c r="AWZ23" s="681"/>
      <c r="AXA23" s="681"/>
      <c r="AXB23" s="681"/>
      <c r="AXC23" s="681"/>
      <c r="AXD23" s="681"/>
      <c r="AXE23" s="682"/>
      <c r="AXF23" s="680"/>
      <c r="AXG23" s="681"/>
      <c r="AXH23" s="681"/>
      <c r="AXI23" s="681"/>
      <c r="AXJ23" s="681"/>
      <c r="AXK23" s="681"/>
      <c r="AXL23" s="681"/>
      <c r="AXM23" s="681"/>
      <c r="AXN23" s="681"/>
      <c r="AXO23" s="681"/>
      <c r="AXP23" s="681"/>
      <c r="AXQ23" s="681"/>
      <c r="AXR23" s="681"/>
      <c r="AXS23" s="681"/>
      <c r="AXT23" s="682"/>
      <c r="AXU23" s="680"/>
      <c r="AXV23" s="681"/>
      <c r="AXW23" s="681"/>
      <c r="AXX23" s="681"/>
      <c r="AXY23" s="681"/>
      <c r="AXZ23" s="681"/>
      <c r="AYA23" s="681"/>
      <c r="AYB23" s="681"/>
      <c r="AYC23" s="681"/>
      <c r="AYD23" s="681"/>
      <c r="AYE23" s="681"/>
      <c r="AYF23" s="681"/>
      <c r="AYG23" s="681"/>
      <c r="AYH23" s="681"/>
      <c r="AYI23" s="682"/>
      <c r="AYJ23" s="680"/>
      <c r="AYK23" s="681"/>
      <c r="AYL23" s="681"/>
      <c r="AYM23" s="681"/>
      <c r="AYN23" s="681"/>
      <c r="AYO23" s="681"/>
      <c r="AYP23" s="681"/>
      <c r="AYQ23" s="681"/>
      <c r="AYR23" s="681"/>
      <c r="AYS23" s="681"/>
      <c r="AYT23" s="681"/>
      <c r="AYU23" s="681"/>
      <c r="AYV23" s="681"/>
      <c r="AYW23" s="681"/>
      <c r="AYX23" s="682"/>
      <c r="AYY23" s="680"/>
      <c r="AYZ23" s="681"/>
      <c r="AZA23" s="681"/>
      <c r="AZB23" s="681"/>
      <c r="AZC23" s="681"/>
      <c r="AZD23" s="681"/>
      <c r="AZE23" s="681"/>
      <c r="AZF23" s="681"/>
      <c r="AZG23" s="681"/>
      <c r="AZH23" s="681"/>
      <c r="AZI23" s="681"/>
      <c r="AZJ23" s="681"/>
      <c r="AZK23" s="681"/>
      <c r="AZL23" s="681"/>
      <c r="AZM23" s="682"/>
      <c r="AZN23" s="680"/>
      <c r="AZO23" s="681"/>
      <c r="AZP23" s="681"/>
      <c r="AZQ23" s="681"/>
      <c r="AZR23" s="681"/>
      <c r="AZS23" s="681"/>
      <c r="AZT23" s="681"/>
      <c r="AZU23" s="681"/>
      <c r="AZV23" s="681"/>
      <c r="AZW23" s="681"/>
      <c r="AZX23" s="681"/>
      <c r="AZY23" s="681"/>
      <c r="AZZ23" s="681"/>
      <c r="BAA23" s="681"/>
      <c r="BAB23" s="682"/>
      <c r="BAC23" s="680"/>
      <c r="BAD23" s="681"/>
      <c r="BAE23" s="681"/>
      <c r="BAF23" s="681"/>
      <c r="BAG23" s="681"/>
      <c r="BAH23" s="681"/>
      <c r="BAI23" s="681"/>
      <c r="BAJ23" s="681"/>
      <c r="BAK23" s="681"/>
      <c r="BAL23" s="681"/>
      <c r="BAM23" s="681"/>
      <c r="BAN23" s="681"/>
      <c r="BAO23" s="681"/>
      <c r="BAP23" s="681"/>
      <c r="BAQ23" s="682"/>
      <c r="BAR23" s="680"/>
      <c r="BAS23" s="681"/>
      <c r="BAT23" s="681"/>
      <c r="BAU23" s="681"/>
      <c r="BAV23" s="681"/>
      <c r="BAW23" s="681"/>
      <c r="BAX23" s="681"/>
      <c r="BAY23" s="681"/>
      <c r="BAZ23" s="681"/>
      <c r="BBA23" s="681"/>
      <c r="BBB23" s="681"/>
      <c r="BBC23" s="681"/>
      <c r="BBD23" s="681"/>
      <c r="BBE23" s="681"/>
      <c r="BBF23" s="682"/>
      <c r="BBG23" s="680"/>
      <c r="BBH23" s="681"/>
      <c r="BBI23" s="681"/>
      <c r="BBJ23" s="681"/>
      <c r="BBK23" s="681"/>
      <c r="BBL23" s="681"/>
      <c r="BBM23" s="681"/>
      <c r="BBN23" s="681"/>
      <c r="BBO23" s="681"/>
      <c r="BBP23" s="681"/>
      <c r="BBQ23" s="681"/>
      <c r="BBR23" s="681"/>
      <c r="BBS23" s="681"/>
      <c r="BBT23" s="681"/>
      <c r="BBU23" s="682"/>
      <c r="BBV23" s="680"/>
      <c r="BBW23" s="681"/>
      <c r="BBX23" s="681"/>
      <c r="BBY23" s="681"/>
      <c r="BBZ23" s="681"/>
      <c r="BCA23" s="681"/>
      <c r="BCB23" s="681"/>
      <c r="BCC23" s="681"/>
      <c r="BCD23" s="681"/>
      <c r="BCE23" s="681"/>
      <c r="BCF23" s="681"/>
      <c r="BCG23" s="681"/>
      <c r="BCH23" s="681"/>
      <c r="BCI23" s="681"/>
      <c r="BCJ23" s="682"/>
      <c r="BCK23" s="680"/>
      <c r="BCL23" s="681"/>
      <c r="BCM23" s="681"/>
      <c r="BCN23" s="681"/>
      <c r="BCO23" s="681"/>
      <c r="BCP23" s="681"/>
      <c r="BCQ23" s="681"/>
      <c r="BCR23" s="681"/>
      <c r="BCS23" s="681"/>
      <c r="BCT23" s="681"/>
      <c r="BCU23" s="681"/>
      <c r="BCV23" s="681"/>
      <c r="BCW23" s="681"/>
      <c r="BCX23" s="681"/>
      <c r="BCY23" s="682"/>
      <c r="BCZ23" s="680"/>
      <c r="BDA23" s="681"/>
      <c r="BDB23" s="681"/>
      <c r="BDC23" s="681"/>
      <c r="BDD23" s="681"/>
      <c r="BDE23" s="681"/>
      <c r="BDF23" s="681"/>
      <c r="BDG23" s="681"/>
      <c r="BDH23" s="681"/>
      <c r="BDI23" s="681"/>
      <c r="BDJ23" s="681"/>
      <c r="BDK23" s="681"/>
      <c r="BDL23" s="681"/>
      <c r="BDM23" s="681"/>
      <c r="BDN23" s="682"/>
      <c r="BDO23" s="680"/>
      <c r="BDP23" s="681"/>
      <c r="BDQ23" s="681"/>
      <c r="BDR23" s="681"/>
      <c r="BDS23" s="681"/>
      <c r="BDT23" s="681"/>
      <c r="BDU23" s="681"/>
      <c r="BDV23" s="681"/>
      <c r="BDW23" s="681"/>
      <c r="BDX23" s="681"/>
      <c r="BDY23" s="681"/>
      <c r="BDZ23" s="681"/>
      <c r="BEA23" s="681"/>
      <c r="BEB23" s="681"/>
      <c r="BEC23" s="682"/>
      <c r="BED23" s="680"/>
      <c r="BEE23" s="681"/>
      <c r="BEF23" s="681"/>
      <c r="BEG23" s="681"/>
      <c r="BEH23" s="681"/>
      <c r="BEI23" s="681"/>
      <c r="BEJ23" s="681"/>
      <c r="BEK23" s="681"/>
      <c r="BEL23" s="681"/>
      <c r="BEM23" s="681"/>
      <c r="BEN23" s="681"/>
      <c r="BEO23" s="681"/>
      <c r="BEP23" s="681"/>
      <c r="BEQ23" s="681"/>
      <c r="BER23" s="682"/>
      <c r="BES23" s="680"/>
      <c r="BET23" s="681"/>
      <c r="BEU23" s="681"/>
      <c r="BEV23" s="681"/>
      <c r="BEW23" s="681"/>
      <c r="BEX23" s="681"/>
      <c r="BEY23" s="681"/>
      <c r="BEZ23" s="681"/>
      <c r="BFA23" s="681"/>
      <c r="BFB23" s="681"/>
      <c r="BFC23" s="681"/>
      <c r="BFD23" s="681"/>
      <c r="BFE23" s="681"/>
      <c r="BFF23" s="681"/>
      <c r="BFG23" s="682"/>
      <c r="BFH23" s="680"/>
      <c r="BFI23" s="681"/>
      <c r="BFJ23" s="681"/>
      <c r="BFK23" s="681"/>
      <c r="BFL23" s="681"/>
      <c r="BFM23" s="681"/>
      <c r="BFN23" s="681"/>
      <c r="BFO23" s="681"/>
      <c r="BFP23" s="681"/>
      <c r="BFQ23" s="681"/>
      <c r="BFR23" s="681"/>
      <c r="BFS23" s="681"/>
      <c r="BFT23" s="681"/>
      <c r="BFU23" s="681"/>
      <c r="BFV23" s="682"/>
      <c r="BFW23" s="680"/>
      <c r="BFX23" s="681"/>
      <c r="BFY23" s="681"/>
      <c r="BFZ23" s="681"/>
      <c r="BGA23" s="681"/>
      <c r="BGB23" s="681"/>
      <c r="BGC23" s="681"/>
      <c r="BGD23" s="681"/>
      <c r="BGE23" s="681"/>
      <c r="BGF23" s="681"/>
      <c r="BGG23" s="681"/>
      <c r="BGH23" s="681"/>
      <c r="BGI23" s="681"/>
      <c r="BGJ23" s="681"/>
      <c r="BGK23" s="682"/>
      <c r="BGL23" s="680"/>
      <c r="BGM23" s="681"/>
      <c r="BGN23" s="681"/>
      <c r="BGO23" s="681"/>
      <c r="BGP23" s="681"/>
      <c r="BGQ23" s="681"/>
      <c r="BGR23" s="681"/>
      <c r="BGS23" s="681"/>
      <c r="BGT23" s="681"/>
      <c r="BGU23" s="681"/>
      <c r="BGV23" s="681"/>
      <c r="BGW23" s="681"/>
      <c r="BGX23" s="681"/>
      <c r="BGY23" s="681"/>
      <c r="BGZ23" s="682"/>
      <c r="BHA23" s="680"/>
      <c r="BHB23" s="681"/>
      <c r="BHC23" s="681"/>
      <c r="BHD23" s="681"/>
      <c r="BHE23" s="681"/>
      <c r="BHF23" s="681"/>
      <c r="BHG23" s="681"/>
      <c r="BHH23" s="681"/>
      <c r="BHI23" s="681"/>
      <c r="BHJ23" s="681"/>
      <c r="BHK23" s="681"/>
      <c r="BHL23" s="681"/>
      <c r="BHM23" s="681"/>
      <c r="BHN23" s="681"/>
      <c r="BHO23" s="682"/>
      <c r="BHP23" s="680"/>
      <c r="BHQ23" s="681"/>
      <c r="BHR23" s="681"/>
      <c r="BHS23" s="681"/>
      <c r="BHT23" s="681"/>
      <c r="BHU23" s="681"/>
      <c r="BHV23" s="681"/>
      <c r="BHW23" s="681"/>
      <c r="BHX23" s="681"/>
      <c r="BHY23" s="681"/>
      <c r="BHZ23" s="681"/>
      <c r="BIA23" s="681"/>
      <c r="BIB23" s="681"/>
      <c r="BIC23" s="681"/>
      <c r="BID23" s="682"/>
      <c r="BIE23" s="680"/>
      <c r="BIF23" s="681"/>
      <c r="BIG23" s="681"/>
      <c r="BIH23" s="681"/>
      <c r="BII23" s="681"/>
      <c r="BIJ23" s="681"/>
      <c r="BIK23" s="681"/>
      <c r="BIL23" s="681"/>
      <c r="BIM23" s="681"/>
      <c r="BIN23" s="681"/>
      <c r="BIO23" s="681"/>
      <c r="BIP23" s="681"/>
      <c r="BIQ23" s="681"/>
      <c r="BIR23" s="681"/>
      <c r="BIS23" s="682"/>
      <c r="BIT23" s="680"/>
      <c r="BIU23" s="681"/>
      <c r="BIV23" s="681"/>
      <c r="BIW23" s="681"/>
      <c r="BIX23" s="681"/>
      <c r="BIY23" s="681"/>
      <c r="BIZ23" s="681"/>
      <c r="BJA23" s="681"/>
      <c r="BJB23" s="681"/>
      <c r="BJC23" s="681"/>
      <c r="BJD23" s="681"/>
      <c r="BJE23" s="681"/>
      <c r="BJF23" s="681"/>
      <c r="BJG23" s="681"/>
      <c r="BJH23" s="682"/>
      <c r="BJI23" s="680"/>
      <c r="BJJ23" s="681"/>
      <c r="BJK23" s="681"/>
      <c r="BJL23" s="681"/>
      <c r="BJM23" s="681"/>
      <c r="BJN23" s="681"/>
      <c r="BJO23" s="681"/>
      <c r="BJP23" s="681"/>
      <c r="BJQ23" s="681"/>
      <c r="BJR23" s="681"/>
      <c r="BJS23" s="681"/>
      <c r="BJT23" s="681"/>
      <c r="BJU23" s="681"/>
      <c r="BJV23" s="681"/>
      <c r="BJW23" s="682"/>
      <c r="BJX23" s="680"/>
      <c r="BJY23" s="681"/>
      <c r="BJZ23" s="681"/>
      <c r="BKA23" s="681"/>
      <c r="BKB23" s="681"/>
      <c r="BKC23" s="681"/>
      <c r="BKD23" s="681"/>
      <c r="BKE23" s="681"/>
      <c r="BKF23" s="681"/>
      <c r="BKG23" s="681"/>
      <c r="BKH23" s="681"/>
      <c r="BKI23" s="681"/>
      <c r="BKJ23" s="681"/>
      <c r="BKK23" s="681"/>
      <c r="BKL23" s="682"/>
      <c r="BKM23" s="680"/>
      <c r="BKN23" s="681"/>
      <c r="BKO23" s="681"/>
      <c r="BKP23" s="681"/>
      <c r="BKQ23" s="681"/>
      <c r="BKR23" s="681"/>
      <c r="BKS23" s="681"/>
      <c r="BKT23" s="681"/>
      <c r="BKU23" s="681"/>
      <c r="BKV23" s="681"/>
      <c r="BKW23" s="681"/>
      <c r="BKX23" s="681"/>
      <c r="BKY23" s="681"/>
      <c r="BKZ23" s="681"/>
      <c r="BLA23" s="682"/>
      <c r="BLB23" s="680"/>
      <c r="BLC23" s="681"/>
      <c r="BLD23" s="681"/>
      <c r="BLE23" s="681"/>
      <c r="BLF23" s="681"/>
      <c r="BLG23" s="681"/>
      <c r="BLH23" s="681"/>
      <c r="BLI23" s="681"/>
      <c r="BLJ23" s="681"/>
      <c r="BLK23" s="681"/>
      <c r="BLL23" s="681"/>
      <c r="BLM23" s="681"/>
      <c r="BLN23" s="681"/>
      <c r="BLO23" s="681"/>
      <c r="BLP23" s="682"/>
      <c r="BLQ23" s="680"/>
      <c r="BLR23" s="681"/>
      <c r="BLS23" s="681"/>
      <c r="BLT23" s="681"/>
      <c r="BLU23" s="681"/>
      <c r="BLV23" s="681"/>
      <c r="BLW23" s="681"/>
      <c r="BLX23" s="681"/>
      <c r="BLY23" s="681"/>
      <c r="BLZ23" s="681"/>
      <c r="BMA23" s="681"/>
      <c r="BMB23" s="681"/>
      <c r="BMC23" s="681"/>
      <c r="BMD23" s="681"/>
      <c r="BME23" s="682"/>
      <c r="BMF23" s="680"/>
      <c r="BMG23" s="681"/>
      <c r="BMH23" s="681"/>
      <c r="BMI23" s="681"/>
      <c r="BMJ23" s="681"/>
      <c r="BMK23" s="681"/>
      <c r="BML23" s="681"/>
      <c r="BMM23" s="681"/>
      <c r="BMN23" s="681"/>
      <c r="BMO23" s="681"/>
      <c r="BMP23" s="681"/>
      <c r="BMQ23" s="681"/>
      <c r="BMR23" s="681"/>
      <c r="BMS23" s="681"/>
      <c r="BMT23" s="682"/>
      <c r="BMU23" s="680"/>
      <c r="BMV23" s="681"/>
      <c r="BMW23" s="681"/>
      <c r="BMX23" s="681"/>
      <c r="BMY23" s="681"/>
      <c r="BMZ23" s="681"/>
      <c r="BNA23" s="681"/>
      <c r="BNB23" s="681"/>
      <c r="BNC23" s="681"/>
      <c r="BND23" s="681"/>
      <c r="BNE23" s="681"/>
      <c r="BNF23" s="681"/>
      <c r="BNG23" s="681"/>
      <c r="BNH23" s="681"/>
      <c r="BNI23" s="682"/>
      <c r="BNJ23" s="680"/>
      <c r="BNK23" s="681"/>
      <c r="BNL23" s="681"/>
      <c r="BNM23" s="681"/>
      <c r="BNN23" s="681"/>
      <c r="BNO23" s="681"/>
      <c r="BNP23" s="681"/>
      <c r="BNQ23" s="681"/>
      <c r="BNR23" s="681"/>
      <c r="BNS23" s="681"/>
      <c r="BNT23" s="681"/>
      <c r="BNU23" s="681"/>
      <c r="BNV23" s="681"/>
      <c r="BNW23" s="681"/>
      <c r="BNX23" s="682"/>
      <c r="BNY23" s="680"/>
      <c r="BNZ23" s="681"/>
      <c r="BOA23" s="681"/>
      <c r="BOB23" s="681"/>
      <c r="BOC23" s="681"/>
      <c r="BOD23" s="681"/>
      <c r="BOE23" s="681"/>
      <c r="BOF23" s="681"/>
      <c r="BOG23" s="681"/>
      <c r="BOH23" s="681"/>
      <c r="BOI23" s="681"/>
      <c r="BOJ23" s="681"/>
      <c r="BOK23" s="681"/>
      <c r="BOL23" s="681"/>
      <c r="BOM23" s="682"/>
      <c r="BON23" s="680"/>
      <c r="BOO23" s="681"/>
      <c r="BOP23" s="681"/>
      <c r="BOQ23" s="681"/>
      <c r="BOR23" s="681"/>
      <c r="BOS23" s="681"/>
      <c r="BOT23" s="681"/>
      <c r="BOU23" s="681"/>
      <c r="BOV23" s="681"/>
      <c r="BOW23" s="681"/>
      <c r="BOX23" s="681"/>
      <c r="BOY23" s="681"/>
      <c r="BOZ23" s="681"/>
      <c r="BPA23" s="681"/>
      <c r="BPB23" s="682"/>
      <c r="BPC23" s="680"/>
      <c r="BPD23" s="681"/>
      <c r="BPE23" s="681"/>
      <c r="BPF23" s="681"/>
      <c r="BPG23" s="681"/>
      <c r="BPH23" s="681"/>
      <c r="BPI23" s="681"/>
      <c r="BPJ23" s="681"/>
      <c r="BPK23" s="681"/>
      <c r="BPL23" s="681"/>
      <c r="BPM23" s="681"/>
      <c r="BPN23" s="681"/>
      <c r="BPO23" s="681"/>
      <c r="BPP23" s="681"/>
      <c r="BPQ23" s="682"/>
      <c r="BPR23" s="680"/>
      <c r="BPS23" s="681"/>
      <c r="BPT23" s="681"/>
      <c r="BPU23" s="681"/>
      <c r="BPV23" s="681"/>
      <c r="BPW23" s="681"/>
      <c r="BPX23" s="681"/>
      <c r="BPY23" s="681"/>
      <c r="BPZ23" s="681"/>
      <c r="BQA23" s="681"/>
      <c r="BQB23" s="681"/>
      <c r="BQC23" s="681"/>
      <c r="BQD23" s="681"/>
      <c r="BQE23" s="681"/>
      <c r="BQF23" s="682"/>
      <c r="BQG23" s="680"/>
      <c r="BQH23" s="681"/>
      <c r="BQI23" s="681"/>
      <c r="BQJ23" s="681"/>
      <c r="BQK23" s="681"/>
      <c r="BQL23" s="681"/>
      <c r="BQM23" s="681"/>
      <c r="BQN23" s="681"/>
      <c r="BQO23" s="681"/>
      <c r="BQP23" s="681"/>
      <c r="BQQ23" s="681"/>
      <c r="BQR23" s="681"/>
      <c r="BQS23" s="681"/>
      <c r="BQT23" s="681"/>
      <c r="BQU23" s="682"/>
      <c r="BQV23" s="680"/>
      <c r="BQW23" s="681"/>
      <c r="BQX23" s="681"/>
      <c r="BQY23" s="681"/>
      <c r="BQZ23" s="681"/>
      <c r="BRA23" s="681"/>
      <c r="BRB23" s="681"/>
      <c r="BRC23" s="681"/>
      <c r="BRD23" s="681"/>
      <c r="BRE23" s="681"/>
      <c r="BRF23" s="681"/>
      <c r="BRG23" s="681"/>
      <c r="BRH23" s="681"/>
      <c r="BRI23" s="681"/>
      <c r="BRJ23" s="682"/>
      <c r="BRK23" s="680"/>
      <c r="BRL23" s="681"/>
      <c r="BRM23" s="681"/>
      <c r="BRN23" s="681"/>
      <c r="BRO23" s="681"/>
      <c r="BRP23" s="681"/>
      <c r="BRQ23" s="681"/>
      <c r="BRR23" s="681"/>
      <c r="BRS23" s="681"/>
      <c r="BRT23" s="681"/>
      <c r="BRU23" s="681"/>
      <c r="BRV23" s="681"/>
      <c r="BRW23" s="681"/>
      <c r="BRX23" s="681"/>
      <c r="BRY23" s="682"/>
      <c r="BRZ23" s="680"/>
      <c r="BSA23" s="681"/>
      <c r="BSB23" s="681"/>
      <c r="BSC23" s="681"/>
      <c r="BSD23" s="681"/>
      <c r="BSE23" s="681"/>
      <c r="BSF23" s="681"/>
      <c r="BSG23" s="681"/>
      <c r="BSH23" s="681"/>
      <c r="BSI23" s="681"/>
      <c r="BSJ23" s="681"/>
      <c r="BSK23" s="681"/>
      <c r="BSL23" s="681"/>
      <c r="BSM23" s="681"/>
      <c r="BSN23" s="682"/>
      <c r="BSO23" s="680"/>
      <c r="BSP23" s="681"/>
      <c r="BSQ23" s="681"/>
      <c r="BSR23" s="681"/>
      <c r="BSS23" s="681"/>
      <c r="BST23" s="681"/>
      <c r="BSU23" s="681"/>
      <c r="BSV23" s="681"/>
      <c r="BSW23" s="681"/>
      <c r="BSX23" s="681"/>
      <c r="BSY23" s="681"/>
      <c r="BSZ23" s="681"/>
      <c r="BTA23" s="681"/>
      <c r="BTB23" s="681"/>
      <c r="BTC23" s="682"/>
      <c r="BTD23" s="680"/>
      <c r="BTE23" s="681"/>
      <c r="BTF23" s="681"/>
      <c r="BTG23" s="681"/>
      <c r="BTH23" s="681"/>
      <c r="BTI23" s="681"/>
      <c r="BTJ23" s="681"/>
      <c r="BTK23" s="681"/>
      <c r="BTL23" s="681"/>
      <c r="BTM23" s="681"/>
      <c r="BTN23" s="681"/>
      <c r="BTO23" s="681"/>
      <c r="BTP23" s="681"/>
      <c r="BTQ23" s="681"/>
      <c r="BTR23" s="682"/>
      <c r="BTS23" s="680"/>
      <c r="BTT23" s="681"/>
      <c r="BTU23" s="681"/>
      <c r="BTV23" s="681"/>
      <c r="BTW23" s="681"/>
      <c r="BTX23" s="681"/>
      <c r="BTY23" s="681"/>
      <c r="BTZ23" s="681"/>
      <c r="BUA23" s="681"/>
      <c r="BUB23" s="681"/>
      <c r="BUC23" s="681"/>
      <c r="BUD23" s="681"/>
      <c r="BUE23" s="681"/>
      <c r="BUF23" s="681"/>
      <c r="BUG23" s="682"/>
      <c r="BUH23" s="680"/>
      <c r="BUI23" s="681"/>
      <c r="BUJ23" s="681"/>
      <c r="BUK23" s="681"/>
      <c r="BUL23" s="681"/>
      <c r="BUM23" s="681"/>
      <c r="BUN23" s="681"/>
      <c r="BUO23" s="681"/>
      <c r="BUP23" s="681"/>
      <c r="BUQ23" s="681"/>
      <c r="BUR23" s="681"/>
      <c r="BUS23" s="681"/>
      <c r="BUT23" s="681"/>
      <c r="BUU23" s="681"/>
      <c r="BUV23" s="682"/>
      <c r="BUW23" s="680"/>
      <c r="BUX23" s="681"/>
      <c r="BUY23" s="681"/>
      <c r="BUZ23" s="681"/>
      <c r="BVA23" s="681"/>
      <c r="BVB23" s="681"/>
      <c r="BVC23" s="681"/>
      <c r="BVD23" s="681"/>
      <c r="BVE23" s="681"/>
      <c r="BVF23" s="681"/>
      <c r="BVG23" s="681"/>
      <c r="BVH23" s="681"/>
      <c r="BVI23" s="681"/>
      <c r="BVJ23" s="681"/>
      <c r="BVK23" s="682"/>
      <c r="BVL23" s="680"/>
      <c r="BVM23" s="681"/>
      <c r="BVN23" s="681"/>
      <c r="BVO23" s="681"/>
      <c r="BVP23" s="681"/>
      <c r="BVQ23" s="681"/>
      <c r="BVR23" s="681"/>
      <c r="BVS23" s="681"/>
      <c r="BVT23" s="681"/>
      <c r="BVU23" s="681"/>
      <c r="BVV23" s="681"/>
      <c r="BVW23" s="681"/>
      <c r="BVX23" s="681"/>
      <c r="BVY23" s="681"/>
      <c r="BVZ23" s="682"/>
      <c r="BWA23" s="680"/>
      <c r="BWB23" s="681"/>
      <c r="BWC23" s="681"/>
      <c r="BWD23" s="681"/>
      <c r="BWE23" s="681"/>
      <c r="BWF23" s="681"/>
      <c r="BWG23" s="681"/>
      <c r="BWH23" s="681"/>
      <c r="BWI23" s="681"/>
      <c r="BWJ23" s="681"/>
      <c r="BWK23" s="681"/>
      <c r="BWL23" s="681"/>
      <c r="BWM23" s="681"/>
      <c r="BWN23" s="681"/>
      <c r="BWO23" s="682"/>
      <c r="BWP23" s="680"/>
      <c r="BWQ23" s="681"/>
      <c r="BWR23" s="681"/>
      <c r="BWS23" s="681"/>
      <c r="BWT23" s="681"/>
      <c r="BWU23" s="681"/>
      <c r="BWV23" s="681"/>
      <c r="BWW23" s="681"/>
      <c r="BWX23" s="681"/>
      <c r="BWY23" s="681"/>
      <c r="BWZ23" s="681"/>
      <c r="BXA23" s="681"/>
      <c r="BXB23" s="681"/>
      <c r="BXC23" s="681"/>
      <c r="BXD23" s="682"/>
      <c r="BXE23" s="680"/>
      <c r="BXF23" s="681"/>
      <c r="BXG23" s="681"/>
      <c r="BXH23" s="681"/>
      <c r="BXI23" s="681"/>
      <c r="BXJ23" s="681"/>
      <c r="BXK23" s="681"/>
      <c r="BXL23" s="681"/>
      <c r="BXM23" s="681"/>
      <c r="BXN23" s="681"/>
      <c r="BXO23" s="681"/>
      <c r="BXP23" s="681"/>
      <c r="BXQ23" s="681"/>
      <c r="BXR23" s="681"/>
      <c r="BXS23" s="682"/>
      <c r="BXT23" s="680"/>
      <c r="BXU23" s="681"/>
      <c r="BXV23" s="681"/>
      <c r="BXW23" s="681"/>
      <c r="BXX23" s="681"/>
      <c r="BXY23" s="681"/>
      <c r="BXZ23" s="681"/>
      <c r="BYA23" s="681"/>
      <c r="BYB23" s="681"/>
      <c r="BYC23" s="681"/>
      <c r="BYD23" s="681"/>
      <c r="BYE23" s="681"/>
      <c r="BYF23" s="681"/>
      <c r="BYG23" s="681"/>
      <c r="BYH23" s="682"/>
      <c r="BYI23" s="680"/>
      <c r="BYJ23" s="681"/>
      <c r="BYK23" s="681"/>
      <c r="BYL23" s="681"/>
      <c r="BYM23" s="681"/>
      <c r="BYN23" s="681"/>
      <c r="BYO23" s="681"/>
      <c r="BYP23" s="681"/>
      <c r="BYQ23" s="681"/>
      <c r="BYR23" s="681"/>
      <c r="BYS23" s="681"/>
      <c r="BYT23" s="681"/>
      <c r="BYU23" s="681"/>
      <c r="BYV23" s="681"/>
      <c r="BYW23" s="682"/>
      <c r="BYX23" s="680"/>
      <c r="BYY23" s="681"/>
      <c r="BYZ23" s="681"/>
      <c r="BZA23" s="681"/>
      <c r="BZB23" s="681"/>
      <c r="BZC23" s="681"/>
      <c r="BZD23" s="681"/>
      <c r="BZE23" s="681"/>
      <c r="BZF23" s="681"/>
      <c r="BZG23" s="681"/>
      <c r="BZH23" s="681"/>
      <c r="BZI23" s="681"/>
      <c r="BZJ23" s="681"/>
      <c r="BZK23" s="681"/>
      <c r="BZL23" s="682"/>
      <c r="BZM23" s="680"/>
      <c r="BZN23" s="681"/>
      <c r="BZO23" s="681"/>
      <c r="BZP23" s="681"/>
      <c r="BZQ23" s="681"/>
      <c r="BZR23" s="681"/>
      <c r="BZS23" s="681"/>
      <c r="BZT23" s="681"/>
      <c r="BZU23" s="681"/>
      <c r="BZV23" s="681"/>
      <c r="BZW23" s="681"/>
      <c r="BZX23" s="681"/>
      <c r="BZY23" s="681"/>
      <c r="BZZ23" s="681"/>
      <c r="CAA23" s="682"/>
      <c r="CAB23" s="680"/>
      <c r="CAC23" s="681"/>
      <c r="CAD23" s="681"/>
      <c r="CAE23" s="681"/>
      <c r="CAF23" s="681"/>
      <c r="CAG23" s="681"/>
      <c r="CAH23" s="681"/>
      <c r="CAI23" s="681"/>
      <c r="CAJ23" s="681"/>
      <c r="CAK23" s="681"/>
      <c r="CAL23" s="681"/>
      <c r="CAM23" s="681"/>
      <c r="CAN23" s="681"/>
      <c r="CAO23" s="681"/>
      <c r="CAP23" s="682"/>
      <c r="CAQ23" s="680"/>
      <c r="CAR23" s="681"/>
      <c r="CAS23" s="681"/>
      <c r="CAT23" s="681"/>
      <c r="CAU23" s="681"/>
      <c r="CAV23" s="681"/>
      <c r="CAW23" s="681"/>
      <c r="CAX23" s="681"/>
      <c r="CAY23" s="681"/>
      <c r="CAZ23" s="681"/>
      <c r="CBA23" s="681"/>
      <c r="CBB23" s="681"/>
      <c r="CBC23" s="681"/>
      <c r="CBD23" s="681"/>
      <c r="CBE23" s="682"/>
      <c r="CBF23" s="680"/>
      <c r="CBG23" s="681"/>
      <c r="CBH23" s="681"/>
      <c r="CBI23" s="681"/>
      <c r="CBJ23" s="681"/>
      <c r="CBK23" s="681"/>
      <c r="CBL23" s="681"/>
      <c r="CBM23" s="681"/>
      <c r="CBN23" s="681"/>
      <c r="CBO23" s="681"/>
      <c r="CBP23" s="681"/>
      <c r="CBQ23" s="681"/>
      <c r="CBR23" s="681"/>
      <c r="CBS23" s="681"/>
      <c r="CBT23" s="682"/>
      <c r="CBU23" s="680"/>
      <c r="CBV23" s="681"/>
      <c r="CBW23" s="681"/>
      <c r="CBX23" s="681"/>
      <c r="CBY23" s="681"/>
      <c r="CBZ23" s="681"/>
      <c r="CCA23" s="681"/>
      <c r="CCB23" s="681"/>
      <c r="CCC23" s="681"/>
      <c r="CCD23" s="681"/>
      <c r="CCE23" s="681"/>
      <c r="CCF23" s="681"/>
      <c r="CCG23" s="681"/>
      <c r="CCH23" s="681"/>
      <c r="CCI23" s="682"/>
      <c r="CCJ23" s="680"/>
      <c r="CCK23" s="681"/>
      <c r="CCL23" s="681"/>
      <c r="CCM23" s="681"/>
      <c r="CCN23" s="681"/>
      <c r="CCO23" s="681"/>
      <c r="CCP23" s="681"/>
      <c r="CCQ23" s="681"/>
      <c r="CCR23" s="681"/>
      <c r="CCS23" s="681"/>
      <c r="CCT23" s="681"/>
      <c r="CCU23" s="681"/>
      <c r="CCV23" s="681"/>
      <c r="CCW23" s="681"/>
      <c r="CCX23" s="682"/>
      <c r="CCY23" s="680"/>
      <c r="CCZ23" s="681"/>
      <c r="CDA23" s="681"/>
      <c r="CDB23" s="681"/>
      <c r="CDC23" s="681"/>
      <c r="CDD23" s="681"/>
      <c r="CDE23" s="681"/>
      <c r="CDF23" s="681"/>
      <c r="CDG23" s="681"/>
      <c r="CDH23" s="681"/>
      <c r="CDI23" s="681"/>
      <c r="CDJ23" s="681"/>
      <c r="CDK23" s="681"/>
      <c r="CDL23" s="681"/>
      <c r="CDM23" s="682"/>
      <c r="CDN23" s="680"/>
      <c r="CDO23" s="681"/>
      <c r="CDP23" s="681"/>
      <c r="CDQ23" s="681"/>
      <c r="CDR23" s="681"/>
      <c r="CDS23" s="681"/>
      <c r="CDT23" s="681"/>
      <c r="CDU23" s="681"/>
      <c r="CDV23" s="681"/>
      <c r="CDW23" s="681"/>
      <c r="CDX23" s="681"/>
      <c r="CDY23" s="681"/>
      <c r="CDZ23" s="681"/>
      <c r="CEA23" s="681"/>
      <c r="CEB23" s="682"/>
      <c r="CEC23" s="680"/>
      <c r="CED23" s="681"/>
      <c r="CEE23" s="681"/>
      <c r="CEF23" s="681"/>
      <c r="CEG23" s="681"/>
      <c r="CEH23" s="681"/>
      <c r="CEI23" s="681"/>
      <c r="CEJ23" s="681"/>
      <c r="CEK23" s="681"/>
      <c r="CEL23" s="681"/>
      <c r="CEM23" s="681"/>
      <c r="CEN23" s="681"/>
      <c r="CEO23" s="681"/>
      <c r="CEP23" s="681"/>
      <c r="CEQ23" s="682"/>
      <c r="CER23" s="680"/>
      <c r="CES23" s="681"/>
      <c r="CET23" s="681"/>
      <c r="CEU23" s="681"/>
      <c r="CEV23" s="681"/>
      <c r="CEW23" s="681"/>
      <c r="CEX23" s="681"/>
      <c r="CEY23" s="681"/>
      <c r="CEZ23" s="681"/>
      <c r="CFA23" s="681"/>
      <c r="CFB23" s="681"/>
      <c r="CFC23" s="681"/>
      <c r="CFD23" s="681"/>
      <c r="CFE23" s="681"/>
      <c r="CFF23" s="682"/>
      <c r="CFG23" s="680"/>
      <c r="CFH23" s="681"/>
      <c r="CFI23" s="681"/>
      <c r="CFJ23" s="681"/>
      <c r="CFK23" s="681"/>
      <c r="CFL23" s="681"/>
      <c r="CFM23" s="681"/>
      <c r="CFN23" s="681"/>
      <c r="CFO23" s="681"/>
      <c r="CFP23" s="681"/>
      <c r="CFQ23" s="681"/>
      <c r="CFR23" s="681"/>
      <c r="CFS23" s="681"/>
      <c r="CFT23" s="681"/>
      <c r="CFU23" s="682"/>
      <c r="CFV23" s="680"/>
      <c r="CFW23" s="681"/>
      <c r="CFX23" s="681"/>
      <c r="CFY23" s="681"/>
      <c r="CFZ23" s="681"/>
      <c r="CGA23" s="681"/>
      <c r="CGB23" s="681"/>
      <c r="CGC23" s="681"/>
      <c r="CGD23" s="681"/>
      <c r="CGE23" s="681"/>
      <c r="CGF23" s="681"/>
      <c r="CGG23" s="681"/>
      <c r="CGH23" s="681"/>
      <c r="CGI23" s="681"/>
      <c r="CGJ23" s="682"/>
      <c r="CGK23" s="680"/>
      <c r="CGL23" s="681"/>
      <c r="CGM23" s="681"/>
      <c r="CGN23" s="681"/>
      <c r="CGO23" s="681"/>
      <c r="CGP23" s="681"/>
      <c r="CGQ23" s="681"/>
      <c r="CGR23" s="681"/>
      <c r="CGS23" s="681"/>
      <c r="CGT23" s="681"/>
      <c r="CGU23" s="681"/>
      <c r="CGV23" s="681"/>
      <c r="CGW23" s="681"/>
      <c r="CGX23" s="681"/>
      <c r="CGY23" s="682"/>
      <c r="CGZ23" s="680"/>
      <c r="CHA23" s="681"/>
      <c r="CHB23" s="681"/>
      <c r="CHC23" s="681"/>
      <c r="CHD23" s="681"/>
      <c r="CHE23" s="681"/>
      <c r="CHF23" s="681"/>
      <c r="CHG23" s="681"/>
      <c r="CHH23" s="681"/>
      <c r="CHI23" s="681"/>
      <c r="CHJ23" s="681"/>
      <c r="CHK23" s="681"/>
      <c r="CHL23" s="681"/>
      <c r="CHM23" s="681"/>
      <c r="CHN23" s="682"/>
      <c r="CHO23" s="680"/>
      <c r="CHP23" s="681"/>
      <c r="CHQ23" s="681"/>
      <c r="CHR23" s="681"/>
      <c r="CHS23" s="681"/>
      <c r="CHT23" s="681"/>
      <c r="CHU23" s="681"/>
      <c r="CHV23" s="681"/>
      <c r="CHW23" s="681"/>
      <c r="CHX23" s="681"/>
      <c r="CHY23" s="681"/>
      <c r="CHZ23" s="681"/>
      <c r="CIA23" s="681"/>
      <c r="CIB23" s="681"/>
      <c r="CIC23" s="682"/>
      <c r="CID23" s="680"/>
      <c r="CIE23" s="681"/>
      <c r="CIF23" s="681"/>
      <c r="CIG23" s="681"/>
      <c r="CIH23" s="681"/>
      <c r="CII23" s="681"/>
      <c r="CIJ23" s="681"/>
      <c r="CIK23" s="681"/>
      <c r="CIL23" s="681"/>
      <c r="CIM23" s="681"/>
      <c r="CIN23" s="681"/>
      <c r="CIO23" s="681"/>
      <c r="CIP23" s="681"/>
      <c r="CIQ23" s="681"/>
      <c r="CIR23" s="682"/>
      <c r="CIS23" s="680"/>
      <c r="CIT23" s="681"/>
      <c r="CIU23" s="681"/>
      <c r="CIV23" s="681"/>
      <c r="CIW23" s="681"/>
      <c r="CIX23" s="681"/>
      <c r="CIY23" s="681"/>
      <c r="CIZ23" s="681"/>
      <c r="CJA23" s="681"/>
      <c r="CJB23" s="681"/>
      <c r="CJC23" s="681"/>
      <c r="CJD23" s="681"/>
      <c r="CJE23" s="681"/>
      <c r="CJF23" s="681"/>
      <c r="CJG23" s="682"/>
      <c r="CJH23" s="680"/>
      <c r="CJI23" s="681"/>
      <c r="CJJ23" s="681"/>
      <c r="CJK23" s="681"/>
      <c r="CJL23" s="681"/>
      <c r="CJM23" s="681"/>
      <c r="CJN23" s="681"/>
      <c r="CJO23" s="681"/>
      <c r="CJP23" s="681"/>
      <c r="CJQ23" s="681"/>
      <c r="CJR23" s="681"/>
      <c r="CJS23" s="681"/>
      <c r="CJT23" s="681"/>
      <c r="CJU23" s="681"/>
      <c r="CJV23" s="682"/>
      <c r="CJW23" s="680"/>
      <c r="CJX23" s="681"/>
      <c r="CJY23" s="681"/>
      <c r="CJZ23" s="681"/>
      <c r="CKA23" s="681"/>
      <c r="CKB23" s="681"/>
      <c r="CKC23" s="681"/>
      <c r="CKD23" s="681"/>
      <c r="CKE23" s="681"/>
      <c r="CKF23" s="681"/>
      <c r="CKG23" s="681"/>
      <c r="CKH23" s="681"/>
      <c r="CKI23" s="681"/>
      <c r="CKJ23" s="681"/>
      <c r="CKK23" s="682"/>
      <c r="CKL23" s="680"/>
      <c r="CKM23" s="681"/>
      <c r="CKN23" s="681"/>
      <c r="CKO23" s="681"/>
      <c r="CKP23" s="681"/>
      <c r="CKQ23" s="681"/>
      <c r="CKR23" s="681"/>
      <c r="CKS23" s="681"/>
      <c r="CKT23" s="681"/>
      <c r="CKU23" s="681"/>
      <c r="CKV23" s="681"/>
      <c r="CKW23" s="681"/>
      <c r="CKX23" s="681"/>
      <c r="CKY23" s="681"/>
      <c r="CKZ23" s="682"/>
      <c r="CLA23" s="680"/>
      <c r="CLB23" s="681"/>
      <c r="CLC23" s="681"/>
      <c r="CLD23" s="681"/>
      <c r="CLE23" s="681"/>
      <c r="CLF23" s="681"/>
      <c r="CLG23" s="681"/>
      <c r="CLH23" s="681"/>
      <c r="CLI23" s="681"/>
      <c r="CLJ23" s="681"/>
      <c r="CLK23" s="681"/>
      <c r="CLL23" s="681"/>
      <c r="CLM23" s="681"/>
      <c r="CLN23" s="681"/>
      <c r="CLO23" s="682"/>
      <c r="CLP23" s="680"/>
      <c r="CLQ23" s="681"/>
      <c r="CLR23" s="681"/>
      <c r="CLS23" s="681"/>
      <c r="CLT23" s="681"/>
      <c r="CLU23" s="681"/>
      <c r="CLV23" s="681"/>
      <c r="CLW23" s="681"/>
      <c r="CLX23" s="681"/>
      <c r="CLY23" s="681"/>
      <c r="CLZ23" s="681"/>
      <c r="CMA23" s="681"/>
      <c r="CMB23" s="681"/>
      <c r="CMC23" s="681"/>
      <c r="CMD23" s="682"/>
      <c r="CME23" s="680"/>
      <c r="CMF23" s="681"/>
      <c r="CMG23" s="681"/>
      <c r="CMH23" s="681"/>
      <c r="CMI23" s="681"/>
      <c r="CMJ23" s="681"/>
      <c r="CMK23" s="681"/>
      <c r="CML23" s="681"/>
      <c r="CMM23" s="681"/>
      <c r="CMN23" s="681"/>
      <c r="CMO23" s="681"/>
      <c r="CMP23" s="681"/>
      <c r="CMQ23" s="681"/>
      <c r="CMR23" s="681"/>
      <c r="CMS23" s="682"/>
      <c r="CMT23" s="680"/>
      <c r="CMU23" s="681"/>
      <c r="CMV23" s="681"/>
      <c r="CMW23" s="681"/>
      <c r="CMX23" s="681"/>
      <c r="CMY23" s="681"/>
      <c r="CMZ23" s="681"/>
      <c r="CNA23" s="681"/>
      <c r="CNB23" s="681"/>
      <c r="CNC23" s="681"/>
      <c r="CND23" s="681"/>
      <c r="CNE23" s="681"/>
      <c r="CNF23" s="681"/>
      <c r="CNG23" s="681"/>
      <c r="CNH23" s="682"/>
      <c r="CNI23" s="680"/>
      <c r="CNJ23" s="681"/>
      <c r="CNK23" s="681"/>
      <c r="CNL23" s="681"/>
      <c r="CNM23" s="681"/>
      <c r="CNN23" s="681"/>
      <c r="CNO23" s="681"/>
      <c r="CNP23" s="681"/>
      <c r="CNQ23" s="681"/>
      <c r="CNR23" s="681"/>
      <c r="CNS23" s="681"/>
      <c r="CNT23" s="681"/>
      <c r="CNU23" s="681"/>
      <c r="CNV23" s="681"/>
      <c r="CNW23" s="682"/>
      <c r="CNX23" s="680"/>
      <c r="CNY23" s="681"/>
      <c r="CNZ23" s="681"/>
      <c r="COA23" s="681"/>
      <c r="COB23" s="681"/>
      <c r="COC23" s="681"/>
      <c r="COD23" s="681"/>
      <c r="COE23" s="681"/>
      <c r="COF23" s="681"/>
      <c r="COG23" s="681"/>
      <c r="COH23" s="681"/>
      <c r="COI23" s="681"/>
      <c r="COJ23" s="681"/>
      <c r="COK23" s="681"/>
      <c r="COL23" s="682"/>
      <c r="COM23" s="680"/>
      <c r="CON23" s="681"/>
      <c r="COO23" s="681"/>
      <c r="COP23" s="681"/>
      <c r="COQ23" s="681"/>
      <c r="COR23" s="681"/>
      <c r="COS23" s="681"/>
      <c r="COT23" s="681"/>
      <c r="COU23" s="681"/>
      <c r="COV23" s="681"/>
      <c r="COW23" s="681"/>
      <c r="COX23" s="681"/>
      <c r="COY23" s="681"/>
      <c r="COZ23" s="681"/>
      <c r="CPA23" s="682"/>
      <c r="CPB23" s="680"/>
      <c r="CPC23" s="681"/>
      <c r="CPD23" s="681"/>
      <c r="CPE23" s="681"/>
      <c r="CPF23" s="681"/>
      <c r="CPG23" s="681"/>
      <c r="CPH23" s="681"/>
      <c r="CPI23" s="681"/>
      <c r="CPJ23" s="681"/>
      <c r="CPK23" s="681"/>
      <c r="CPL23" s="681"/>
      <c r="CPM23" s="681"/>
      <c r="CPN23" s="681"/>
      <c r="CPO23" s="681"/>
      <c r="CPP23" s="682"/>
      <c r="CPQ23" s="680"/>
      <c r="CPR23" s="681"/>
      <c r="CPS23" s="681"/>
      <c r="CPT23" s="681"/>
      <c r="CPU23" s="681"/>
      <c r="CPV23" s="681"/>
      <c r="CPW23" s="681"/>
      <c r="CPX23" s="681"/>
      <c r="CPY23" s="681"/>
      <c r="CPZ23" s="681"/>
      <c r="CQA23" s="681"/>
      <c r="CQB23" s="681"/>
      <c r="CQC23" s="681"/>
      <c r="CQD23" s="681"/>
      <c r="CQE23" s="682"/>
      <c r="CQF23" s="680"/>
      <c r="CQG23" s="681"/>
      <c r="CQH23" s="681"/>
      <c r="CQI23" s="681"/>
      <c r="CQJ23" s="681"/>
      <c r="CQK23" s="681"/>
      <c r="CQL23" s="681"/>
      <c r="CQM23" s="681"/>
      <c r="CQN23" s="681"/>
      <c r="CQO23" s="681"/>
      <c r="CQP23" s="681"/>
      <c r="CQQ23" s="681"/>
      <c r="CQR23" s="681"/>
      <c r="CQS23" s="681"/>
      <c r="CQT23" s="682"/>
      <c r="CQU23" s="680"/>
      <c r="CQV23" s="681"/>
      <c r="CQW23" s="681"/>
      <c r="CQX23" s="681"/>
      <c r="CQY23" s="681"/>
      <c r="CQZ23" s="681"/>
      <c r="CRA23" s="681"/>
      <c r="CRB23" s="681"/>
      <c r="CRC23" s="681"/>
      <c r="CRD23" s="681"/>
      <c r="CRE23" s="681"/>
      <c r="CRF23" s="681"/>
      <c r="CRG23" s="681"/>
      <c r="CRH23" s="681"/>
      <c r="CRI23" s="682"/>
      <c r="CRJ23" s="680"/>
      <c r="CRK23" s="681"/>
      <c r="CRL23" s="681"/>
      <c r="CRM23" s="681"/>
      <c r="CRN23" s="681"/>
      <c r="CRO23" s="681"/>
      <c r="CRP23" s="681"/>
      <c r="CRQ23" s="681"/>
      <c r="CRR23" s="681"/>
      <c r="CRS23" s="681"/>
      <c r="CRT23" s="681"/>
      <c r="CRU23" s="681"/>
      <c r="CRV23" s="681"/>
      <c r="CRW23" s="681"/>
      <c r="CRX23" s="682"/>
      <c r="CRY23" s="680"/>
      <c r="CRZ23" s="681"/>
      <c r="CSA23" s="681"/>
      <c r="CSB23" s="681"/>
      <c r="CSC23" s="681"/>
      <c r="CSD23" s="681"/>
      <c r="CSE23" s="681"/>
      <c r="CSF23" s="681"/>
      <c r="CSG23" s="681"/>
      <c r="CSH23" s="681"/>
      <c r="CSI23" s="681"/>
      <c r="CSJ23" s="681"/>
      <c r="CSK23" s="681"/>
      <c r="CSL23" s="681"/>
      <c r="CSM23" s="682"/>
      <c r="CSN23" s="680"/>
      <c r="CSO23" s="681"/>
      <c r="CSP23" s="681"/>
      <c r="CSQ23" s="681"/>
      <c r="CSR23" s="681"/>
      <c r="CSS23" s="681"/>
      <c r="CST23" s="681"/>
      <c r="CSU23" s="681"/>
      <c r="CSV23" s="681"/>
      <c r="CSW23" s="681"/>
      <c r="CSX23" s="681"/>
      <c r="CSY23" s="681"/>
      <c r="CSZ23" s="681"/>
      <c r="CTA23" s="681"/>
      <c r="CTB23" s="682"/>
      <c r="CTC23" s="680"/>
      <c r="CTD23" s="681"/>
      <c r="CTE23" s="681"/>
      <c r="CTF23" s="681"/>
      <c r="CTG23" s="681"/>
      <c r="CTH23" s="681"/>
      <c r="CTI23" s="681"/>
      <c r="CTJ23" s="681"/>
      <c r="CTK23" s="681"/>
      <c r="CTL23" s="681"/>
      <c r="CTM23" s="681"/>
      <c r="CTN23" s="681"/>
      <c r="CTO23" s="681"/>
      <c r="CTP23" s="681"/>
      <c r="CTQ23" s="682"/>
      <c r="CTR23" s="680"/>
      <c r="CTS23" s="681"/>
      <c r="CTT23" s="681"/>
      <c r="CTU23" s="681"/>
      <c r="CTV23" s="681"/>
      <c r="CTW23" s="681"/>
      <c r="CTX23" s="681"/>
      <c r="CTY23" s="681"/>
      <c r="CTZ23" s="681"/>
      <c r="CUA23" s="681"/>
      <c r="CUB23" s="681"/>
      <c r="CUC23" s="681"/>
      <c r="CUD23" s="681"/>
      <c r="CUE23" s="681"/>
      <c r="CUF23" s="682"/>
      <c r="CUG23" s="680"/>
      <c r="CUH23" s="681"/>
      <c r="CUI23" s="681"/>
      <c r="CUJ23" s="681"/>
      <c r="CUK23" s="681"/>
      <c r="CUL23" s="681"/>
      <c r="CUM23" s="681"/>
      <c r="CUN23" s="681"/>
      <c r="CUO23" s="681"/>
      <c r="CUP23" s="681"/>
      <c r="CUQ23" s="681"/>
      <c r="CUR23" s="681"/>
      <c r="CUS23" s="681"/>
      <c r="CUT23" s="681"/>
      <c r="CUU23" s="682"/>
      <c r="CUV23" s="680"/>
      <c r="CUW23" s="681"/>
      <c r="CUX23" s="681"/>
      <c r="CUY23" s="681"/>
      <c r="CUZ23" s="681"/>
      <c r="CVA23" s="681"/>
      <c r="CVB23" s="681"/>
      <c r="CVC23" s="681"/>
      <c r="CVD23" s="681"/>
      <c r="CVE23" s="681"/>
      <c r="CVF23" s="681"/>
      <c r="CVG23" s="681"/>
      <c r="CVH23" s="681"/>
      <c r="CVI23" s="681"/>
      <c r="CVJ23" s="682"/>
      <c r="CVK23" s="680"/>
      <c r="CVL23" s="681"/>
      <c r="CVM23" s="681"/>
      <c r="CVN23" s="681"/>
      <c r="CVO23" s="681"/>
      <c r="CVP23" s="681"/>
      <c r="CVQ23" s="681"/>
      <c r="CVR23" s="681"/>
      <c r="CVS23" s="681"/>
      <c r="CVT23" s="681"/>
      <c r="CVU23" s="681"/>
      <c r="CVV23" s="681"/>
      <c r="CVW23" s="681"/>
      <c r="CVX23" s="681"/>
      <c r="CVY23" s="682"/>
      <c r="CVZ23" s="680"/>
      <c r="CWA23" s="681"/>
      <c r="CWB23" s="681"/>
      <c r="CWC23" s="681"/>
      <c r="CWD23" s="681"/>
      <c r="CWE23" s="681"/>
      <c r="CWF23" s="681"/>
      <c r="CWG23" s="681"/>
      <c r="CWH23" s="681"/>
      <c r="CWI23" s="681"/>
      <c r="CWJ23" s="681"/>
      <c r="CWK23" s="681"/>
      <c r="CWL23" s="681"/>
      <c r="CWM23" s="681"/>
      <c r="CWN23" s="682"/>
      <c r="CWO23" s="680"/>
      <c r="CWP23" s="681"/>
      <c r="CWQ23" s="681"/>
      <c r="CWR23" s="681"/>
      <c r="CWS23" s="681"/>
      <c r="CWT23" s="681"/>
      <c r="CWU23" s="681"/>
      <c r="CWV23" s="681"/>
      <c r="CWW23" s="681"/>
      <c r="CWX23" s="681"/>
      <c r="CWY23" s="681"/>
      <c r="CWZ23" s="681"/>
      <c r="CXA23" s="681"/>
      <c r="CXB23" s="681"/>
      <c r="CXC23" s="682"/>
      <c r="CXD23" s="680"/>
      <c r="CXE23" s="681"/>
      <c r="CXF23" s="681"/>
      <c r="CXG23" s="681"/>
      <c r="CXH23" s="681"/>
      <c r="CXI23" s="681"/>
      <c r="CXJ23" s="681"/>
      <c r="CXK23" s="681"/>
      <c r="CXL23" s="681"/>
      <c r="CXM23" s="681"/>
      <c r="CXN23" s="681"/>
      <c r="CXO23" s="681"/>
      <c r="CXP23" s="681"/>
      <c r="CXQ23" s="681"/>
      <c r="CXR23" s="682"/>
      <c r="CXS23" s="680"/>
      <c r="CXT23" s="681"/>
      <c r="CXU23" s="681"/>
      <c r="CXV23" s="681"/>
      <c r="CXW23" s="681"/>
      <c r="CXX23" s="681"/>
      <c r="CXY23" s="681"/>
      <c r="CXZ23" s="681"/>
      <c r="CYA23" s="681"/>
      <c r="CYB23" s="681"/>
      <c r="CYC23" s="681"/>
      <c r="CYD23" s="681"/>
      <c r="CYE23" s="681"/>
      <c r="CYF23" s="681"/>
      <c r="CYG23" s="682"/>
      <c r="CYH23" s="680"/>
      <c r="CYI23" s="681"/>
      <c r="CYJ23" s="681"/>
      <c r="CYK23" s="681"/>
      <c r="CYL23" s="681"/>
      <c r="CYM23" s="681"/>
      <c r="CYN23" s="681"/>
      <c r="CYO23" s="681"/>
      <c r="CYP23" s="681"/>
      <c r="CYQ23" s="681"/>
      <c r="CYR23" s="681"/>
      <c r="CYS23" s="681"/>
      <c r="CYT23" s="681"/>
      <c r="CYU23" s="681"/>
      <c r="CYV23" s="682"/>
      <c r="CYW23" s="680"/>
      <c r="CYX23" s="681"/>
      <c r="CYY23" s="681"/>
      <c r="CYZ23" s="681"/>
      <c r="CZA23" s="681"/>
      <c r="CZB23" s="681"/>
      <c r="CZC23" s="681"/>
      <c r="CZD23" s="681"/>
      <c r="CZE23" s="681"/>
      <c r="CZF23" s="681"/>
      <c r="CZG23" s="681"/>
      <c r="CZH23" s="681"/>
      <c r="CZI23" s="681"/>
      <c r="CZJ23" s="681"/>
      <c r="CZK23" s="682"/>
      <c r="CZL23" s="680"/>
      <c r="CZM23" s="681"/>
      <c r="CZN23" s="681"/>
      <c r="CZO23" s="681"/>
      <c r="CZP23" s="681"/>
      <c r="CZQ23" s="681"/>
      <c r="CZR23" s="681"/>
      <c r="CZS23" s="681"/>
      <c r="CZT23" s="681"/>
      <c r="CZU23" s="681"/>
      <c r="CZV23" s="681"/>
      <c r="CZW23" s="681"/>
      <c r="CZX23" s="681"/>
      <c r="CZY23" s="681"/>
      <c r="CZZ23" s="682"/>
      <c r="DAA23" s="680"/>
      <c r="DAB23" s="681"/>
      <c r="DAC23" s="681"/>
      <c r="DAD23" s="681"/>
      <c r="DAE23" s="681"/>
      <c r="DAF23" s="681"/>
      <c r="DAG23" s="681"/>
      <c r="DAH23" s="681"/>
      <c r="DAI23" s="681"/>
      <c r="DAJ23" s="681"/>
      <c r="DAK23" s="681"/>
      <c r="DAL23" s="681"/>
      <c r="DAM23" s="681"/>
      <c r="DAN23" s="681"/>
      <c r="DAO23" s="682"/>
      <c r="DAP23" s="680"/>
      <c r="DAQ23" s="681"/>
      <c r="DAR23" s="681"/>
      <c r="DAS23" s="681"/>
      <c r="DAT23" s="681"/>
      <c r="DAU23" s="681"/>
      <c r="DAV23" s="681"/>
      <c r="DAW23" s="681"/>
      <c r="DAX23" s="681"/>
      <c r="DAY23" s="681"/>
      <c r="DAZ23" s="681"/>
      <c r="DBA23" s="681"/>
      <c r="DBB23" s="681"/>
      <c r="DBC23" s="681"/>
      <c r="DBD23" s="682"/>
      <c r="DBE23" s="680"/>
      <c r="DBF23" s="681"/>
      <c r="DBG23" s="681"/>
      <c r="DBH23" s="681"/>
      <c r="DBI23" s="681"/>
      <c r="DBJ23" s="681"/>
      <c r="DBK23" s="681"/>
      <c r="DBL23" s="681"/>
      <c r="DBM23" s="681"/>
      <c r="DBN23" s="681"/>
      <c r="DBO23" s="681"/>
      <c r="DBP23" s="681"/>
      <c r="DBQ23" s="681"/>
      <c r="DBR23" s="681"/>
      <c r="DBS23" s="682"/>
      <c r="DBT23" s="680"/>
      <c r="DBU23" s="681"/>
      <c r="DBV23" s="681"/>
      <c r="DBW23" s="681"/>
      <c r="DBX23" s="681"/>
      <c r="DBY23" s="681"/>
      <c r="DBZ23" s="681"/>
      <c r="DCA23" s="681"/>
      <c r="DCB23" s="681"/>
      <c r="DCC23" s="681"/>
      <c r="DCD23" s="681"/>
      <c r="DCE23" s="681"/>
      <c r="DCF23" s="681"/>
      <c r="DCG23" s="681"/>
      <c r="DCH23" s="682"/>
      <c r="DCI23" s="680"/>
      <c r="DCJ23" s="681"/>
      <c r="DCK23" s="681"/>
      <c r="DCL23" s="681"/>
      <c r="DCM23" s="681"/>
      <c r="DCN23" s="681"/>
      <c r="DCO23" s="681"/>
      <c r="DCP23" s="681"/>
      <c r="DCQ23" s="681"/>
      <c r="DCR23" s="681"/>
      <c r="DCS23" s="681"/>
      <c r="DCT23" s="681"/>
      <c r="DCU23" s="681"/>
      <c r="DCV23" s="681"/>
      <c r="DCW23" s="682"/>
      <c r="DCX23" s="680"/>
      <c r="DCY23" s="681"/>
      <c r="DCZ23" s="681"/>
      <c r="DDA23" s="681"/>
      <c r="DDB23" s="681"/>
      <c r="DDC23" s="681"/>
      <c r="DDD23" s="681"/>
      <c r="DDE23" s="681"/>
      <c r="DDF23" s="681"/>
      <c r="DDG23" s="681"/>
      <c r="DDH23" s="681"/>
      <c r="DDI23" s="681"/>
      <c r="DDJ23" s="681"/>
      <c r="DDK23" s="681"/>
      <c r="DDL23" s="682"/>
      <c r="DDM23" s="680"/>
      <c r="DDN23" s="681"/>
      <c r="DDO23" s="681"/>
      <c r="DDP23" s="681"/>
      <c r="DDQ23" s="681"/>
      <c r="DDR23" s="681"/>
      <c r="DDS23" s="681"/>
      <c r="DDT23" s="681"/>
      <c r="DDU23" s="681"/>
      <c r="DDV23" s="681"/>
      <c r="DDW23" s="681"/>
      <c r="DDX23" s="681"/>
      <c r="DDY23" s="681"/>
      <c r="DDZ23" s="681"/>
      <c r="DEA23" s="682"/>
      <c r="DEB23" s="680"/>
      <c r="DEC23" s="681"/>
      <c r="DED23" s="681"/>
      <c r="DEE23" s="681"/>
      <c r="DEF23" s="681"/>
      <c r="DEG23" s="681"/>
      <c r="DEH23" s="681"/>
      <c r="DEI23" s="681"/>
      <c r="DEJ23" s="681"/>
      <c r="DEK23" s="681"/>
      <c r="DEL23" s="681"/>
      <c r="DEM23" s="681"/>
      <c r="DEN23" s="681"/>
      <c r="DEO23" s="681"/>
      <c r="DEP23" s="682"/>
      <c r="DEQ23" s="680"/>
      <c r="DER23" s="681"/>
      <c r="DES23" s="681"/>
      <c r="DET23" s="681"/>
      <c r="DEU23" s="681"/>
      <c r="DEV23" s="681"/>
      <c r="DEW23" s="681"/>
      <c r="DEX23" s="681"/>
      <c r="DEY23" s="681"/>
      <c r="DEZ23" s="681"/>
      <c r="DFA23" s="681"/>
      <c r="DFB23" s="681"/>
      <c r="DFC23" s="681"/>
      <c r="DFD23" s="681"/>
      <c r="DFE23" s="682"/>
      <c r="DFF23" s="680"/>
      <c r="DFG23" s="681"/>
      <c r="DFH23" s="681"/>
      <c r="DFI23" s="681"/>
      <c r="DFJ23" s="681"/>
      <c r="DFK23" s="681"/>
      <c r="DFL23" s="681"/>
      <c r="DFM23" s="681"/>
      <c r="DFN23" s="681"/>
      <c r="DFO23" s="681"/>
      <c r="DFP23" s="681"/>
      <c r="DFQ23" s="681"/>
      <c r="DFR23" s="681"/>
      <c r="DFS23" s="681"/>
      <c r="DFT23" s="682"/>
      <c r="DFU23" s="680"/>
      <c r="DFV23" s="681"/>
      <c r="DFW23" s="681"/>
      <c r="DFX23" s="681"/>
      <c r="DFY23" s="681"/>
      <c r="DFZ23" s="681"/>
      <c r="DGA23" s="681"/>
      <c r="DGB23" s="681"/>
      <c r="DGC23" s="681"/>
      <c r="DGD23" s="681"/>
      <c r="DGE23" s="681"/>
      <c r="DGF23" s="681"/>
      <c r="DGG23" s="681"/>
      <c r="DGH23" s="681"/>
      <c r="DGI23" s="682"/>
      <c r="DGJ23" s="680"/>
      <c r="DGK23" s="681"/>
      <c r="DGL23" s="681"/>
      <c r="DGM23" s="681"/>
      <c r="DGN23" s="681"/>
      <c r="DGO23" s="681"/>
      <c r="DGP23" s="681"/>
      <c r="DGQ23" s="681"/>
      <c r="DGR23" s="681"/>
      <c r="DGS23" s="681"/>
      <c r="DGT23" s="681"/>
      <c r="DGU23" s="681"/>
      <c r="DGV23" s="681"/>
      <c r="DGW23" s="681"/>
      <c r="DGX23" s="682"/>
      <c r="DGY23" s="680"/>
      <c r="DGZ23" s="681"/>
      <c r="DHA23" s="681"/>
      <c r="DHB23" s="681"/>
      <c r="DHC23" s="681"/>
      <c r="DHD23" s="681"/>
      <c r="DHE23" s="681"/>
      <c r="DHF23" s="681"/>
      <c r="DHG23" s="681"/>
      <c r="DHH23" s="681"/>
      <c r="DHI23" s="681"/>
      <c r="DHJ23" s="681"/>
      <c r="DHK23" s="681"/>
      <c r="DHL23" s="681"/>
      <c r="DHM23" s="682"/>
      <c r="DHN23" s="680"/>
      <c r="DHO23" s="681"/>
      <c r="DHP23" s="681"/>
      <c r="DHQ23" s="681"/>
      <c r="DHR23" s="681"/>
      <c r="DHS23" s="681"/>
      <c r="DHT23" s="681"/>
      <c r="DHU23" s="681"/>
      <c r="DHV23" s="681"/>
      <c r="DHW23" s="681"/>
      <c r="DHX23" s="681"/>
      <c r="DHY23" s="681"/>
      <c r="DHZ23" s="681"/>
      <c r="DIA23" s="681"/>
      <c r="DIB23" s="682"/>
      <c r="DIC23" s="680"/>
      <c r="DID23" s="681"/>
      <c r="DIE23" s="681"/>
      <c r="DIF23" s="681"/>
      <c r="DIG23" s="681"/>
      <c r="DIH23" s="681"/>
      <c r="DII23" s="681"/>
      <c r="DIJ23" s="681"/>
      <c r="DIK23" s="681"/>
      <c r="DIL23" s="681"/>
      <c r="DIM23" s="681"/>
      <c r="DIN23" s="681"/>
      <c r="DIO23" s="681"/>
      <c r="DIP23" s="681"/>
      <c r="DIQ23" s="682"/>
      <c r="DIR23" s="680"/>
      <c r="DIS23" s="681"/>
      <c r="DIT23" s="681"/>
      <c r="DIU23" s="681"/>
      <c r="DIV23" s="681"/>
      <c r="DIW23" s="681"/>
      <c r="DIX23" s="681"/>
      <c r="DIY23" s="681"/>
      <c r="DIZ23" s="681"/>
      <c r="DJA23" s="681"/>
      <c r="DJB23" s="681"/>
      <c r="DJC23" s="681"/>
      <c r="DJD23" s="681"/>
      <c r="DJE23" s="681"/>
      <c r="DJF23" s="682"/>
      <c r="DJG23" s="680"/>
      <c r="DJH23" s="681"/>
      <c r="DJI23" s="681"/>
      <c r="DJJ23" s="681"/>
      <c r="DJK23" s="681"/>
      <c r="DJL23" s="681"/>
      <c r="DJM23" s="681"/>
      <c r="DJN23" s="681"/>
      <c r="DJO23" s="681"/>
      <c r="DJP23" s="681"/>
      <c r="DJQ23" s="681"/>
      <c r="DJR23" s="681"/>
      <c r="DJS23" s="681"/>
      <c r="DJT23" s="681"/>
      <c r="DJU23" s="682"/>
      <c r="DJV23" s="680"/>
      <c r="DJW23" s="681"/>
      <c r="DJX23" s="681"/>
      <c r="DJY23" s="681"/>
      <c r="DJZ23" s="681"/>
      <c r="DKA23" s="681"/>
      <c r="DKB23" s="681"/>
      <c r="DKC23" s="681"/>
      <c r="DKD23" s="681"/>
      <c r="DKE23" s="681"/>
      <c r="DKF23" s="681"/>
      <c r="DKG23" s="681"/>
      <c r="DKH23" s="681"/>
      <c r="DKI23" s="681"/>
      <c r="DKJ23" s="682"/>
      <c r="DKK23" s="680"/>
      <c r="DKL23" s="681"/>
      <c r="DKM23" s="681"/>
      <c r="DKN23" s="681"/>
      <c r="DKO23" s="681"/>
      <c r="DKP23" s="681"/>
      <c r="DKQ23" s="681"/>
      <c r="DKR23" s="681"/>
      <c r="DKS23" s="681"/>
      <c r="DKT23" s="681"/>
      <c r="DKU23" s="681"/>
      <c r="DKV23" s="681"/>
      <c r="DKW23" s="681"/>
      <c r="DKX23" s="681"/>
      <c r="DKY23" s="682"/>
      <c r="DKZ23" s="680"/>
      <c r="DLA23" s="681"/>
      <c r="DLB23" s="681"/>
      <c r="DLC23" s="681"/>
      <c r="DLD23" s="681"/>
      <c r="DLE23" s="681"/>
      <c r="DLF23" s="681"/>
      <c r="DLG23" s="681"/>
      <c r="DLH23" s="681"/>
      <c r="DLI23" s="681"/>
      <c r="DLJ23" s="681"/>
      <c r="DLK23" s="681"/>
      <c r="DLL23" s="681"/>
      <c r="DLM23" s="681"/>
      <c r="DLN23" s="682"/>
      <c r="DLO23" s="680"/>
      <c r="DLP23" s="681"/>
      <c r="DLQ23" s="681"/>
      <c r="DLR23" s="681"/>
      <c r="DLS23" s="681"/>
      <c r="DLT23" s="681"/>
      <c r="DLU23" s="681"/>
      <c r="DLV23" s="681"/>
      <c r="DLW23" s="681"/>
      <c r="DLX23" s="681"/>
      <c r="DLY23" s="681"/>
      <c r="DLZ23" s="681"/>
      <c r="DMA23" s="681"/>
      <c r="DMB23" s="681"/>
      <c r="DMC23" s="682"/>
      <c r="DMD23" s="680"/>
      <c r="DME23" s="681"/>
      <c r="DMF23" s="681"/>
      <c r="DMG23" s="681"/>
      <c r="DMH23" s="681"/>
      <c r="DMI23" s="681"/>
      <c r="DMJ23" s="681"/>
      <c r="DMK23" s="681"/>
      <c r="DML23" s="681"/>
      <c r="DMM23" s="681"/>
      <c r="DMN23" s="681"/>
      <c r="DMO23" s="681"/>
      <c r="DMP23" s="681"/>
      <c r="DMQ23" s="681"/>
      <c r="DMR23" s="682"/>
      <c r="DMS23" s="680"/>
      <c r="DMT23" s="681"/>
      <c r="DMU23" s="681"/>
      <c r="DMV23" s="681"/>
      <c r="DMW23" s="681"/>
      <c r="DMX23" s="681"/>
      <c r="DMY23" s="681"/>
      <c r="DMZ23" s="681"/>
      <c r="DNA23" s="681"/>
      <c r="DNB23" s="681"/>
      <c r="DNC23" s="681"/>
      <c r="DND23" s="681"/>
      <c r="DNE23" s="681"/>
      <c r="DNF23" s="681"/>
      <c r="DNG23" s="682"/>
      <c r="DNH23" s="680"/>
      <c r="DNI23" s="681"/>
      <c r="DNJ23" s="681"/>
      <c r="DNK23" s="681"/>
      <c r="DNL23" s="681"/>
      <c r="DNM23" s="681"/>
      <c r="DNN23" s="681"/>
      <c r="DNO23" s="681"/>
      <c r="DNP23" s="681"/>
      <c r="DNQ23" s="681"/>
      <c r="DNR23" s="681"/>
      <c r="DNS23" s="681"/>
      <c r="DNT23" s="681"/>
      <c r="DNU23" s="681"/>
      <c r="DNV23" s="682"/>
      <c r="DNW23" s="680"/>
      <c r="DNX23" s="681"/>
      <c r="DNY23" s="681"/>
      <c r="DNZ23" s="681"/>
      <c r="DOA23" s="681"/>
      <c r="DOB23" s="681"/>
      <c r="DOC23" s="681"/>
      <c r="DOD23" s="681"/>
      <c r="DOE23" s="681"/>
      <c r="DOF23" s="681"/>
      <c r="DOG23" s="681"/>
      <c r="DOH23" s="681"/>
      <c r="DOI23" s="681"/>
      <c r="DOJ23" s="681"/>
      <c r="DOK23" s="682"/>
      <c r="DOL23" s="680"/>
      <c r="DOM23" s="681"/>
      <c r="DON23" s="681"/>
      <c r="DOO23" s="681"/>
      <c r="DOP23" s="681"/>
      <c r="DOQ23" s="681"/>
      <c r="DOR23" s="681"/>
      <c r="DOS23" s="681"/>
      <c r="DOT23" s="681"/>
      <c r="DOU23" s="681"/>
      <c r="DOV23" s="681"/>
      <c r="DOW23" s="681"/>
      <c r="DOX23" s="681"/>
      <c r="DOY23" s="681"/>
      <c r="DOZ23" s="682"/>
      <c r="DPA23" s="680"/>
      <c r="DPB23" s="681"/>
      <c r="DPC23" s="681"/>
      <c r="DPD23" s="681"/>
      <c r="DPE23" s="681"/>
      <c r="DPF23" s="681"/>
      <c r="DPG23" s="681"/>
      <c r="DPH23" s="681"/>
      <c r="DPI23" s="681"/>
      <c r="DPJ23" s="681"/>
      <c r="DPK23" s="681"/>
      <c r="DPL23" s="681"/>
      <c r="DPM23" s="681"/>
      <c r="DPN23" s="681"/>
      <c r="DPO23" s="682"/>
      <c r="DPP23" s="680"/>
      <c r="DPQ23" s="681"/>
      <c r="DPR23" s="681"/>
      <c r="DPS23" s="681"/>
      <c r="DPT23" s="681"/>
      <c r="DPU23" s="681"/>
      <c r="DPV23" s="681"/>
      <c r="DPW23" s="681"/>
      <c r="DPX23" s="681"/>
      <c r="DPY23" s="681"/>
      <c r="DPZ23" s="681"/>
      <c r="DQA23" s="681"/>
      <c r="DQB23" s="681"/>
      <c r="DQC23" s="681"/>
      <c r="DQD23" s="682"/>
      <c r="DQE23" s="680"/>
      <c r="DQF23" s="681"/>
      <c r="DQG23" s="681"/>
      <c r="DQH23" s="681"/>
      <c r="DQI23" s="681"/>
      <c r="DQJ23" s="681"/>
      <c r="DQK23" s="681"/>
      <c r="DQL23" s="681"/>
      <c r="DQM23" s="681"/>
      <c r="DQN23" s="681"/>
      <c r="DQO23" s="681"/>
      <c r="DQP23" s="681"/>
      <c r="DQQ23" s="681"/>
      <c r="DQR23" s="681"/>
      <c r="DQS23" s="682"/>
      <c r="DQT23" s="680"/>
      <c r="DQU23" s="681"/>
      <c r="DQV23" s="681"/>
      <c r="DQW23" s="681"/>
      <c r="DQX23" s="681"/>
      <c r="DQY23" s="681"/>
      <c r="DQZ23" s="681"/>
      <c r="DRA23" s="681"/>
      <c r="DRB23" s="681"/>
      <c r="DRC23" s="681"/>
      <c r="DRD23" s="681"/>
      <c r="DRE23" s="681"/>
      <c r="DRF23" s="681"/>
      <c r="DRG23" s="681"/>
      <c r="DRH23" s="682"/>
      <c r="DRI23" s="680"/>
      <c r="DRJ23" s="681"/>
      <c r="DRK23" s="681"/>
      <c r="DRL23" s="681"/>
      <c r="DRM23" s="681"/>
      <c r="DRN23" s="681"/>
      <c r="DRO23" s="681"/>
      <c r="DRP23" s="681"/>
      <c r="DRQ23" s="681"/>
      <c r="DRR23" s="681"/>
      <c r="DRS23" s="681"/>
      <c r="DRT23" s="681"/>
      <c r="DRU23" s="681"/>
      <c r="DRV23" s="681"/>
      <c r="DRW23" s="682"/>
      <c r="DRX23" s="680"/>
      <c r="DRY23" s="681"/>
      <c r="DRZ23" s="681"/>
      <c r="DSA23" s="681"/>
      <c r="DSB23" s="681"/>
      <c r="DSC23" s="681"/>
      <c r="DSD23" s="681"/>
      <c r="DSE23" s="681"/>
      <c r="DSF23" s="681"/>
      <c r="DSG23" s="681"/>
      <c r="DSH23" s="681"/>
      <c r="DSI23" s="681"/>
      <c r="DSJ23" s="681"/>
      <c r="DSK23" s="681"/>
      <c r="DSL23" s="682"/>
      <c r="DSM23" s="680"/>
      <c r="DSN23" s="681"/>
      <c r="DSO23" s="681"/>
      <c r="DSP23" s="681"/>
      <c r="DSQ23" s="681"/>
      <c r="DSR23" s="681"/>
      <c r="DSS23" s="681"/>
      <c r="DST23" s="681"/>
      <c r="DSU23" s="681"/>
      <c r="DSV23" s="681"/>
      <c r="DSW23" s="681"/>
      <c r="DSX23" s="681"/>
      <c r="DSY23" s="681"/>
      <c r="DSZ23" s="681"/>
      <c r="DTA23" s="682"/>
      <c r="DTB23" s="680"/>
      <c r="DTC23" s="681"/>
      <c r="DTD23" s="681"/>
      <c r="DTE23" s="681"/>
      <c r="DTF23" s="681"/>
      <c r="DTG23" s="681"/>
      <c r="DTH23" s="681"/>
      <c r="DTI23" s="681"/>
      <c r="DTJ23" s="681"/>
      <c r="DTK23" s="681"/>
      <c r="DTL23" s="681"/>
      <c r="DTM23" s="681"/>
      <c r="DTN23" s="681"/>
      <c r="DTO23" s="681"/>
      <c r="DTP23" s="682"/>
      <c r="DTQ23" s="680"/>
      <c r="DTR23" s="681"/>
      <c r="DTS23" s="681"/>
      <c r="DTT23" s="681"/>
      <c r="DTU23" s="681"/>
      <c r="DTV23" s="681"/>
      <c r="DTW23" s="681"/>
      <c r="DTX23" s="681"/>
      <c r="DTY23" s="681"/>
      <c r="DTZ23" s="681"/>
      <c r="DUA23" s="681"/>
      <c r="DUB23" s="681"/>
      <c r="DUC23" s="681"/>
      <c r="DUD23" s="681"/>
      <c r="DUE23" s="682"/>
      <c r="DUF23" s="680"/>
      <c r="DUG23" s="681"/>
      <c r="DUH23" s="681"/>
      <c r="DUI23" s="681"/>
      <c r="DUJ23" s="681"/>
      <c r="DUK23" s="681"/>
      <c r="DUL23" s="681"/>
      <c r="DUM23" s="681"/>
      <c r="DUN23" s="681"/>
      <c r="DUO23" s="681"/>
      <c r="DUP23" s="681"/>
      <c r="DUQ23" s="681"/>
      <c r="DUR23" s="681"/>
      <c r="DUS23" s="681"/>
      <c r="DUT23" s="682"/>
      <c r="DUU23" s="680"/>
      <c r="DUV23" s="681"/>
      <c r="DUW23" s="681"/>
      <c r="DUX23" s="681"/>
      <c r="DUY23" s="681"/>
      <c r="DUZ23" s="681"/>
      <c r="DVA23" s="681"/>
      <c r="DVB23" s="681"/>
      <c r="DVC23" s="681"/>
      <c r="DVD23" s="681"/>
      <c r="DVE23" s="681"/>
      <c r="DVF23" s="681"/>
      <c r="DVG23" s="681"/>
      <c r="DVH23" s="681"/>
      <c r="DVI23" s="682"/>
      <c r="DVJ23" s="680"/>
      <c r="DVK23" s="681"/>
      <c r="DVL23" s="681"/>
      <c r="DVM23" s="681"/>
      <c r="DVN23" s="681"/>
      <c r="DVO23" s="681"/>
      <c r="DVP23" s="681"/>
      <c r="DVQ23" s="681"/>
      <c r="DVR23" s="681"/>
      <c r="DVS23" s="681"/>
      <c r="DVT23" s="681"/>
      <c r="DVU23" s="681"/>
      <c r="DVV23" s="681"/>
      <c r="DVW23" s="681"/>
      <c r="DVX23" s="682"/>
      <c r="DVY23" s="680"/>
      <c r="DVZ23" s="681"/>
      <c r="DWA23" s="681"/>
      <c r="DWB23" s="681"/>
      <c r="DWC23" s="681"/>
      <c r="DWD23" s="681"/>
      <c r="DWE23" s="681"/>
      <c r="DWF23" s="681"/>
      <c r="DWG23" s="681"/>
      <c r="DWH23" s="681"/>
      <c r="DWI23" s="681"/>
      <c r="DWJ23" s="681"/>
      <c r="DWK23" s="681"/>
      <c r="DWL23" s="681"/>
      <c r="DWM23" s="682"/>
      <c r="DWN23" s="680"/>
      <c r="DWO23" s="681"/>
      <c r="DWP23" s="681"/>
      <c r="DWQ23" s="681"/>
      <c r="DWR23" s="681"/>
      <c r="DWS23" s="681"/>
      <c r="DWT23" s="681"/>
      <c r="DWU23" s="681"/>
      <c r="DWV23" s="681"/>
      <c r="DWW23" s="681"/>
      <c r="DWX23" s="681"/>
      <c r="DWY23" s="681"/>
      <c r="DWZ23" s="681"/>
      <c r="DXA23" s="681"/>
      <c r="DXB23" s="682"/>
      <c r="DXC23" s="680"/>
      <c r="DXD23" s="681"/>
      <c r="DXE23" s="681"/>
      <c r="DXF23" s="681"/>
      <c r="DXG23" s="681"/>
      <c r="DXH23" s="681"/>
      <c r="DXI23" s="681"/>
      <c r="DXJ23" s="681"/>
      <c r="DXK23" s="681"/>
      <c r="DXL23" s="681"/>
      <c r="DXM23" s="681"/>
      <c r="DXN23" s="681"/>
      <c r="DXO23" s="681"/>
      <c r="DXP23" s="681"/>
      <c r="DXQ23" s="682"/>
      <c r="DXR23" s="680"/>
      <c r="DXS23" s="681"/>
      <c r="DXT23" s="681"/>
      <c r="DXU23" s="681"/>
      <c r="DXV23" s="681"/>
      <c r="DXW23" s="681"/>
      <c r="DXX23" s="681"/>
      <c r="DXY23" s="681"/>
      <c r="DXZ23" s="681"/>
      <c r="DYA23" s="681"/>
      <c r="DYB23" s="681"/>
      <c r="DYC23" s="681"/>
      <c r="DYD23" s="681"/>
      <c r="DYE23" s="681"/>
      <c r="DYF23" s="682"/>
      <c r="DYG23" s="680"/>
      <c r="DYH23" s="681"/>
      <c r="DYI23" s="681"/>
      <c r="DYJ23" s="681"/>
      <c r="DYK23" s="681"/>
      <c r="DYL23" s="681"/>
      <c r="DYM23" s="681"/>
      <c r="DYN23" s="681"/>
      <c r="DYO23" s="681"/>
      <c r="DYP23" s="681"/>
      <c r="DYQ23" s="681"/>
      <c r="DYR23" s="681"/>
      <c r="DYS23" s="681"/>
      <c r="DYT23" s="681"/>
      <c r="DYU23" s="682"/>
      <c r="DYV23" s="680"/>
      <c r="DYW23" s="681"/>
      <c r="DYX23" s="681"/>
      <c r="DYY23" s="681"/>
      <c r="DYZ23" s="681"/>
      <c r="DZA23" s="681"/>
      <c r="DZB23" s="681"/>
      <c r="DZC23" s="681"/>
      <c r="DZD23" s="681"/>
      <c r="DZE23" s="681"/>
      <c r="DZF23" s="681"/>
      <c r="DZG23" s="681"/>
      <c r="DZH23" s="681"/>
      <c r="DZI23" s="681"/>
      <c r="DZJ23" s="682"/>
      <c r="DZK23" s="680"/>
      <c r="DZL23" s="681"/>
      <c r="DZM23" s="681"/>
      <c r="DZN23" s="681"/>
      <c r="DZO23" s="681"/>
      <c r="DZP23" s="681"/>
      <c r="DZQ23" s="681"/>
      <c r="DZR23" s="681"/>
      <c r="DZS23" s="681"/>
      <c r="DZT23" s="681"/>
      <c r="DZU23" s="681"/>
      <c r="DZV23" s="681"/>
      <c r="DZW23" s="681"/>
      <c r="DZX23" s="681"/>
      <c r="DZY23" s="682"/>
      <c r="DZZ23" s="680"/>
      <c r="EAA23" s="681"/>
      <c r="EAB23" s="681"/>
      <c r="EAC23" s="681"/>
      <c r="EAD23" s="681"/>
      <c r="EAE23" s="681"/>
      <c r="EAF23" s="681"/>
      <c r="EAG23" s="681"/>
      <c r="EAH23" s="681"/>
      <c r="EAI23" s="681"/>
      <c r="EAJ23" s="681"/>
      <c r="EAK23" s="681"/>
      <c r="EAL23" s="681"/>
      <c r="EAM23" s="681"/>
      <c r="EAN23" s="682"/>
      <c r="EAO23" s="680"/>
      <c r="EAP23" s="681"/>
      <c r="EAQ23" s="681"/>
      <c r="EAR23" s="681"/>
      <c r="EAS23" s="681"/>
      <c r="EAT23" s="681"/>
      <c r="EAU23" s="681"/>
      <c r="EAV23" s="681"/>
      <c r="EAW23" s="681"/>
      <c r="EAX23" s="681"/>
      <c r="EAY23" s="681"/>
      <c r="EAZ23" s="681"/>
      <c r="EBA23" s="681"/>
      <c r="EBB23" s="681"/>
      <c r="EBC23" s="682"/>
      <c r="EBD23" s="680"/>
      <c r="EBE23" s="681"/>
      <c r="EBF23" s="681"/>
      <c r="EBG23" s="681"/>
      <c r="EBH23" s="681"/>
      <c r="EBI23" s="681"/>
      <c r="EBJ23" s="681"/>
      <c r="EBK23" s="681"/>
      <c r="EBL23" s="681"/>
      <c r="EBM23" s="681"/>
      <c r="EBN23" s="681"/>
      <c r="EBO23" s="681"/>
      <c r="EBP23" s="681"/>
      <c r="EBQ23" s="681"/>
      <c r="EBR23" s="682"/>
      <c r="EBS23" s="680"/>
      <c r="EBT23" s="681"/>
      <c r="EBU23" s="681"/>
      <c r="EBV23" s="681"/>
      <c r="EBW23" s="681"/>
      <c r="EBX23" s="681"/>
      <c r="EBY23" s="681"/>
      <c r="EBZ23" s="681"/>
      <c r="ECA23" s="681"/>
      <c r="ECB23" s="681"/>
      <c r="ECC23" s="681"/>
      <c r="ECD23" s="681"/>
      <c r="ECE23" s="681"/>
      <c r="ECF23" s="681"/>
      <c r="ECG23" s="682"/>
      <c r="ECH23" s="680"/>
      <c r="ECI23" s="681"/>
      <c r="ECJ23" s="681"/>
      <c r="ECK23" s="681"/>
      <c r="ECL23" s="681"/>
      <c r="ECM23" s="681"/>
      <c r="ECN23" s="681"/>
      <c r="ECO23" s="681"/>
      <c r="ECP23" s="681"/>
      <c r="ECQ23" s="681"/>
      <c r="ECR23" s="681"/>
      <c r="ECS23" s="681"/>
      <c r="ECT23" s="681"/>
      <c r="ECU23" s="681"/>
      <c r="ECV23" s="682"/>
      <c r="ECW23" s="680"/>
      <c r="ECX23" s="681"/>
      <c r="ECY23" s="681"/>
      <c r="ECZ23" s="681"/>
      <c r="EDA23" s="681"/>
      <c r="EDB23" s="681"/>
      <c r="EDC23" s="681"/>
      <c r="EDD23" s="681"/>
      <c r="EDE23" s="681"/>
      <c r="EDF23" s="681"/>
      <c r="EDG23" s="681"/>
      <c r="EDH23" s="681"/>
      <c r="EDI23" s="681"/>
      <c r="EDJ23" s="681"/>
      <c r="EDK23" s="682"/>
      <c r="EDL23" s="680"/>
      <c r="EDM23" s="681"/>
      <c r="EDN23" s="681"/>
      <c r="EDO23" s="681"/>
      <c r="EDP23" s="681"/>
      <c r="EDQ23" s="681"/>
      <c r="EDR23" s="681"/>
      <c r="EDS23" s="681"/>
      <c r="EDT23" s="681"/>
      <c r="EDU23" s="681"/>
      <c r="EDV23" s="681"/>
      <c r="EDW23" s="681"/>
      <c r="EDX23" s="681"/>
      <c r="EDY23" s="681"/>
      <c r="EDZ23" s="682"/>
      <c r="EEA23" s="680"/>
      <c r="EEB23" s="681"/>
      <c r="EEC23" s="681"/>
      <c r="EED23" s="681"/>
      <c r="EEE23" s="681"/>
      <c r="EEF23" s="681"/>
      <c r="EEG23" s="681"/>
      <c r="EEH23" s="681"/>
      <c r="EEI23" s="681"/>
      <c r="EEJ23" s="681"/>
      <c r="EEK23" s="681"/>
      <c r="EEL23" s="681"/>
      <c r="EEM23" s="681"/>
      <c r="EEN23" s="681"/>
      <c r="EEO23" s="682"/>
      <c r="EEP23" s="680"/>
      <c r="EEQ23" s="681"/>
      <c r="EER23" s="681"/>
      <c r="EES23" s="681"/>
      <c r="EET23" s="681"/>
      <c r="EEU23" s="681"/>
      <c r="EEV23" s="681"/>
      <c r="EEW23" s="681"/>
      <c r="EEX23" s="681"/>
      <c r="EEY23" s="681"/>
      <c r="EEZ23" s="681"/>
      <c r="EFA23" s="681"/>
      <c r="EFB23" s="681"/>
      <c r="EFC23" s="681"/>
      <c r="EFD23" s="682"/>
      <c r="EFE23" s="680"/>
      <c r="EFF23" s="681"/>
      <c r="EFG23" s="681"/>
      <c r="EFH23" s="681"/>
      <c r="EFI23" s="681"/>
      <c r="EFJ23" s="681"/>
      <c r="EFK23" s="681"/>
      <c r="EFL23" s="681"/>
      <c r="EFM23" s="681"/>
      <c r="EFN23" s="681"/>
      <c r="EFO23" s="681"/>
      <c r="EFP23" s="681"/>
      <c r="EFQ23" s="681"/>
      <c r="EFR23" s="681"/>
      <c r="EFS23" s="682"/>
      <c r="EFT23" s="680"/>
      <c r="EFU23" s="681"/>
      <c r="EFV23" s="681"/>
      <c r="EFW23" s="681"/>
      <c r="EFX23" s="681"/>
      <c r="EFY23" s="681"/>
      <c r="EFZ23" s="681"/>
      <c r="EGA23" s="681"/>
      <c r="EGB23" s="681"/>
      <c r="EGC23" s="681"/>
      <c r="EGD23" s="681"/>
      <c r="EGE23" s="681"/>
      <c r="EGF23" s="681"/>
      <c r="EGG23" s="681"/>
      <c r="EGH23" s="682"/>
      <c r="EGI23" s="680"/>
      <c r="EGJ23" s="681"/>
      <c r="EGK23" s="681"/>
      <c r="EGL23" s="681"/>
      <c r="EGM23" s="681"/>
      <c r="EGN23" s="681"/>
      <c r="EGO23" s="681"/>
      <c r="EGP23" s="681"/>
      <c r="EGQ23" s="681"/>
      <c r="EGR23" s="681"/>
      <c r="EGS23" s="681"/>
      <c r="EGT23" s="681"/>
      <c r="EGU23" s="681"/>
      <c r="EGV23" s="681"/>
      <c r="EGW23" s="682"/>
      <c r="EGX23" s="680"/>
      <c r="EGY23" s="681"/>
      <c r="EGZ23" s="681"/>
      <c r="EHA23" s="681"/>
      <c r="EHB23" s="681"/>
      <c r="EHC23" s="681"/>
      <c r="EHD23" s="681"/>
      <c r="EHE23" s="681"/>
      <c r="EHF23" s="681"/>
      <c r="EHG23" s="681"/>
      <c r="EHH23" s="681"/>
      <c r="EHI23" s="681"/>
      <c r="EHJ23" s="681"/>
      <c r="EHK23" s="681"/>
      <c r="EHL23" s="682"/>
      <c r="EHM23" s="680"/>
      <c r="EHN23" s="681"/>
      <c r="EHO23" s="681"/>
      <c r="EHP23" s="681"/>
      <c r="EHQ23" s="681"/>
      <c r="EHR23" s="681"/>
      <c r="EHS23" s="681"/>
      <c r="EHT23" s="681"/>
      <c r="EHU23" s="681"/>
      <c r="EHV23" s="681"/>
      <c r="EHW23" s="681"/>
      <c r="EHX23" s="681"/>
      <c r="EHY23" s="681"/>
      <c r="EHZ23" s="681"/>
      <c r="EIA23" s="682"/>
      <c r="EIB23" s="680"/>
      <c r="EIC23" s="681"/>
      <c r="EID23" s="681"/>
      <c r="EIE23" s="681"/>
      <c r="EIF23" s="681"/>
      <c r="EIG23" s="681"/>
      <c r="EIH23" s="681"/>
      <c r="EII23" s="681"/>
      <c r="EIJ23" s="681"/>
      <c r="EIK23" s="681"/>
      <c r="EIL23" s="681"/>
      <c r="EIM23" s="681"/>
      <c r="EIN23" s="681"/>
      <c r="EIO23" s="681"/>
      <c r="EIP23" s="682"/>
      <c r="EIQ23" s="680"/>
      <c r="EIR23" s="681"/>
      <c r="EIS23" s="681"/>
      <c r="EIT23" s="681"/>
      <c r="EIU23" s="681"/>
      <c r="EIV23" s="681"/>
      <c r="EIW23" s="681"/>
      <c r="EIX23" s="681"/>
      <c r="EIY23" s="681"/>
      <c r="EIZ23" s="681"/>
      <c r="EJA23" s="681"/>
      <c r="EJB23" s="681"/>
      <c r="EJC23" s="681"/>
      <c r="EJD23" s="681"/>
      <c r="EJE23" s="682"/>
      <c r="EJF23" s="680"/>
      <c r="EJG23" s="681"/>
      <c r="EJH23" s="681"/>
      <c r="EJI23" s="681"/>
      <c r="EJJ23" s="681"/>
      <c r="EJK23" s="681"/>
      <c r="EJL23" s="681"/>
      <c r="EJM23" s="681"/>
      <c r="EJN23" s="681"/>
      <c r="EJO23" s="681"/>
      <c r="EJP23" s="681"/>
      <c r="EJQ23" s="681"/>
      <c r="EJR23" s="681"/>
      <c r="EJS23" s="681"/>
      <c r="EJT23" s="682"/>
      <c r="EJU23" s="680"/>
      <c r="EJV23" s="681"/>
      <c r="EJW23" s="681"/>
      <c r="EJX23" s="681"/>
      <c r="EJY23" s="681"/>
      <c r="EJZ23" s="681"/>
      <c r="EKA23" s="681"/>
      <c r="EKB23" s="681"/>
      <c r="EKC23" s="681"/>
      <c r="EKD23" s="681"/>
      <c r="EKE23" s="681"/>
      <c r="EKF23" s="681"/>
      <c r="EKG23" s="681"/>
      <c r="EKH23" s="681"/>
      <c r="EKI23" s="682"/>
      <c r="EKJ23" s="680"/>
      <c r="EKK23" s="681"/>
      <c r="EKL23" s="681"/>
      <c r="EKM23" s="681"/>
      <c r="EKN23" s="681"/>
      <c r="EKO23" s="681"/>
      <c r="EKP23" s="681"/>
      <c r="EKQ23" s="681"/>
      <c r="EKR23" s="681"/>
      <c r="EKS23" s="681"/>
      <c r="EKT23" s="681"/>
      <c r="EKU23" s="681"/>
      <c r="EKV23" s="681"/>
      <c r="EKW23" s="681"/>
      <c r="EKX23" s="682"/>
      <c r="EKY23" s="680"/>
      <c r="EKZ23" s="681"/>
      <c r="ELA23" s="681"/>
      <c r="ELB23" s="681"/>
      <c r="ELC23" s="681"/>
      <c r="ELD23" s="681"/>
      <c r="ELE23" s="681"/>
      <c r="ELF23" s="681"/>
      <c r="ELG23" s="681"/>
      <c r="ELH23" s="681"/>
      <c r="ELI23" s="681"/>
      <c r="ELJ23" s="681"/>
      <c r="ELK23" s="681"/>
      <c r="ELL23" s="681"/>
      <c r="ELM23" s="682"/>
      <c r="ELN23" s="680"/>
      <c r="ELO23" s="681"/>
      <c r="ELP23" s="681"/>
      <c r="ELQ23" s="681"/>
      <c r="ELR23" s="681"/>
      <c r="ELS23" s="681"/>
      <c r="ELT23" s="681"/>
      <c r="ELU23" s="681"/>
      <c r="ELV23" s="681"/>
      <c r="ELW23" s="681"/>
      <c r="ELX23" s="681"/>
      <c r="ELY23" s="681"/>
      <c r="ELZ23" s="681"/>
      <c r="EMA23" s="681"/>
      <c r="EMB23" s="682"/>
      <c r="EMC23" s="680"/>
      <c r="EMD23" s="681"/>
      <c r="EME23" s="681"/>
      <c r="EMF23" s="681"/>
      <c r="EMG23" s="681"/>
      <c r="EMH23" s="681"/>
      <c r="EMI23" s="681"/>
      <c r="EMJ23" s="681"/>
      <c r="EMK23" s="681"/>
      <c r="EML23" s="681"/>
      <c r="EMM23" s="681"/>
      <c r="EMN23" s="681"/>
      <c r="EMO23" s="681"/>
      <c r="EMP23" s="681"/>
      <c r="EMQ23" s="682"/>
      <c r="EMR23" s="680"/>
      <c r="EMS23" s="681"/>
      <c r="EMT23" s="681"/>
      <c r="EMU23" s="681"/>
      <c r="EMV23" s="681"/>
      <c r="EMW23" s="681"/>
      <c r="EMX23" s="681"/>
      <c r="EMY23" s="681"/>
      <c r="EMZ23" s="681"/>
      <c r="ENA23" s="681"/>
      <c r="ENB23" s="681"/>
      <c r="ENC23" s="681"/>
      <c r="END23" s="681"/>
      <c r="ENE23" s="681"/>
      <c r="ENF23" s="682"/>
      <c r="ENG23" s="680"/>
      <c r="ENH23" s="681"/>
      <c r="ENI23" s="681"/>
      <c r="ENJ23" s="681"/>
      <c r="ENK23" s="681"/>
      <c r="ENL23" s="681"/>
      <c r="ENM23" s="681"/>
      <c r="ENN23" s="681"/>
      <c r="ENO23" s="681"/>
      <c r="ENP23" s="681"/>
      <c r="ENQ23" s="681"/>
      <c r="ENR23" s="681"/>
      <c r="ENS23" s="681"/>
      <c r="ENT23" s="681"/>
      <c r="ENU23" s="682"/>
      <c r="ENV23" s="680"/>
      <c r="ENW23" s="681"/>
      <c r="ENX23" s="681"/>
      <c r="ENY23" s="681"/>
      <c r="ENZ23" s="681"/>
      <c r="EOA23" s="681"/>
      <c r="EOB23" s="681"/>
      <c r="EOC23" s="681"/>
      <c r="EOD23" s="681"/>
      <c r="EOE23" s="681"/>
      <c r="EOF23" s="681"/>
      <c r="EOG23" s="681"/>
      <c r="EOH23" s="681"/>
      <c r="EOI23" s="681"/>
      <c r="EOJ23" s="682"/>
      <c r="EOK23" s="680"/>
      <c r="EOL23" s="681"/>
      <c r="EOM23" s="681"/>
      <c r="EON23" s="681"/>
      <c r="EOO23" s="681"/>
      <c r="EOP23" s="681"/>
      <c r="EOQ23" s="681"/>
      <c r="EOR23" s="681"/>
      <c r="EOS23" s="681"/>
      <c r="EOT23" s="681"/>
      <c r="EOU23" s="681"/>
      <c r="EOV23" s="681"/>
      <c r="EOW23" s="681"/>
      <c r="EOX23" s="681"/>
      <c r="EOY23" s="682"/>
      <c r="EOZ23" s="680"/>
      <c r="EPA23" s="681"/>
      <c r="EPB23" s="681"/>
      <c r="EPC23" s="681"/>
      <c r="EPD23" s="681"/>
      <c r="EPE23" s="681"/>
      <c r="EPF23" s="681"/>
      <c r="EPG23" s="681"/>
      <c r="EPH23" s="681"/>
      <c r="EPI23" s="681"/>
      <c r="EPJ23" s="681"/>
      <c r="EPK23" s="681"/>
      <c r="EPL23" s="681"/>
      <c r="EPM23" s="681"/>
      <c r="EPN23" s="682"/>
      <c r="EPO23" s="680"/>
      <c r="EPP23" s="681"/>
      <c r="EPQ23" s="681"/>
      <c r="EPR23" s="681"/>
      <c r="EPS23" s="681"/>
      <c r="EPT23" s="681"/>
      <c r="EPU23" s="681"/>
      <c r="EPV23" s="681"/>
      <c r="EPW23" s="681"/>
      <c r="EPX23" s="681"/>
      <c r="EPY23" s="681"/>
      <c r="EPZ23" s="681"/>
      <c r="EQA23" s="681"/>
      <c r="EQB23" s="681"/>
      <c r="EQC23" s="682"/>
      <c r="EQD23" s="680"/>
      <c r="EQE23" s="681"/>
      <c r="EQF23" s="681"/>
      <c r="EQG23" s="681"/>
      <c r="EQH23" s="681"/>
      <c r="EQI23" s="681"/>
      <c r="EQJ23" s="681"/>
      <c r="EQK23" s="681"/>
      <c r="EQL23" s="681"/>
      <c r="EQM23" s="681"/>
      <c r="EQN23" s="681"/>
      <c r="EQO23" s="681"/>
      <c r="EQP23" s="681"/>
      <c r="EQQ23" s="681"/>
      <c r="EQR23" s="682"/>
      <c r="EQS23" s="680"/>
      <c r="EQT23" s="681"/>
      <c r="EQU23" s="681"/>
      <c r="EQV23" s="681"/>
      <c r="EQW23" s="681"/>
      <c r="EQX23" s="681"/>
      <c r="EQY23" s="681"/>
      <c r="EQZ23" s="681"/>
      <c r="ERA23" s="681"/>
      <c r="ERB23" s="681"/>
      <c r="ERC23" s="681"/>
      <c r="ERD23" s="681"/>
      <c r="ERE23" s="681"/>
      <c r="ERF23" s="681"/>
      <c r="ERG23" s="682"/>
      <c r="ERH23" s="680"/>
      <c r="ERI23" s="681"/>
      <c r="ERJ23" s="681"/>
      <c r="ERK23" s="681"/>
      <c r="ERL23" s="681"/>
      <c r="ERM23" s="681"/>
      <c r="ERN23" s="681"/>
      <c r="ERO23" s="681"/>
      <c r="ERP23" s="681"/>
      <c r="ERQ23" s="681"/>
      <c r="ERR23" s="681"/>
      <c r="ERS23" s="681"/>
      <c r="ERT23" s="681"/>
      <c r="ERU23" s="681"/>
      <c r="ERV23" s="682"/>
      <c r="ERW23" s="680"/>
      <c r="ERX23" s="681"/>
      <c r="ERY23" s="681"/>
      <c r="ERZ23" s="681"/>
      <c r="ESA23" s="681"/>
      <c r="ESB23" s="681"/>
      <c r="ESC23" s="681"/>
      <c r="ESD23" s="681"/>
      <c r="ESE23" s="681"/>
      <c r="ESF23" s="681"/>
      <c r="ESG23" s="681"/>
      <c r="ESH23" s="681"/>
      <c r="ESI23" s="681"/>
      <c r="ESJ23" s="681"/>
      <c r="ESK23" s="682"/>
      <c r="ESL23" s="680"/>
      <c r="ESM23" s="681"/>
      <c r="ESN23" s="681"/>
      <c r="ESO23" s="681"/>
      <c r="ESP23" s="681"/>
      <c r="ESQ23" s="681"/>
      <c r="ESR23" s="681"/>
      <c r="ESS23" s="681"/>
      <c r="EST23" s="681"/>
      <c r="ESU23" s="681"/>
      <c r="ESV23" s="681"/>
      <c r="ESW23" s="681"/>
      <c r="ESX23" s="681"/>
      <c r="ESY23" s="681"/>
      <c r="ESZ23" s="682"/>
      <c r="ETA23" s="680"/>
      <c r="ETB23" s="681"/>
      <c r="ETC23" s="681"/>
      <c r="ETD23" s="681"/>
      <c r="ETE23" s="681"/>
      <c r="ETF23" s="681"/>
      <c r="ETG23" s="681"/>
      <c r="ETH23" s="681"/>
      <c r="ETI23" s="681"/>
      <c r="ETJ23" s="681"/>
      <c r="ETK23" s="681"/>
      <c r="ETL23" s="681"/>
      <c r="ETM23" s="681"/>
      <c r="ETN23" s="681"/>
      <c r="ETO23" s="682"/>
      <c r="ETP23" s="680"/>
      <c r="ETQ23" s="681"/>
      <c r="ETR23" s="681"/>
      <c r="ETS23" s="681"/>
      <c r="ETT23" s="681"/>
      <c r="ETU23" s="681"/>
      <c r="ETV23" s="681"/>
      <c r="ETW23" s="681"/>
      <c r="ETX23" s="681"/>
      <c r="ETY23" s="681"/>
      <c r="ETZ23" s="681"/>
      <c r="EUA23" s="681"/>
      <c r="EUB23" s="681"/>
      <c r="EUC23" s="681"/>
      <c r="EUD23" s="682"/>
      <c r="EUE23" s="680"/>
      <c r="EUF23" s="681"/>
      <c r="EUG23" s="681"/>
      <c r="EUH23" s="681"/>
      <c r="EUI23" s="681"/>
      <c r="EUJ23" s="681"/>
      <c r="EUK23" s="681"/>
      <c r="EUL23" s="681"/>
      <c r="EUM23" s="681"/>
      <c r="EUN23" s="681"/>
      <c r="EUO23" s="681"/>
      <c r="EUP23" s="681"/>
      <c r="EUQ23" s="681"/>
      <c r="EUR23" s="681"/>
      <c r="EUS23" s="682"/>
      <c r="EUT23" s="680"/>
      <c r="EUU23" s="681"/>
      <c r="EUV23" s="681"/>
      <c r="EUW23" s="681"/>
      <c r="EUX23" s="681"/>
      <c r="EUY23" s="681"/>
      <c r="EUZ23" s="681"/>
      <c r="EVA23" s="681"/>
      <c r="EVB23" s="681"/>
      <c r="EVC23" s="681"/>
      <c r="EVD23" s="681"/>
      <c r="EVE23" s="681"/>
      <c r="EVF23" s="681"/>
      <c r="EVG23" s="681"/>
      <c r="EVH23" s="682"/>
      <c r="EVI23" s="680"/>
      <c r="EVJ23" s="681"/>
      <c r="EVK23" s="681"/>
      <c r="EVL23" s="681"/>
      <c r="EVM23" s="681"/>
      <c r="EVN23" s="681"/>
      <c r="EVO23" s="681"/>
      <c r="EVP23" s="681"/>
      <c r="EVQ23" s="681"/>
      <c r="EVR23" s="681"/>
      <c r="EVS23" s="681"/>
      <c r="EVT23" s="681"/>
      <c r="EVU23" s="681"/>
      <c r="EVV23" s="681"/>
      <c r="EVW23" s="682"/>
      <c r="EVX23" s="680"/>
      <c r="EVY23" s="681"/>
      <c r="EVZ23" s="681"/>
      <c r="EWA23" s="681"/>
      <c r="EWB23" s="681"/>
      <c r="EWC23" s="681"/>
      <c r="EWD23" s="681"/>
      <c r="EWE23" s="681"/>
      <c r="EWF23" s="681"/>
      <c r="EWG23" s="681"/>
      <c r="EWH23" s="681"/>
      <c r="EWI23" s="681"/>
      <c r="EWJ23" s="681"/>
      <c r="EWK23" s="681"/>
      <c r="EWL23" s="682"/>
      <c r="EWM23" s="680"/>
      <c r="EWN23" s="681"/>
      <c r="EWO23" s="681"/>
      <c r="EWP23" s="681"/>
      <c r="EWQ23" s="681"/>
      <c r="EWR23" s="681"/>
      <c r="EWS23" s="681"/>
      <c r="EWT23" s="681"/>
      <c r="EWU23" s="681"/>
      <c r="EWV23" s="681"/>
      <c r="EWW23" s="681"/>
      <c r="EWX23" s="681"/>
      <c r="EWY23" s="681"/>
      <c r="EWZ23" s="681"/>
      <c r="EXA23" s="682"/>
      <c r="EXB23" s="680"/>
      <c r="EXC23" s="681"/>
      <c r="EXD23" s="681"/>
      <c r="EXE23" s="681"/>
      <c r="EXF23" s="681"/>
      <c r="EXG23" s="681"/>
      <c r="EXH23" s="681"/>
      <c r="EXI23" s="681"/>
      <c r="EXJ23" s="681"/>
      <c r="EXK23" s="681"/>
      <c r="EXL23" s="681"/>
      <c r="EXM23" s="681"/>
      <c r="EXN23" s="681"/>
      <c r="EXO23" s="681"/>
      <c r="EXP23" s="682"/>
      <c r="EXQ23" s="680"/>
      <c r="EXR23" s="681"/>
      <c r="EXS23" s="681"/>
      <c r="EXT23" s="681"/>
      <c r="EXU23" s="681"/>
      <c r="EXV23" s="681"/>
      <c r="EXW23" s="681"/>
      <c r="EXX23" s="681"/>
      <c r="EXY23" s="681"/>
      <c r="EXZ23" s="681"/>
      <c r="EYA23" s="681"/>
      <c r="EYB23" s="681"/>
      <c r="EYC23" s="681"/>
      <c r="EYD23" s="681"/>
      <c r="EYE23" s="682"/>
      <c r="EYF23" s="680"/>
      <c r="EYG23" s="681"/>
      <c r="EYH23" s="681"/>
      <c r="EYI23" s="681"/>
      <c r="EYJ23" s="681"/>
      <c r="EYK23" s="681"/>
      <c r="EYL23" s="681"/>
      <c r="EYM23" s="681"/>
      <c r="EYN23" s="681"/>
      <c r="EYO23" s="681"/>
      <c r="EYP23" s="681"/>
      <c r="EYQ23" s="681"/>
      <c r="EYR23" s="681"/>
      <c r="EYS23" s="681"/>
      <c r="EYT23" s="682"/>
      <c r="EYU23" s="680"/>
      <c r="EYV23" s="681"/>
      <c r="EYW23" s="681"/>
      <c r="EYX23" s="681"/>
      <c r="EYY23" s="681"/>
      <c r="EYZ23" s="681"/>
      <c r="EZA23" s="681"/>
      <c r="EZB23" s="681"/>
      <c r="EZC23" s="681"/>
      <c r="EZD23" s="681"/>
      <c r="EZE23" s="681"/>
      <c r="EZF23" s="681"/>
      <c r="EZG23" s="681"/>
      <c r="EZH23" s="681"/>
      <c r="EZI23" s="682"/>
      <c r="EZJ23" s="680"/>
      <c r="EZK23" s="681"/>
      <c r="EZL23" s="681"/>
      <c r="EZM23" s="681"/>
      <c r="EZN23" s="681"/>
      <c r="EZO23" s="681"/>
      <c r="EZP23" s="681"/>
      <c r="EZQ23" s="681"/>
      <c r="EZR23" s="681"/>
      <c r="EZS23" s="681"/>
      <c r="EZT23" s="681"/>
      <c r="EZU23" s="681"/>
      <c r="EZV23" s="681"/>
      <c r="EZW23" s="681"/>
      <c r="EZX23" s="682"/>
      <c r="EZY23" s="680"/>
      <c r="EZZ23" s="681"/>
      <c r="FAA23" s="681"/>
      <c r="FAB23" s="681"/>
      <c r="FAC23" s="681"/>
      <c r="FAD23" s="681"/>
      <c r="FAE23" s="681"/>
      <c r="FAF23" s="681"/>
      <c r="FAG23" s="681"/>
      <c r="FAH23" s="681"/>
      <c r="FAI23" s="681"/>
      <c r="FAJ23" s="681"/>
      <c r="FAK23" s="681"/>
      <c r="FAL23" s="681"/>
      <c r="FAM23" s="682"/>
      <c r="FAN23" s="680"/>
      <c r="FAO23" s="681"/>
      <c r="FAP23" s="681"/>
      <c r="FAQ23" s="681"/>
      <c r="FAR23" s="681"/>
      <c r="FAS23" s="681"/>
      <c r="FAT23" s="681"/>
      <c r="FAU23" s="681"/>
      <c r="FAV23" s="681"/>
      <c r="FAW23" s="681"/>
      <c r="FAX23" s="681"/>
      <c r="FAY23" s="681"/>
      <c r="FAZ23" s="681"/>
      <c r="FBA23" s="681"/>
      <c r="FBB23" s="682"/>
      <c r="FBC23" s="680"/>
      <c r="FBD23" s="681"/>
      <c r="FBE23" s="681"/>
      <c r="FBF23" s="681"/>
      <c r="FBG23" s="681"/>
      <c r="FBH23" s="681"/>
      <c r="FBI23" s="681"/>
      <c r="FBJ23" s="681"/>
      <c r="FBK23" s="681"/>
      <c r="FBL23" s="681"/>
      <c r="FBM23" s="681"/>
      <c r="FBN23" s="681"/>
      <c r="FBO23" s="681"/>
      <c r="FBP23" s="681"/>
      <c r="FBQ23" s="682"/>
      <c r="FBR23" s="680"/>
      <c r="FBS23" s="681"/>
      <c r="FBT23" s="681"/>
      <c r="FBU23" s="681"/>
      <c r="FBV23" s="681"/>
      <c r="FBW23" s="681"/>
      <c r="FBX23" s="681"/>
      <c r="FBY23" s="681"/>
      <c r="FBZ23" s="681"/>
      <c r="FCA23" s="681"/>
      <c r="FCB23" s="681"/>
      <c r="FCC23" s="681"/>
      <c r="FCD23" s="681"/>
      <c r="FCE23" s="681"/>
      <c r="FCF23" s="682"/>
      <c r="FCG23" s="680"/>
      <c r="FCH23" s="681"/>
      <c r="FCI23" s="681"/>
      <c r="FCJ23" s="681"/>
      <c r="FCK23" s="681"/>
      <c r="FCL23" s="681"/>
      <c r="FCM23" s="681"/>
      <c r="FCN23" s="681"/>
      <c r="FCO23" s="681"/>
      <c r="FCP23" s="681"/>
      <c r="FCQ23" s="681"/>
      <c r="FCR23" s="681"/>
      <c r="FCS23" s="681"/>
      <c r="FCT23" s="681"/>
      <c r="FCU23" s="682"/>
      <c r="FCV23" s="680"/>
      <c r="FCW23" s="681"/>
      <c r="FCX23" s="681"/>
      <c r="FCY23" s="681"/>
      <c r="FCZ23" s="681"/>
      <c r="FDA23" s="681"/>
      <c r="FDB23" s="681"/>
      <c r="FDC23" s="681"/>
      <c r="FDD23" s="681"/>
      <c r="FDE23" s="681"/>
      <c r="FDF23" s="681"/>
      <c r="FDG23" s="681"/>
      <c r="FDH23" s="681"/>
      <c r="FDI23" s="681"/>
      <c r="FDJ23" s="682"/>
      <c r="FDK23" s="680"/>
      <c r="FDL23" s="681"/>
      <c r="FDM23" s="681"/>
      <c r="FDN23" s="681"/>
      <c r="FDO23" s="681"/>
      <c r="FDP23" s="681"/>
      <c r="FDQ23" s="681"/>
      <c r="FDR23" s="681"/>
      <c r="FDS23" s="681"/>
      <c r="FDT23" s="681"/>
      <c r="FDU23" s="681"/>
      <c r="FDV23" s="681"/>
      <c r="FDW23" s="681"/>
      <c r="FDX23" s="681"/>
      <c r="FDY23" s="682"/>
      <c r="FDZ23" s="680"/>
      <c r="FEA23" s="681"/>
      <c r="FEB23" s="681"/>
      <c r="FEC23" s="681"/>
      <c r="FED23" s="681"/>
      <c r="FEE23" s="681"/>
      <c r="FEF23" s="681"/>
      <c r="FEG23" s="681"/>
      <c r="FEH23" s="681"/>
      <c r="FEI23" s="681"/>
      <c r="FEJ23" s="681"/>
      <c r="FEK23" s="681"/>
      <c r="FEL23" s="681"/>
      <c r="FEM23" s="681"/>
      <c r="FEN23" s="682"/>
      <c r="FEO23" s="680"/>
      <c r="FEP23" s="681"/>
      <c r="FEQ23" s="681"/>
      <c r="FER23" s="681"/>
      <c r="FES23" s="681"/>
      <c r="FET23" s="681"/>
      <c r="FEU23" s="681"/>
      <c r="FEV23" s="681"/>
      <c r="FEW23" s="681"/>
      <c r="FEX23" s="681"/>
      <c r="FEY23" s="681"/>
      <c r="FEZ23" s="681"/>
      <c r="FFA23" s="681"/>
      <c r="FFB23" s="681"/>
      <c r="FFC23" s="682"/>
      <c r="FFD23" s="680"/>
      <c r="FFE23" s="681"/>
      <c r="FFF23" s="681"/>
      <c r="FFG23" s="681"/>
      <c r="FFH23" s="681"/>
      <c r="FFI23" s="681"/>
      <c r="FFJ23" s="681"/>
      <c r="FFK23" s="681"/>
      <c r="FFL23" s="681"/>
      <c r="FFM23" s="681"/>
      <c r="FFN23" s="681"/>
      <c r="FFO23" s="681"/>
      <c r="FFP23" s="681"/>
      <c r="FFQ23" s="681"/>
      <c r="FFR23" s="682"/>
      <c r="FFS23" s="680"/>
      <c r="FFT23" s="681"/>
      <c r="FFU23" s="681"/>
      <c r="FFV23" s="681"/>
      <c r="FFW23" s="681"/>
      <c r="FFX23" s="681"/>
      <c r="FFY23" s="681"/>
      <c r="FFZ23" s="681"/>
      <c r="FGA23" s="681"/>
      <c r="FGB23" s="681"/>
      <c r="FGC23" s="681"/>
      <c r="FGD23" s="681"/>
      <c r="FGE23" s="681"/>
      <c r="FGF23" s="681"/>
      <c r="FGG23" s="682"/>
      <c r="FGH23" s="680"/>
      <c r="FGI23" s="681"/>
      <c r="FGJ23" s="681"/>
      <c r="FGK23" s="681"/>
      <c r="FGL23" s="681"/>
      <c r="FGM23" s="681"/>
      <c r="FGN23" s="681"/>
      <c r="FGO23" s="681"/>
      <c r="FGP23" s="681"/>
      <c r="FGQ23" s="681"/>
      <c r="FGR23" s="681"/>
      <c r="FGS23" s="681"/>
      <c r="FGT23" s="681"/>
      <c r="FGU23" s="681"/>
      <c r="FGV23" s="682"/>
      <c r="FGW23" s="680"/>
      <c r="FGX23" s="681"/>
      <c r="FGY23" s="681"/>
      <c r="FGZ23" s="681"/>
      <c r="FHA23" s="681"/>
      <c r="FHB23" s="681"/>
      <c r="FHC23" s="681"/>
      <c r="FHD23" s="681"/>
      <c r="FHE23" s="681"/>
      <c r="FHF23" s="681"/>
      <c r="FHG23" s="681"/>
      <c r="FHH23" s="681"/>
      <c r="FHI23" s="681"/>
      <c r="FHJ23" s="681"/>
      <c r="FHK23" s="682"/>
      <c r="FHL23" s="680"/>
      <c r="FHM23" s="681"/>
      <c r="FHN23" s="681"/>
      <c r="FHO23" s="681"/>
      <c r="FHP23" s="681"/>
      <c r="FHQ23" s="681"/>
      <c r="FHR23" s="681"/>
      <c r="FHS23" s="681"/>
      <c r="FHT23" s="681"/>
      <c r="FHU23" s="681"/>
      <c r="FHV23" s="681"/>
      <c r="FHW23" s="681"/>
      <c r="FHX23" s="681"/>
      <c r="FHY23" s="681"/>
      <c r="FHZ23" s="682"/>
      <c r="FIA23" s="680"/>
      <c r="FIB23" s="681"/>
      <c r="FIC23" s="681"/>
      <c r="FID23" s="681"/>
      <c r="FIE23" s="681"/>
      <c r="FIF23" s="681"/>
      <c r="FIG23" s="681"/>
      <c r="FIH23" s="681"/>
      <c r="FII23" s="681"/>
      <c r="FIJ23" s="681"/>
      <c r="FIK23" s="681"/>
      <c r="FIL23" s="681"/>
      <c r="FIM23" s="681"/>
      <c r="FIN23" s="681"/>
      <c r="FIO23" s="682"/>
      <c r="FIP23" s="680"/>
      <c r="FIQ23" s="681"/>
      <c r="FIR23" s="681"/>
      <c r="FIS23" s="681"/>
      <c r="FIT23" s="681"/>
      <c r="FIU23" s="681"/>
      <c r="FIV23" s="681"/>
      <c r="FIW23" s="681"/>
      <c r="FIX23" s="681"/>
      <c r="FIY23" s="681"/>
      <c r="FIZ23" s="681"/>
      <c r="FJA23" s="681"/>
      <c r="FJB23" s="681"/>
      <c r="FJC23" s="681"/>
      <c r="FJD23" s="682"/>
      <c r="FJE23" s="680"/>
      <c r="FJF23" s="681"/>
      <c r="FJG23" s="681"/>
      <c r="FJH23" s="681"/>
      <c r="FJI23" s="681"/>
      <c r="FJJ23" s="681"/>
      <c r="FJK23" s="681"/>
      <c r="FJL23" s="681"/>
      <c r="FJM23" s="681"/>
      <c r="FJN23" s="681"/>
      <c r="FJO23" s="681"/>
      <c r="FJP23" s="681"/>
      <c r="FJQ23" s="681"/>
      <c r="FJR23" s="681"/>
      <c r="FJS23" s="682"/>
      <c r="FJT23" s="680"/>
      <c r="FJU23" s="681"/>
      <c r="FJV23" s="681"/>
      <c r="FJW23" s="681"/>
      <c r="FJX23" s="681"/>
      <c r="FJY23" s="681"/>
      <c r="FJZ23" s="681"/>
      <c r="FKA23" s="681"/>
      <c r="FKB23" s="681"/>
      <c r="FKC23" s="681"/>
      <c r="FKD23" s="681"/>
      <c r="FKE23" s="681"/>
      <c r="FKF23" s="681"/>
      <c r="FKG23" s="681"/>
      <c r="FKH23" s="682"/>
      <c r="FKI23" s="680"/>
      <c r="FKJ23" s="681"/>
      <c r="FKK23" s="681"/>
      <c r="FKL23" s="681"/>
      <c r="FKM23" s="681"/>
      <c r="FKN23" s="681"/>
      <c r="FKO23" s="681"/>
      <c r="FKP23" s="681"/>
      <c r="FKQ23" s="681"/>
      <c r="FKR23" s="681"/>
      <c r="FKS23" s="681"/>
      <c r="FKT23" s="681"/>
      <c r="FKU23" s="681"/>
      <c r="FKV23" s="681"/>
      <c r="FKW23" s="682"/>
      <c r="FKX23" s="680"/>
      <c r="FKY23" s="681"/>
      <c r="FKZ23" s="681"/>
      <c r="FLA23" s="681"/>
      <c r="FLB23" s="681"/>
      <c r="FLC23" s="681"/>
      <c r="FLD23" s="681"/>
      <c r="FLE23" s="681"/>
      <c r="FLF23" s="681"/>
      <c r="FLG23" s="681"/>
      <c r="FLH23" s="681"/>
      <c r="FLI23" s="681"/>
      <c r="FLJ23" s="681"/>
      <c r="FLK23" s="681"/>
      <c r="FLL23" s="682"/>
      <c r="FLM23" s="680"/>
      <c r="FLN23" s="681"/>
      <c r="FLO23" s="681"/>
      <c r="FLP23" s="681"/>
      <c r="FLQ23" s="681"/>
      <c r="FLR23" s="681"/>
      <c r="FLS23" s="681"/>
      <c r="FLT23" s="681"/>
      <c r="FLU23" s="681"/>
      <c r="FLV23" s="681"/>
      <c r="FLW23" s="681"/>
      <c r="FLX23" s="681"/>
      <c r="FLY23" s="681"/>
      <c r="FLZ23" s="681"/>
      <c r="FMA23" s="682"/>
      <c r="FMB23" s="680"/>
      <c r="FMC23" s="681"/>
      <c r="FMD23" s="681"/>
      <c r="FME23" s="681"/>
      <c r="FMF23" s="681"/>
      <c r="FMG23" s="681"/>
      <c r="FMH23" s="681"/>
      <c r="FMI23" s="681"/>
      <c r="FMJ23" s="681"/>
      <c r="FMK23" s="681"/>
      <c r="FML23" s="681"/>
      <c r="FMM23" s="681"/>
      <c r="FMN23" s="681"/>
      <c r="FMO23" s="681"/>
      <c r="FMP23" s="682"/>
      <c r="FMQ23" s="680"/>
      <c r="FMR23" s="681"/>
      <c r="FMS23" s="681"/>
      <c r="FMT23" s="681"/>
      <c r="FMU23" s="681"/>
      <c r="FMV23" s="681"/>
      <c r="FMW23" s="681"/>
      <c r="FMX23" s="681"/>
      <c r="FMY23" s="681"/>
      <c r="FMZ23" s="681"/>
      <c r="FNA23" s="681"/>
      <c r="FNB23" s="681"/>
      <c r="FNC23" s="681"/>
      <c r="FND23" s="681"/>
      <c r="FNE23" s="682"/>
      <c r="FNF23" s="680"/>
      <c r="FNG23" s="681"/>
      <c r="FNH23" s="681"/>
      <c r="FNI23" s="681"/>
      <c r="FNJ23" s="681"/>
      <c r="FNK23" s="681"/>
      <c r="FNL23" s="681"/>
      <c r="FNM23" s="681"/>
      <c r="FNN23" s="681"/>
      <c r="FNO23" s="681"/>
      <c r="FNP23" s="681"/>
      <c r="FNQ23" s="681"/>
      <c r="FNR23" s="681"/>
      <c r="FNS23" s="681"/>
      <c r="FNT23" s="682"/>
      <c r="FNU23" s="680"/>
      <c r="FNV23" s="681"/>
      <c r="FNW23" s="681"/>
      <c r="FNX23" s="681"/>
      <c r="FNY23" s="681"/>
      <c r="FNZ23" s="681"/>
      <c r="FOA23" s="681"/>
      <c r="FOB23" s="681"/>
      <c r="FOC23" s="681"/>
      <c r="FOD23" s="681"/>
      <c r="FOE23" s="681"/>
      <c r="FOF23" s="681"/>
      <c r="FOG23" s="681"/>
      <c r="FOH23" s="681"/>
      <c r="FOI23" s="682"/>
      <c r="FOJ23" s="680"/>
      <c r="FOK23" s="681"/>
      <c r="FOL23" s="681"/>
      <c r="FOM23" s="681"/>
      <c r="FON23" s="681"/>
      <c r="FOO23" s="681"/>
      <c r="FOP23" s="681"/>
      <c r="FOQ23" s="681"/>
      <c r="FOR23" s="681"/>
      <c r="FOS23" s="681"/>
      <c r="FOT23" s="681"/>
      <c r="FOU23" s="681"/>
      <c r="FOV23" s="681"/>
      <c r="FOW23" s="681"/>
      <c r="FOX23" s="682"/>
      <c r="FOY23" s="680"/>
      <c r="FOZ23" s="681"/>
      <c r="FPA23" s="681"/>
      <c r="FPB23" s="681"/>
      <c r="FPC23" s="681"/>
      <c r="FPD23" s="681"/>
      <c r="FPE23" s="681"/>
      <c r="FPF23" s="681"/>
      <c r="FPG23" s="681"/>
      <c r="FPH23" s="681"/>
      <c r="FPI23" s="681"/>
      <c r="FPJ23" s="681"/>
      <c r="FPK23" s="681"/>
      <c r="FPL23" s="681"/>
      <c r="FPM23" s="682"/>
      <c r="FPN23" s="680"/>
      <c r="FPO23" s="681"/>
      <c r="FPP23" s="681"/>
      <c r="FPQ23" s="681"/>
      <c r="FPR23" s="681"/>
      <c r="FPS23" s="681"/>
      <c r="FPT23" s="681"/>
      <c r="FPU23" s="681"/>
      <c r="FPV23" s="681"/>
      <c r="FPW23" s="681"/>
      <c r="FPX23" s="681"/>
      <c r="FPY23" s="681"/>
      <c r="FPZ23" s="681"/>
      <c r="FQA23" s="681"/>
      <c r="FQB23" s="682"/>
      <c r="FQC23" s="680"/>
      <c r="FQD23" s="681"/>
      <c r="FQE23" s="681"/>
      <c r="FQF23" s="681"/>
      <c r="FQG23" s="681"/>
      <c r="FQH23" s="681"/>
      <c r="FQI23" s="681"/>
      <c r="FQJ23" s="681"/>
      <c r="FQK23" s="681"/>
      <c r="FQL23" s="681"/>
      <c r="FQM23" s="681"/>
      <c r="FQN23" s="681"/>
      <c r="FQO23" s="681"/>
      <c r="FQP23" s="681"/>
      <c r="FQQ23" s="682"/>
      <c r="FQR23" s="680"/>
      <c r="FQS23" s="681"/>
      <c r="FQT23" s="681"/>
      <c r="FQU23" s="681"/>
      <c r="FQV23" s="681"/>
      <c r="FQW23" s="681"/>
      <c r="FQX23" s="681"/>
      <c r="FQY23" s="681"/>
      <c r="FQZ23" s="681"/>
      <c r="FRA23" s="681"/>
      <c r="FRB23" s="681"/>
      <c r="FRC23" s="681"/>
      <c r="FRD23" s="681"/>
      <c r="FRE23" s="681"/>
      <c r="FRF23" s="682"/>
      <c r="FRG23" s="680"/>
      <c r="FRH23" s="681"/>
      <c r="FRI23" s="681"/>
      <c r="FRJ23" s="681"/>
      <c r="FRK23" s="681"/>
      <c r="FRL23" s="681"/>
      <c r="FRM23" s="681"/>
      <c r="FRN23" s="681"/>
      <c r="FRO23" s="681"/>
      <c r="FRP23" s="681"/>
      <c r="FRQ23" s="681"/>
      <c r="FRR23" s="681"/>
      <c r="FRS23" s="681"/>
      <c r="FRT23" s="681"/>
      <c r="FRU23" s="682"/>
      <c r="FRV23" s="680"/>
      <c r="FRW23" s="681"/>
      <c r="FRX23" s="681"/>
      <c r="FRY23" s="681"/>
      <c r="FRZ23" s="681"/>
      <c r="FSA23" s="681"/>
      <c r="FSB23" s="681"/>
      <c r="FSC23" s="681"/>
      <c r="FSD23" s="681"/>
      <c r="FSE23" s="681"/>
      <c r="FSF23" s="681"/>
      <c r="FSG23" s="681"/>
      <c r="FSH23" s="681"/>
      <c r="FSI23" s="681"/>
      <c r="FSJ23" s="682"/>
      <c r="FSK23" s="680"/>
      <c r="FSL23" s="681"/>
      <c r="FSM23" s="681"/>
      <c r="FSN23" s="681"/>
      <c r="FSO23" s="681"/>
      <c r="FSP23" s="681"/>
      <c r="FSQ23" s="681"/>
      <c r="FSR23" s="681"/>
      <c r="FSS23" s="681"/>
      <c r="FST23" s="681"/>
      <c r="FSU23" s="681"/>
      <c r="FSV23" s="681"/>
      <c r="FSW23" s="681"/>
      <c r="FSX23" s="681"/>
      <c r="FSY23" s="682"/>
      <c r="FSZ23" s="680"/>
      <c r="FTA23" s="681"/>
      <c r="FTB23" s="681"/>
      <c r="FTC23" s="681"/>
      <c r="FTD23" s="681"/>
      <c r="FTE23" s="681"/>
      <c r="FTF23" s="681"/>
      <c r="FTG23" s="681"/>
      <c r="FTH23" s="681"/>
      <c r="FTI23" s="681"/>
      <c r="FTJ23" s="681"/>
      <c r="FTK23" s="681"/>
      <c r="FTL23" s="681"/>
      <c r="FTM23" s="681"/>
      <c r="FTN23" s="682"/>
      <c r="FTO23" s="680"/>
      <c r="FTP23" s="681"/>
      <c r="FTQ23" s="681"/>
      <c r="FTR23" s="681"/>
      <c r="FTS23" s="681"/>
      <c r="FTT23" s="681"/>
      <c r="FTU23" s="681"/>
      <c r="FTV23" s="681"/>
      <c r="FTW23" s="681"/>
      <c r="FTX23" s="681"/>
      <c r="FTY23" s="681"/>
      <c r="FTZ23" s="681"/>
      <c r="FUA23" s="681"/>
      <c r="FUB23" s="681"/>
      <c r="FUC23" s="682"/>
      <c r="FUD23" s="680"/>
      <c r="FUE23" s="681"/>
      <c r="FUF23" s="681"/>
      <c r="FUG23" s="681"/>
      <c r="FUH23" s="681"/>
      <c r="FUI23" s="681"/>
      <c r="FUJ23" s="681"/>
      <c r="FUK23" s="681"/>
      <c r="FUL23" s="681"/>
      <c r="FUM23" s="681"/>
      <c r="FUN23" s="681"/>
      <c r="FUO23" s="681"/>
      <c r="FUP23" s="681"/>
      <c r="FUQ23" s="681"/>
      <c r="FUR23" s="682"/>
      <c r="FUS23" s="680"/>
      <c r="FUT23" s="681"/>
      <c r="FUU23" s="681"/>
      <c r="FUV23" s="681"/>
      <c r="FUW23" s="681"/>
      <c r="FUX23" s="681"/>
      <c r="FUY23" s="681"/>
      <c r="FUZ23" s="681"/>
      <c r="FVA23" s="681"/>
      <c r="FVB23" s="681"/>
      <c r="FVC23" s="681"/>
      <c r="FVD23" s="681"/>
      <c r="FVE23" s="681"/>
      <c r="FVF23" s="681"/>
      <c r="FVG23" s="682"/>
      <c r="FVH23" s="680"/>
      <c r="FVI23" s="681"/>
      <c r="FVJ23" s="681"/>
      <c r="FVK23" s="681"/>
      <c r="FVL23" s="681"/>
      <c r="FVM23" s="681"/>
      <c r="FVN23" s="681"/>
      <c r="FVO23" s="681"/>
      <c r="FVP23" s="681"/>
      <c r="FVQ23" s="681"/>
      <c r="FVR23" s="681"/>
      <c r="FVS23" s="681"/>
      <c r="FVT23" s="681"/>
      <c r="FVU23" s="681"/>
      <c r="FVV23" s="682"/>
      <c r="FVW23" s="680"/>
      <c r="FVX23" s="681"/>
      <c r="FVY23" s="681"/>
      <c r="FVZ23" s="681"/>
      <c r="FWA23" s="681"/>
      <c r="FWB23" s="681"/>
      <c r="FWC23" s="681"/>
      <c r="FWD23" s="681"/>
      <c r="FWE23" s="681"/>
      <c r="FWF23" s="681"/>
      <c r="FWG23" s="681"/>
      <c r="FWH23" s="681"/>
      <c r="FWI23" s="681"/>
      <c r="FWJ23" s="681"/>
      <c r="FWK23" s="682"/>
      <c r="FWL23" s="680"/>
      <c r="FWM23" s="681"/>
      <c r="FWN23" s="681"/>
      <c r="FWO23" s="681"/>
      <c r="FWP23" s="681"/>
      <c r="FWQ23" s="681"/>
      <c r="FWR23" s="681"/>
      <c r="FWS23" s="681"/>
      <c r="FWT23" s="681"/>
      <c r="FWU23" s="681"/>
      <c r="FWV23" s="681"/>
      <c r="FWW23" s="681"/>
      <c r="FWX23" s="681"/>
      <c r="FWY23" s="681"/>
      <c r="FWZ23" s="682"/>
      <c r="FXA23" s="680"/>
      <c r="FXB23" s="681"/>
      <c r="FXC23" s="681"/>
      <c r="FXD23" s="681"/>
      <c r="FXE23" s="681"/>
      <c r="FXF23" s="681"/>
      <c r="FXG23" s="681"/>
      <c r="FXH23" s="681"/>
      <c r="FXI23" s="681"/>
      <c r="FXJ23" s="681"/>
      <c r="FXK23" s="681"/>
      <c r="FXL23" s="681"/>
      <c r="FXM23" s="681"/>
      <c r="FXN23" s="681"/>
      <c r="FXO23" s="682"/>
      <c r="FXP23" s="680"/>
      <c r="FXQ23" s="681"/>
      <c r="FXR23" s="681"/>
      <c r="FXS23" s="681"/>
      <c r="FXT23" s="681"/>
      <c r="FXU23" s="681"/>
      <c r="FXV23" s="681"/>
      <c r="FXW23" s="681"/>
      <c r="FXX23" s="681"/>
      <c r="FXY23" s="681"/>
      <c r="FXZ23" s="681"/>
      <c r="FYA23" s="681"/>
      <c r="FYB23" s="681"/>
      <c r="FYC23" s="681"/>
      <c r="FYD23" s="682"/>
      <c r="FYE23" s="680"/>
      <c r="FYF23" s="681"/>
      <c r="FYG23" s="681"/>
      <c r="FYH23" s="681"/>
      <c r="FYI23" s="681"/>
      <c r="FYJ23" s="681"/>
      <c r="FYK23" s="681"/>
      <c r="FYL23" s="681"/>
      <c r="FYM23" s="681"/>
      <c r="FYN23" s="681"/>
      <c r="FYO23" s="681"/>
      <c r="FYP23" s="681"/>
      <c r="FYQ23" s="681"/>
      <c r="FYR23" s="681"/>
      <c r="FYS23" s="682"/>
      <c r="FYT23" s="680"/>
      <c r="FYU23" s="681"/>
      <c r="FYV23" s="681"/>
      <c r="FYW23" s="681"/>
      <c r="FYX23" s="681"/>
      <c r="FYY23" s="681"/>
      <c r="FYZ23" s="681"/>
      <c r="FZA23" s="681"/>
      <c r="FZB23" s="681"/>
      <c r="FZC23" s="681"/>
      <c r="FZD23" s="681"/>
      <c r="FZE23" s="681"/>
      <c r="FZF23" s="681"/>
      <c r="FZG23" s="681"/>
      <c r="FZH23" s="682"/>
      <c r="FZI23" s="680"/>
      <c r="FZJ23" s="681"/>
      <c r="FZK23" s="681"/>
      <c r="FZL23" s="681"/>
      <c r="FZM23" s="681"/>
      <c r="FZN23" s="681"/>
      <c r="FZO23" s="681"/>
      <c r="FZP23" s="681"/>
      <c r="FZQ23" s="681"/>
      <c r="FZR23" s="681"/>
      <c r="FZS23" s="681"/>
      <c r="FZT23" s="681"/>
      <c r="FZU23" s="681"/>
      <c r="FZV23" s="681"/>
      <c r="FZW23" s="682"/>
      <c r="FZX23" s="680"/>
      <c r="FZY23" s="681"/>
      <c r="FZZ23" s="681"/>
      <c r="GAA23" s="681"/>
      <c r="GAB23" s="681"/>
      <c r="GAC23" s="681"/>
      <c r="GAD23" s="681"/>
      <c r="GAE23" s="681"/>
      <c r="GAF23" s="681"/>
      <c r="GAG23" s="681"/>
      <c r="GAH23" s="681"/>
      <c r="GAI23" s="681"/>
      <c r="GAJ23" s="681"/>
      <c r="GAK23" s="681"/>
      <c r="GAL23" s="682"/>
      <c r="GAM23" s="680"/>
      <c r="GAN23" s="681"/>
      <c r="GAO23" s="681"/>
      <c r="GAP23" s="681"/>
      <c r="GAQ23" s="681"/>
      <c r="GAR23" s="681"/>
      <c r="GAS23" s="681"/>
      <c r="GAT23" s="681"/>
      <c r="GAU23" s="681"/>
      <c r="GAV23" s="681"/>
      <c r="GAW23" s="681"/>
      <c r="GAX23" s="681"/>
      <c r="GAY23" s="681"/>
      <c r="GAZ23" s="681"/>
      <c r="GBA23" s="682"/>
      <c r="GBB23" s="680"/>
      <c r="GBC23" s="681"/>
      <c r="GBD23" s="681"/>
      <c r="GBE23" s="681"/>
      <c r="GBF23" s="681"/>
      <c r="GBG23" s="681"/>
      <c r="GBH23" s="681"/>
      <c r="GBI23" s="681"/>
      <c r="GBJ23" s="681"/>
      <c r="GBK23" s="681"/>
      <c r="GBL23" s="681"/>
      <c r="GBM23" s="681"/>
      <c r="GBN23" s="681"/>
      <c r="GBO23" s="681"/>
      <c r="GBP23" s="682"/>
      <c r="GBQ23" s="680"/>
      <c r="GBR23" s="681"/>
      <c r="GBS23" s="681"/>
      <c r="GBT23" s="681"/>
      <c r="GBU23" s="681"/>
      <c r="GBV23" s="681"/>
      <c r="GBW23" s="681"/>
      <c r="GBX23" s="681"/>
      <c r="GBY23" s="681"/>
      <c r="GBZ23" s="681"/>
      <c r="GCA23" s="681"/>
      <c r="GCB23" s="681"/>
      <c r="GCC23" s="681"/>
      <c r="GCD23" s="681"/>
      <c r="GCE23" s="682"/>
      <c r="GCF23" s="680"/>
      <c r="GCG23" s="681"/>
      <c r="GCH23" s="681"/>
      <c r="GCI23" s="681"/>
      <c r="GCJ23" s="681"/>
      <c r="GCK23" s="681"/>
      <c r="GCL23" s="681"/>
      <c r="GCM23" s="681"/>
      <c r="GCN23" s="681"/>
      <c r="GCO23" s="681"/>
      <c r="GCP23" s="681"/>
      <c r="GCQ23" s="681"/>
      <c r="GCR23" s="681"/>
      <c r="GCS23" s="681"/>
      <c r="GCT23" s="682"/>
      <c r="GCU23" s="680"/>
      <c r="GCV23" s="681"/>
      <c r="GCW23" s="681"/>
      <c r="GCX23" s="681"/>
      <c r="GCY23" s="681"/>
      <c r="GCZ23" s="681"/>
      <c r="GDA23" s="681"/>
      <c r="GDB23" s="681"/>
      <c r="GDC23" s="681"/>
      <c r="GDD23" s="681"/>
      <c r="GDE23" s="681"/>
      <c r="GDF23" s="681"/>
      <c r="GDG23" s="681"/>
      <c r="GDH23" s="681"/>
      <c r="GDI23" s="682"/>
      <c r="GDJ23" s="680"/>
      <c r="GDK23" s="681"/>
      <c r="GDL23" s="681"/>
      <c r="GDM23" s="681"/>
      <c r="GDN23" s="681"/>
      <c r="GDO23" s="681"/>
      <c r="GDP23" s="681"/>
      <c r="GDQ23" s="681"/>
      <c r="GDR23" s="681"/>
      <c r="GDS23" s="681"/>
      <c r="GDT23" s="681"/>
      <c r="GDU23" s="681"/>
      <c r="GDV23" s="681"/>
      <c r="GDW23" s="681"/>
      <c r="GDX23" s="682"/>
      <c r="GDY23" s="680"/>
      <c r="GDZ23" s="681"/>
      <c r="GEA23" s="681"/>
      <c r="GEB23" s="681"/>
      <c r="GEC23" s="681"/>
      <c r="GED23" s="681"/>
      <c r="GEE23" s="681"/>
      <c r="GEF23" s="681"/>
      <c r="GEG23" s="681"/>
      <c r="GEH23" s="681"/>
      <c r="GEI23" s="681"/>
      <c r="GEJ23" s="681"/>
      <c r="GEK23" s="681"/>
      <c r="GEL23" s="681"/>
      <c r="GEM23" s="682"/>
      <c r="GEN23" s="680"/>
      <c r="GEO23" s="681"/>
      <c r="GEP23" s="681"/>
      <c r="GEQ23" s="681"/>
      <c r="GER23" s="681"/>
      <c r="GES23" s="681"/>
      <c r="GET23" s="681"/>
      <c r="GEU23" s="681"/>
      <c r="GEV23" s="681"/>
      <c r="GEW23" s="681"/>
      <c r="GEX23" s="681"/>
      <c r="GEY23" s="681"/>
      <c r="GEZ23" s="681"/>
      <c r="GFA23" s="681"/>
      <c r="GFB23" s="682"/>
      <c r="GFC23" s="680"/>
      <c r="GFD23" s="681"/>
      <c r="GFE23" s="681"/>
      <c r="GFF23" s="681"/>
      <c r="GFG23" s="681"/>
      <c r="GFH23" s="681"/>
      <c r="GFI23" s="681"/>
      <c r="GFJ23" s="681"/>
      <c r="GFK23" s="681"/>
      <c r="GFL23" s="681"/>
      <c r="GFM23" s="681"/>
      <c r="GFN23" s="681"/>
      <c r="GFO23" s="681"/>
      <c r="GFP23" s="681"/>
      <c r="GFQ23" s="682"/>
      <c r="GFR23" s="680"/>
      <c r="GFS23" s="681"/>
      <c r="GFT23" s="681"/>
      <c r="GFU23" s="681"/>
      <c r="GFV23" s="681"/>
      <c r="GFW23" s="681"/>
      <c r="GFX23" s="681"/>
      <c r="GFY23" s="681"/>
      <c r="GFZ23" s="681"/>
      <c r="GGA23" s="681"/>
      <c r="GGB23" s="681"/>
      <c r="GGC23" s="681"/>
      <c r="GGD23" s="681"/>
      <c r="GGE23" s="681"/>
      <c r="GGF23" s="682"/>
      <c r="GGG23" s="680"/>
      <c r="GGH23" s="681"/>
      <c r="GGI23" s="681"/>
      <c r="GGJ23" s="681"/>
      <c r="GGK23" s="681"/>
      <c r="GGL23" s="681"/>
      <c r="GGM23" s="681"/>
      <c r="GGN23" s="681"/>
      <c r="GGO23" s="681"/>
      <c r="GGP23" s="681"/>
      <c r="GGQ23" s="681"/>
      <c r="GGR23" s="681"/>
      <c r="GGS23" s="681"/>
      <c r="GGT23" s="681"/>
      <c r="GGU23" s="682"/>
      <c r="GGV23" s="680"/>
      <c r="GGW23" s="681"/>
      <c r="GGX23" s="681"/>
      <c r="GGY23" s="681"/>
      <c r="GGZ23" s="681"/>
      <c r="GHA23" s="681"/>
      <c r="GHB23" s="681"/>
      <c r="GHC23" s="681"/>
      <c r="GHD23" s="681"/>
      <c r="GHE23" s="681"/>
      <c r="GHF23" s="681"/>
      <c r="GHG23" s="681"/>
      <c r="GHH23" s="681"/>
      <c r="GHI23" s="681"/>
      <c r="GHJ23" s="682"/>
      <c r="GHK23" s="680"/>
      <c r="GHL23" s="681"/>
      <c r="GHM23" s="681"/>
      <c r="GHN23" s="681"/>
      <c r="GHO23" s="681"/>
      <c r="GHP23" s="681"/>
      <c r="GHQ23" s="681"/>
      <c r="GHR23" s="681"/>
      <c r="GHS23" s="681"/>
      <c r="GHT23" s="681"/>
      <c r="GHU23" s="681"/>
      <c r="GHV23" s="681"/>
      <c r="GHW23" s="681"/>
      <c r="GHX23" s="681"/>
      <c r="GHY23" s="682"/>
      <c r="GHZ23" s="680"/>
      <c r="GIA23" s="681"/>
      <c r="GIB23" s="681"/>
      <c r="GIC23" s="681"/>
      <c r="GID23" s="681"/>
      <c r="GIE23" s="681"/>
      <c r="GIF23" s="681"/>
      <c r="GIG23" s="681"/>
      <c r="GIH23" s="681"/>
      <c r="GII23" s="681"/>
      <c r="GIJ23" s="681"/>
      <c r="GIK23" s="681"/>
      <c r="GIL23" s="681"/>
      <c r="GIM23" s="681"/>
      <c r="GIN23" s="682"/>
      <c r="GIO23" s="680"/>
      <c r="GIP23" s="681"/>
      <c r="GIQ23" s="681"/>
      <c r="GIR23" s="681"/>
      <c r="GIS23" s="681"/>
      <c r="GIT23" s="681"/>
      <c r="GIU23" s="681"/>
      <c r="GIV23" s="681"/>
      <c r="GIW23" s="681"/>
      <c r="GIX23" s="681"/>
      <c r="GIY23" s="681"/>
      <c r="GIZ23" s="681"/>
      <c r="GJA23" s="681"/>
      <c r="GJB23" s="681"/>
      <c r="GJC23" s="682"/>
      <c r="GJD23" s="680"/>
      <c r="GJE23" s="681"/>
      <c r="GJF23" s="681"/>
      <c r="GJG23" s="681"/>
      <c r="GJH23" s="681"/>
      <c r="GJI23" s="681"/>
      <c r="GJJ23" s="681"/>
      <c r="GJK23" s="681"/>
      <c r="GJL23" s="681"/>
      <c r="GJM23" s="681"/>
      <c r="GJN23" s="681"/>
      <c r="GJO23" s="681"/>
      <c r="GJP23" s="681"/>
      <c r="GJQ23" s="681"/>
      <c r="GJR23" s="682"/>
      <c r="GJS23" s="680"/>
      <c r="GJT23" s="681"/>
      <c r="GJU23" s="681"/>
      <c r="GJV23" s="681"/>
      <c r="GJW23" s="681"/>
      <c r="GJX23" s="681"/>
      <c r="GJY23" s="681"/>
      <c r="GJZ23" s="681"/>
      <c r="GKA23" s="681"/>
      <c r="GKB23" s="681"/>
      <c r="GKC23" s="681"/>
      <c r="GKD23" s="681"/>
      <c r="GKE23" s="681"/>
      <c r="GKF23" s="681"/>
      <c r="GKG23" s="682"/>
      <c r="GKH23" s="680"/>
      <c r="GKI23" s="681"/>
      <c r="GKJ23" s="681"/>
      <c r="GKK23" s="681"/>
      <c r="GKL23" s="681"/>
      <c r="GKM23" s="681"/>
      <c r="GKN23" s="681"/>
      <c r="GKO23" s="681"/>
      <c r="GKP23" s="681"/>
      <c r="GKQ23" s="681"/>
      <c r="GKR23" s="681"/>
      <c r="GKS23" s="681"/>
      <c r="GKT23" s="681"/>
      <c r="GKU23" s="681"/>
      <c r="GKV23" s="682"/>
      <c r="GKW23" s="680"/>
      <c r="GKX23" s="681"/>
      <c r="GKY23" s="681"/>
      <c r="GKZ23" s="681"/>
      <c r="GLA23" s="681"/>
      <c r="GLB23" s="681"/>
      <c r="GLC23" s="681"/>
      <c r="GLD23" s="681"/>
      <c r="GLE23" s="681"/>
      <c r="GLF23" s="681"/>
      <c r="GLG23" s="681"/>
      <c r="GLH23" s="681"/>
      <c r="GLI23" s="681"/>
      <c r="GLJ23" s="681"/>
      <c r="GLK23" s="682"/>
      <c r="GLL23" s="680"/>
      <c r="GLM23" s="681"/>
      <c r="GLN23" s="681"/>
      <c r="GLO23" s="681"/>
      <c r="GLP23" s="681"/>
      <c r="GLQ23" s="681"/>
      <c r="GLR23" s="681"/>
      <c r="GLS23" s="681"/>
      <c r="GLT23" s="681"/>
      <c r="GLU23" s="681"/>
      <c r="GLV23" s="681"/>
      <c r="GLW23" s="681"/>
      <c r="GLX23" s="681"/>
      <c r="GLY23" s="681"/>
      <c r="GLZ23" s="682"/>
      <c r="GMA23" s="680"/>
      <c r="GMB23" s="681"/>
      <c r="GMC23" s="681"/>
      <c r="GMD23" s="681"/>
      <c r="GME23" s="681"/>
      <c r="GMF23" s="681"/>
      <c r="GMG23" s="681"/>
      <c r="GMH23" s="681"/>
      <c r="GMI23" s="681"/>
      <c r="GMJ23" s="681"/>
      <c r="GMK23" s="681"/>
      <c r="GML23" s="681"/>
      <c r="GMM23" s="681"/>
      <c r="GMN23" s="681"/>
      <c r="GMO23" s="682"/>
      <c r="GMP23" s="680"/>
      <c r="GMQ23" s="681"/>
      <c r="GMR23" s="681"/>
      <c r="GMS23" s="681"/>
      <c r="GMT23" s="681"/>
      <c r="GMU23" s="681"/>
      <c r="GMV23" s="681"/>
      <c r="GMW23" s="681"/>
      <c r="GMX23" s="681"/>
      <c r="GMY23" s="681"/>
      <c r="GMZ23" s="681"/>
      <c r="GNA23" s="681"/>
      <c r="GNB23" s="681"/>
      <c r="GNC23" s="681"/>
      <c r="GND23" s="682"/>
      <c r="GNE23" s="680"/>
      <c r="GNF23" s="681"/>
      <c r="GNG23" s="681"/>
      <c r="GNH23" s="681"/>
      <c r="GNI23" s="681"/>
      <c r="GNJ23" s="681"/>
      <c r="GNK23" s="681"/>
      <c r="GNL23" s="681"/>
      <c r="GNM23" s="681"/>
      <c r="GNN23" s="681"/>
      <c r="GNO23" s="681"/>
      <c r="GNP23" s="681"/>
      <c r="GNQ23" s="681"/>
      <c r="GNR23" s="681"/>
      <c r="GNS23" s="682"/>
      <c r="GNT23" s="680"/>
      <c r="GNU23" s="681"/>
      <c r="GNV23" s="681"/>
      <c r="GNW23" s="681"/>
      <c r="GNX23" s="681"/>
      <c r="GNY23" s="681"/>
      <c r="GNZ23" s="681"/>
      <c r="GOA23" s="681"/>
      <c r="GOB23" s="681"/>
      <c r="GOC23" s="681"/>
      <c r="GOD23" s="681"/>
      <c r="GOE23" s="681"/>
      <c r="GOF23" s="681"/>
      <c r="GOG23" s="681"/>
      <c r="GOH23" s="682"/>
      <c r="GOI23" s="680"/>
      <c r="GOJ23" s="681"/>
      <c r="GOK23" s="681"/>
      <c r="GOL23" s="681"/>
      <c r="GOM23" s="681"/>
      <c r="GON23" s="681"/>
      <c r="GOO23" s="681"/>
      <c r="GOP23" s="681"/>
      <c r="GOQ23" s="681"/>
      <c r="GOR23" s="681"/>
      <c r="GOS23" s="681"/>
      <c r="GOT23" s="681"/>
      <c r="GOU23" s="681"/>
      <c r="GOV23" s="681"/>
      <c r="GOW23" s="682"/>
      <c r="GOX23" s="680"/>
      <c r="GOY23" s="681"/>
      <c r="GOZ23" s="681"/>
      <c r="GPA23" s="681"/>
      <c r="GPB23" s="681"/>
      <c r="GPC23" s="681"/>
      <c r="GPD23" s="681"/>
      <c r="GPE23" s="681"/>
      <c r="GPF23" s="681"/>
      <c r="GPG23" s="681"/>
      <c r="GPH23" s="681"/>
      <c r="GPI23" s="681"/>
      <c r="GPJ23" s="681"/>
      <c r="GPK23" s="681"/>
      <c r="GPL23" s="682"/>
      <c r="GPM23" s="680"/>
      <c r="GPN23" s="681"/>
      <c r="GPO23" s="681"/>
      <c r="GPP23" s="681"/>
      <c r="GPQ23" s="681"/>
      <c r="GPR23" s="681"/>
      <c r="GPS23" s="681"/>
      <c r="GPT23" s="681"/>
      <c r="GPU23" s="681"/>
      <c r="GPV23" s="681"/>
      <c r="GPW23" s="681"/>
      <c r="GPX23" s="681"/>
      <c r="GPY23" s="681"/>
      <c r="GPZ23" s="681"/>
      <c r="GQA23" s="682"/>
      <c r="GQB23" s="680"/>
      <c r="GQC23" s="681"/>
      <c r="GQD23" s="681"/>
      <c r="GQE23" s="681"/>
      <c r="GQF23" s="681"/>
      <c r="GQG23" s="681"/>
      <c r="GQH23" s="681"/>
      <c r="GQI23" s="681"/>
      <c r="GQJ23" s="681"/>
      <c r="GQK23" s="681"/>
      <c r="GQL23" s="681"/>
      <c r="GQM23" s="681"/>
      <c r="GQN23" s="681"/>
      <c r="GQO23" s="681"/>
      <c r="GQP23" s="682"/>
      <c r="GQQ23" s="680"/>
      <c r="GQR23" s="681"/>
      <c r="GQS23" s="681"/>
      <c r="GQT23" s="681"/>
      <c r="GQU23" s="681"/>
      <c r="GQV23" s="681"/>
      <c r="GQW23" s="681"/>
      <c r="GQX23" s="681"/>
      <c r="GQY23" s="681"/>
      <c r="GQZ23" s="681"/>
      <c r="GRA23" s="681"/>
      <c r="GRB23" s="681"/>
      <c r="GRC23" s="681"/>
      <c r="GRD23" s="681"/>
      <c r="GRE23" s="682"/>
      <c r="GRF23" s="680"/>
      <c r="GRG23" s="681"/>
      <c r="GRH23" s="681"/>
      <c r="GRI23" s="681"/>
      <c r="GRJ23" s="681"/>
      <c r="GRK23" s="681"/>
      <c r="GRL23" s="681"/>
      <c r="GRM23" s="681"/>
      <c r="GRN23" s="681"/>
      <c r="GRO23" s="681"/>
      <c r="GRP23" s="681"/>
      <c r="GRQ23" s="681"/>
      <c r="GRR23" s="681"/>
      <c r="GRS23" s="681"/>
      <c r="GRT23" s="682"/>
      <c r="GRU23" s="680"/>
      <c r="GRV23" s="681"/>
      <c r="GRW23" s="681"/>
      <c r="GRX23" s="681"/>
      <c r="GRY23" s="681"/>
      <c r="GRZ23" s="681"/>
      <c r="GSA23" s="681"/>
      <c r="GSB23" s="681"/>
      <c r="GSC23" s="681"/>
      <c r="GSD23" s="681"/>
      <c r="GSE23" s="681"/>
      <c r="GSF23" s="681"/>
      <c r="GSG23" s="681"/>
      <c r="GSH23" s="681"/>
      <c r="GSI23" s="682"/>
      <c r="GSJ23" s="680"/>
      <c r="GSK23" s="681"/>
      <c r="GSL23" s="681"/>
      <c r="GSM23" s="681"/>
      <c r="GSN23" s="681"/>
      <c r="GSO23" s="681"/>
      <c r="GSP23" s="681"/>
      <c r="GSQ23" s="681"/>
      <c r="GSR23" s="681"/>
      <c r="GSS23" s="681"/>
      <c r="GST23" s="681"/>
      <c r="GSU23" s="681"/>
      <c r="GSV23" s="681"/>
      <c r="GSW23" s="681"/>
      <c r="GSX23" s="682"/>
      <c r="GSY23" s="680"/>
      <c r="GSZ23" s="681"/>
      <c r="GTA23" s="681"/>
      <c r="GTB23" s="681"/>
      <c r="GTC23" s="681"/>
      <c r="GTD23" s="681"/>
      <c r="GTE23" s="681"/>
      <c r="GTF23" s="681"/>
      <c r="GTG23" s="681"/>
      <c r="GTH23" s="681"/>
      <c r="GTI23" s="681"/>
      <c r="GTJ23" s="681"/>
      <c r="GTK23" s="681"/>
      <c r="GTL23" s="681"/>
      <c r="GTM23" s="682"/>
      <c r="GTN23" s="680"/>
      <c r="GTO23" s="681"/>
      <c r="GTP23" s="681"/>
      <c r="GTQ23" s="681"/>
      <c r="GTR23" s="681"/>
      <c r="GTS23" s="681"/>
      <c r="GTT23" s="681"/>
      <c r="GTU23" s="681"/>
      <c r="GTV23" s="681"/>
      <c r="GTW23" s="681"/>
      <c r="GTX23" s="681"/>
      <c r="GTY23" s="681"/>
      <c r="GTZ23" s="681"/>
      <c r="GUA23" s="681"/>
      <c r="GUB23" s="682"/>
      <c r="GUC23" s="680"/>
      <c r="GUD23" s="681"/>
      <c r="GUE23" s="681"/>
      <c r="GUF23" s="681"/>
      <c r="GUG23" s="681"/>
      <c r="GUH23" s="681"/>
      <c r="GUI23" s="681"/>
      <c r="GUJ23" s="681"/>
      <c r="GUK23" s="681"/>
      <c r="GUL23" s="681"/>
      <c r="GUM23" s="681"/>
      <c r="GUN23" s="681"/>
      <c r="GUO23" s="681"/>
      <c r="GUP23" s="681"/>
      <c r="GUQ23" s="682"/>
      <c r="GUR23" s="680"/>
      <c r="GUS23" s="681"/>
      <c r="GUT23" s="681"/>
      <c r="GUU23" s="681"/>
      <c r="GUV23" s="681"/>
      <c r="GUW23" s="681"/>
      <c r="GUX23" s="681"/>
      <c r="GUY23" s="681"/>
      <c r="GUZ23" s="681"/>
      <c r="GVA23" s="681"/>
      <c r="GVB23" s="681"/>
      <c r="GVC23" s="681"/>
      <c r="GVD23" s="681"/>
      <c r="GVE23" s="681"/>
      <c r="GVF23" s="682"/>
      <c r="GVG23" s="680"/>
      <c r="GVH23" s="681"/>
      <c r="GVI23" s="681"/>
      <c r="GVJ23" s="681"/>
      <c r="GVK23" s="681"/>
      <c r="GVL23" s="681"/>
      <c r="GVM23" s="681"/>
      <c r="GVN23" s="681"/>
      <c r="GVO23" s="681"/>
      <c r="GVP23" s="681"/>
      <c r="GVQ23" s="681"/>
      <c r="GVR23" s="681"/>
      <c r="GVS23" s="681"/>
      <c r="GVT23" s="681"/>
      <c r="GVU23" s="682"/>
      <c r="GVV23" s="680"/>
      <c r="GVW23" s="681"/>
      <c r="GVX23" s="681"/>
      <c r="GVY23" s="681"/>
      <c r="GVZ23" s="681"/>
      <c r="GWA23" s="681"/>
      <c r="GWB23" s="681"/>
      <c r="GWC23" s="681"/>
      <c r="GWD23" s="681"/>
      <c r="GWE23" s="681"/>
      <c r="GWF23" s="681"/>
      <c r="GWG23" s="681"/>
      <c r="GWH23" s="681"/>
      <c r="GWI23" s="681"/>
      <c r="GWJ23" s="682"/>
      <c r="GWK23" s="680"/>
      <c r="GWL23" s="681"/>
      <c r="GWM23" s="681"/>
      <c r="GWN23" s="681"/>
      <c r="GWO23" s="681"/>
      <c r="GWP23" s="681"/>
      <c r="GWQ23" s="681"/>
      <c r="GWR23" s="681"/>
      <c r="GWS23" s="681"/>
      <c r="GWT23" s="681"/>
      <c r="GWU23" s="681"/>
      <c r="GWV23" s="681"/>
      <c r="GWW23" s="681"/>
      <c r="GWX23" s="681"/>
      <c r="GWY23" s="682"/>
      <c r="GWZ23" s="680"/>
      <c r="GXA23" s="681"/>
      <c r="GXB23" s="681"/>
      <c r="GXC23" s="681"/>
      <c r="GXD23" s="681"/>
      <c r="GXE23" s="681"/>
      <c r="GXF23" s="681"/>
      <c r="GXG23" s="681"/>
      <c r="GXH23" s="681"/>
      <c r="GXI23" s="681"/>
      <c r="GXJ23" s="681"/>
      <c r="GXK23" s="681"/>
      <c r="GXL23" s="681"/>
      <c r="GXM23" s="681"/>
      <c r="GXN23" s="682"/>
      <c r="GXO23" s="680"/>
      <c r="GXP23" s="681"/>
      <c r="GXQ23" s="681"/>
      <c r="GXR23" s="681"/>
      <c r="GXS23" s="681"/>
      <c r="GXT23" s="681"/>
      <c r="GXU23" s="681"/>
      <c r="GXV23" s="681"/>
      <c r="GXW23" s="681"/>
      <c r="GXX23" s="681"/>
      <c r="GXY23" s="681"/>
      <c r="GXZ23" s="681"/>
      <c r="GYA23" s="681"/>
      <c r="GYB23" s="681"/>
      <c r="GYC23" s="682"/>
      <c r="GYD23" s="680"/>
      <c r="GYE23" s="681"/>
      <c r="GYF23" s="681"/>
      <c r="GYG23" s="681"/>
      <c r="GYH23" s="681"/>
      <c r="GYI23" s="681"/>
      <c r="GYJ23" s="681"/>
      <c r="GYK23" s="681"/>
      <c r="GYL23" s="681"/>
      <c r="GYM23" s="681"/>
      <c r="GYN23" s="681"/>
      <c r="GYO23" s="681"/>
      <c r="GYP23" s="681"/>
      <c r="GYQ23" s="681"/>
      <c r="GYR23" s="682"/>
      <c r="GYS23" s="680"/>
      <c r="GYT23" s="681"/>
      <c r="GYU23" s="681"/>
      <c r="GYV23" s="681"/>
      <c r="GYW23" s="681"/>
      <c r="GYX23" s="681"/>
      <c r="GYY23" s="681"/>
      <c r="GYZ23" s="681"/>
      <c r="GZA23" s="681"/>
      <c r="GZB23" s="681"/>
      <c r="GZC23" s="681"/>
      <c r="GZD23" s="681"/>
      <c r="GZE23" s="681"/>
      <c r="GZF23" s="681"/>
      <c r="GZG23" s="682"/>
      <c r="GZH23" s="680"/>
      <c r="GZI23" s="681"/>
      <c r="GZJ23" s="681"/>
      <c r="GZK23" s="681"/>
      <c r="GZL23" s="681"/>
      <c r="GZM23" s="681"/>
      <c r="GZN23" s="681"/>
      <c r="GZO23" s="681"/>
      <c r="GZP23" s="681"/>
      <c r="GZQ23" s="681"/>
      <c r="GZR23" s="681"/>
      <c r="GZS23" s="681"/>
      <c r="GZT23" s="681"/>
      <c r="GZU23" s="681"/>
      <c r="GZV23" s="682"/>
      <c r="GZW23" s="680"/>
      <c r="GZX23" s="681"/>
      <c r="GZY23" s="681"/>
      <c r="GZZ23" s="681"/>
      <c r="HAA23" s="681"/>
      <c r="HAB23" s="681"/>
      <c r="HAC23" s="681"/>
      <c r="HAD23" s="681"/>
      <c r="HAE23" s="681"/>
      <c r="HAF23" s="681"/>
      <c r="HAG23" s="681"/>
      <c r="HAH23" s="681"/>
      <c r="HAI23" s="681"/>
      <c r="HAJ23" s="681"/>
      <c r="HAK23" s="682"/>
      <c r="HAL23" s="680"/>
      <c r="HAM23" s="681"/>
      <c r="HAN23" s="681"/>
      <c r="HAO23" s="681"/>
      <c r="HAP23" s="681"/>
      <c r="HAQ23" s="681"/>
      <c r="HAR23" s="681"/>
      <c r="HAS23" s="681"/>
      <c r="HAT23" s="681"/>
      <c r="HAU23" s="681"/>
      <c r="HAV23" s="681"/>
      <c r="HAW23" s="681"/>
      <c r="HAX23" s="681"/>
      <c r="HAY23" s="681"/>
      <c r="HAZ23" s="682"/>
      <c r="HBA23" s="680"/>
      <c r="HBB23" s="681"/>
      <c r="HBC23" s="681"/>
      <c r="HBD23" s="681"/>
      <c r="HBE23" s="681"/>
      <c r="HBF23" s="681"/>
      <c r="HBG23" s="681"/>
      <c r="HBH23" s="681"/>
      <c r="HBI23" s="681"/>
      <c r="HBJ23" s="681"/>
      <c r="HBK23" s="681"/>
      <c r="HBL23" s="681"/>
      <c r="HBM23" s="681"/>
      <c r="HBN23" s="681"/>
      <c r="HBO23" s="682"/>
      <c r="HBP23" s="680"/>
      <c r="HBQ23" s="681"/>
      <c r="HBR23" s="681"/>
      <c r="HBS23" s="681"/>
      <c r="HBT23" s="681"/>
      <c r="HBU23" s="681"/>
      <c r="HBV23" s="681"/>
      <c r="HBW23" s="681"/>
      <c r="HBX23" s="681"/>
      <c r="HBY23" s="681"/>
      <c r="HBZ23" s="681"/>
      <c r="HCA23" s="681"/>
      <c r="HCB23" s="681"/>
      <c r="HCC23" s="681"/>
      <c r="HCD23" s="682"/>
      <c r="HCE23" s="680"/>
      <c r="HCF23" s="681"/>
      <c r="HCG23" s="681"/>
      <c r="HCH23" s="681"/>
      <c r="HCI23" s="681"/>
      <c r="HCJ23" s="681"/>
      <c r="HCK23" s="681"/>
      <c r="HCL23" s="681"/>
      <c r="HCM23" s="681"/>
      <c r="HCN23" s="681"/>
      <c r="HCO23" s="681"/>
      <c r="HCP23" s="681"/>
      <c r="HCQ23" s="681"/>
      <c r="HCR23" s="681"/>
      <c r="HCS23" s="682"/>
      <c r="HCT23" s="680"/>
      <c r="HCU23" s="681"/>
      <c r="HCV23" s="681"/>
      <c r="HCW23" s="681"/>
      <c r="HCX23" s="681"/>
      <c r="HCY23" s="681"/>
      <c r="HCZ23" s="681"/>
      <c r="HDA23" s="681"/>
      <c r="HDB23" s="681"/>
      <c r="HDC23" s="681"/>
      <c r="HDD23" s="681"/>
      <c r="HDE23" s="681"/>
      <c r="HDF23" s="681"/>
      <c r="HDG23" s="681"/>
      <c r="HDH23" s="682"/>
      <c r="HDI23" s="680"/>
      <c r="HDJ23" s="681"/>
      <c r="HDK23" s="681"/>
      <c r="HDL23" s="681"/>
      <c r="HDM23" s="681"/>
      <c r="HDN23" s="681"/>
      <c r="HDO23" s="681"/>
      <c r="HDP23" s="681"/>
      <c r="HDQ23" s="681"/>
      <c r="HDR23" s="681"/>
      <c r="HDS23" s="681"/>
      <c r="HDT23" s="681"/>
      <c r="HDU23" s="681"/>
      <c r="HDV23" s="681"/>
      <c r="HDW23" s="682"/>
      <c r="HDX23" s="680"/>
      <c r="HDY23" s="681"/>
      <c r="HDZ23" s="681"/>
      <c r="HEA23" s="681"/>
      <c r="HEB23" s="681"/>
      <c r="HEC23" s="681"/>
      <c r="HED23" s="681"/>
      <c r="HEE23" s="681"/>
      <c r="HEF23" s="681"/>
      <c r="HEG23" s="681"/>
      <c r="HEH23" s="681"/>
      <c r="HEI23" s="681"/>
      <c r="HEJ23" s="681"/>
      <c r="HEK23" s="681"/>
      <c r="HEL23" s="682"/>
      <c r="HEM23" s="680"/>
      <c r="HEN23" s="681"/>
      <c r="HEO23" s="681"/>
      <c r="HEP23" s="681"/>
      <c r="HEQ23" s="681"/>
      <c r="HER23" s="681"/>
      <c r="HES23" s="681"/>
      <c r="HET23" s="681"/>
      <c r="HEU23" s="681"/>
      <c r="HEV23" s="681"/>
      <c r="HEW23" s="681"/>
      <c r="HEX23" s="681"/>
      <c r="HEY23" s="681"/>
      <c r="HEZ23" s="681"/>
      <c r="HFA23" s="682"/>
      <c r="HFB23" s="680"/>
      <c r="HFC23" s="681"/>
      <c r="HFD23" s="681"/>
      <c r="HFE23" s="681"/>
      <c r="HFF23" s="681"/>
      <c r="HFG23" s="681"/>
      <c r="HFH23" s="681"/>
      <c r="HFI23" s="681"/>
      <c r="HFJ23" s="681"/>
      <c r="HFK23" s="681"/>
      <c r="HFL23" s="681"/>
      <c r="HFM23" s="681"/>
      <c r="HFN23" s="681"/>
      <c r="HFO23" s="681"/>
      <c r="HFP23" s="682"/>
      <c r="HFQ23" s="680"/>
      <c r="HFR23" s="681"/>
      <c r="HFS23" s="681"/>
      <c r="HFT23" s="681"/>
      <c r="HFU23" s="681"/>
      <c r="HFV23" s="681"/>
      <c r="HFW23" s="681"/>
      <c r="HFX23" s="681"/>
      <c r="HFY23" s="681"/>
      <c r="HFZ23" s="681"/>
      <c r="HGA23" s="681"/>
      <c r="HGB23" s="681"/>
      <c r="HGC23" s="681"/>
      <c r="HGD23" s="681"/>
      <c r="HGE23" s="682"/>
      <c r="HGF23" s="680"/>
      <c r="HGG23" s="681"/>
      <c r="HGH23" s="681"/>
      <c r="HGI23" s="681"/>
      <c r="HGJ23" s="681"/>
      <c r="HGK23" s="681"/>
      <c r="HGL23" s="681"/>
      <c r="HGM23" s="681"/>
      <c r="HGN23" s="681"/>
      <c r="HGO23" s="681"/>
      <c r="HGP23" s="681"/>
      <c r="HGQ23" s="681"/>
      <c r="HGR23" s="681"/>
      <c r="HGS23" s="681"/>
      <c r="HGT23" s="682"/>
      <c r="HGU23" s="680"/>
      <c r="HGV23" s="681"/>
      <c r="HGW23" s="681"/>
      <c r="HGX23" s="681"/>
      <c r="HGY23" s="681"/>
      <c r="HGZ23" s="681"/>
      <c r="HHA23" s="681"/>
      <c r="HHB23" s="681"/>
      <c r="HHC23" s="681"/>
      <c r="HHD23" s="681"/>
      <c r="HHE23" s="681"/>
      <c r="HHF23" s="681"/>
      <c r="HHG23" s="681"/>
      <c r="HHH23" s="681"/>
      <c r="HHI23" s="682"/>
      <c r="HHJ23" s="680"/>
      <c r="HHK23" s="681"/>
      <c r="HHL23" s="681"/>
      <c r="HHM23" s="681"/>
      <c r="HHN23" s="681"/>
      <c r="HHO23" s="681"/>
      <c r="HHP23" s="681"/>
      <c r="HHQ23" s="681"/>
      <c r="HHR23" s="681"/>
      <c r="HHS23" s="681"/>
      <c r="HHT23" s="681"/>
      <c r="HHU23" s="681"/>
      <c r="HHV23" s="681"/>
      <c r="HHW23" s="681"/>
      <c r="HHX23" s="682"/>
      <c r="HHY23" s="680"/>
      <c r="HHZ23" s="681"/>
      <c r="HIA23" s="681"/>
      <c r="HIB23" s="681"/>
      <c r="HIC23" s="681"/>
      <c r="HID23" s="681"/>
      <c r="HIE23" s="681"/>
      <c r="HIF23" s="681"/>
      <c r="HIG23" s="681"/>
      <c r="HIH23" s="681"/>
      <c r="HII23" s="681"/>
      <c r="HIJ23" s="681"/>
      <c r="HIK23" s="681"/>
      <c r="HIL23" s="681"/>
      <c r="HIM23" s="682"/>
      <c r="HIN23" s="680"/>
      <c r="HIO23" s="681"/>
      <c r="HIP23" s="681"/>
      <c r="HIQ23" s="681"/>
      <c r="HIR23" s="681"/>
      <c r="HIS23" s="681"/>
      <c r="HIT23" s="681"/>
      <c r="HIU23" s="681"/>
      <c r="HIV23" s="681"/>
      <c r="HIW23" s="681"/>
      <c r="HIX23" s="681"/>
      <c r="HIY23" s="681"/>
      <c r="HIZ23" s="681"/>
      <c r="HJA23" s="681"/>
      <c r="HJB23" s="682"/>
      <c r="HJC23" s="680"/>
      <c r="HJD23" s="681"/>
      <c r="HJE23" s="681"/>
      <c r="HJF23" s="681"/>
      <c r="HJG23" s="681"/>
      <c r="HJH23" s="681"/>
      <c r="HJI23" s="681"/>
      <c r="HJJ23" s="681"/>
      <c r="HJK23" s="681"/>
      <c r="HJL23" s="681"/>
      <c r="HJM23" s="681"/>
      <c r="HJN23" s="681"/>
      <c r="HJO23" s="681"/>
      <c r="HJP23" s="681"/>
      <c r="HJQ23" s="682"/>
      <c r="HJR23" s="680"/>
      <c r="HJS23" s="681"/>
      <c r="HJT23" s="681"/>
      <c r="HJU23" s="681"/>
      <c r="HJV23" s="681"/>
      <c r="HJW23" s="681"/>
      <c r="HJX23" s="681"/>
      <c r="HJY23" s="681"/>
      <c r="HJZ23" s="681"/>
      <c r="HKA23" s="681"/>
      <c r="HKB23" s="681"/>
      <c r="HKC23" s="681"/>
      <c r="HKD23" s="681"/>
      <c r="HKE23" s="681"/>
      <c r="HKF23" s="682"/>
      <c r="HKG23" s="680"/>
      <c r="HKH23" s="681"/>
      <c r="HKI23" s="681"/>
      <c r="HKJ23" s="681"/>
      <c r="HKK23" s="681"/>
      <c r="HKL23" s="681"/>
      <c r="HKM23" s="681"/>
      <c r="HKN23" s="681"/>
      <c r="HKO23" s="681"/>
      <c r="HKP23" s="681"/>
      <c r="HKQ23" s="681"/>
      <c r="HKR23" s="681"/>
      <c r="HKS23" s="681"/>
      <c r="HKT23" s="681"/>
      <c r="HKU23" s="682"/>
      <c r="HKV23" s="680"/>
      <c r="HKW23" s="681"/>
      <c r="HKX23" s="681"/>
      <c r="HKY23" s="681"/>
      <c r="HKZ23" s="681"/>
      <c r="HLA23" s="681"/>
      <c r="HLB23" s="681"/>
      <c r="HLC23" s="681"/>
      <c r="HLD23" s="681"/>
      <c r="HLE23" s="681"/>
      <c r="HLF23" s="681"/>
      <c r="HLG23" s="681"/>
      <c r="HLH23" s="681"/>
      <c r="HLI23" s="681"/>
      <c r="HLJ23" s="682"/>
      <c r="HLK23" s="680"/>
      <c r="HLL23" s="681"/>
      <c r="HLM23" s="681"/>
      <c r="HLN23" s="681"/>
      <c r="HLO23" s="681"/>
      <c r="HLP23" s="681"/>
      <c r="HLQ23" s="681"/>
      <c r="HLR23" s="681"/>
      <c r="HLS23" s="681"/>
      <c r="HLT23" s="681"/>
      <c r="HLU23" s="681"/>
      <c r="HLV23" s="681"/>
      <c r="HLW23" s="681"/>
      <c r="HLX23" s="681"/>
      <c r="HLY23" s="682"/>
      <c r="HLZ23" s="680"/>
      <c r="HMA23" s="681"/>
      <c r="HMB23" s="681"/>
      <c r="HMC23" s="681"/>
      <c r="HMD23" s="681"/>
      <c r="HME23" s="681"/>
      <c r="HMF23" s="681"/>
      <c r="HMG23" s="681"/>
      <c r="HMH23" s="681"/>
      <c r="HMI23" s="681"/>
      <c r="HMJ23" s="681"/>
      <c r="HMK23" s="681"/>
      <c r="HML23" s="681"/>
      <c r="HMM23" s="681"/>
      <c r="HMN23" s="682"/>
      <c r="HMO23" s="680"/>
      <c r="HMP23" s="681"/>
      <c r="HMQ23" s="681"/>
      <c r="HMR23" s="681"/>
      <c r="HMS23" s="681"/>
      <c r="HMT23" s="681"/>
      <c r="HMU23" s="681"/>
      <c r="HMV23" s="681"/>
      <c r="HMW23" s="681"/>
      <c r="HMX23" s="681"/>
      <c r="HMY23" s="681"/>
      <c r="HMZ23" s="681"/>
      <c r="HNA23" s="681"/>
      <c r="HNB23" s="681"/>
      <c r="HNC23" s="682"/>
      <c r="HND23" s="680"/>
      <c r="HNE23" s="681"/>
      <c r="HNF23" s="681"/>
      <c r="HNG23" s="681"/>
      <c r="HNH23" s="681"/>
      <c r="HNI23" s="681"/>
      <c r="HNJ23" s="681"/>
      <c r="HNK23" s="681"/>
      <c r="HNL23" s="681"/>
      <c r="HNM23" s="681"/>
      <c r="HNN23" s="681"/>
      <c r="HNO23" s="681"/>
      <c r="HNP23" s="681"/>
      <c r="HNQ23" s="681"/>
      <c r="HNR23" s="682"/>
      <c r="HNS23" s="680"/>
      <c r="HNT23" s="681"/>
      <c r="HNU23" s="681"/>
      <c r="HNV23" s="681"/>
      <c r="HNW23" s="681"/>
      <c r="HNX23" s="681"/>
      <c r="HNY23" s="681"/>
      <c r="HNZ23" s="681"/>
      <c r="HOA23" s="681"/>
      <c r="HOB23" s="681"/>
      <c r="HOC23" s="681"/>
      <c r="HOD23" s="681"/>
      <c r="HOE23" s="681"/>
      <c r="HOF23" s="681"/>
      <c r="HOG23" s="682"/>
      <c r="HOH23" s="680"/>
      <c r="HOI23" s="681"/>
      <c r="HOJ23" s="681"/>
      <c r="HOK23" s="681"/>
      <c r="HOL23" s="681"/>
      <c r="HOM23" s="681"/>
      <c r="HON23" s="681"/>
      <c r="HOO23" s="681"/>
      <c r="HOP23" s="681"/>
      <c r="HOQ23" s="681"/>
      <c r="HOR23" s="681"/>
      <c r="HOS23" s="681"/>
      <c r="HOT23" s="681"/>
      <c r="HOU23" s="681"/>
      <c r="HOV23" s="682"/>
      <c r="HOW23" s="680"/>
      <c r="HOX23" s="681"/>
      <c r="HOY23" s="681"/>
      <c r="HOZ23" s="681"/>
      <c r="HPA23" s="681"/>
      <c r="HPB23" s="681"/>
      <c r="HPC23" s="681"/>
      <c r="HPD23" s="681"/>
      <c r="HPE23" s="681"/>
      <c r="HPF23" s="681"/>
      <c r="HPG23" s="681"/>
      <c r="HPH23" s="681"/>
      <c r="HPI23" s="681"/>
      <c r="HPJ23" s="681"/>
      <c r="HPK23" s="682"/>
      <c r="HPL23" s="680"/>
      <c r="HPM23" s="681"/>
      <c r="HPN23" s="681"/>
      <c r="HPO23" s="681"/>
      <c r="HPP23" s="681"/>
      <c r="HPQ23" s="681"/>
      <c r="HPR23" s="681"/>
      <c r="HPS23" s="681"/>
      <c r="HPT23" s="681"/>
      <c r="HPU23" s="681"/>
      <c r="HPV23" s="681"/>
      <c r="HPW23" s="681"/>
      <c r="HPX23" s="681"/>
      <c r="HPY23" s="681"/>
      <c r="HPZ23" s="682"/>
      <c r="HQA23" s="680"/>
      <c r="HQB23" s="681"/>
      <c r="HQC23" s="681"/>
      <c r="HQD23" s="681"/>
      <c r="HQE23" s="681"/>
      <c r="HQF23" s="681"/>
      <c r="HQG23" s="681"/>
      <c r="HQH23" s="681"/>
      <c r="HQI23" s="681"/>
      <c r="HQJ23" s="681"/>
      <c r="HQK23" s="681"/>
      <c r="HQL23" s="681"/>
      <c r="HQM23" s="681"/>
      <c r="HQN23" s="681"/>
      <c r="HQO23" s="682"/>
      <c r="HQP23" s="680"/>
      <c r="HQQ23" s="681"/>
      <c r="HQR23" s="681"/>
      <c r="HQS23" s="681"/>
      <c r="HQT23" s="681"/>
      <c r="HQU23" s="681"/>
      <c r="HQV23" s="681"/>
      <c r="HQW23" s="681"/>
      <c r="HQX23" s="681"/>
      <c r="HQY23" s="681"/>
      <c r="HQZ23" s="681"/>
      <c r="HRA23" s="681"/>
      <c r="HRB23" s="681"/>
      <c r="HRC23" s="681"/>
      <c r="HRD23" s="682"/>
      <c r="HRE23" s="680"/>
      <c r="HRF23" s="681"/>
      <c r="HRG23" s="681"/>
      <c r="HRH23" s="681"/>
      <c r="HRI23" s="681"/>
      <c r="HRJ23" s="681"/>
      <c r="HRK23" s="681"/>
      <c r="HRL23" s="681"/>
      <c r="HRM23" s="681"/>
      <c r="HRN23" s="681"/>
      <c r="HRO23" s="681"/>
      <c r="HRP23" s="681"/>
      <c r="HRQ23" s="681"/>
      <c r="HRR23" s="681"/>
      <c r="HRS23" s="682"/>
      <c r="HRT23" s="680"/>
      <c r="HRU23" s="681"/>
      <c r="HRV23" s="681"/>
      <c r="HRW23" s="681"/>
      <c r="HRX23" s="681"/>
      <c r="HRY23" s="681"/>
      <c r="HRZ23" s="681"/>
      <c r="HSA23" s="681"/>
      <c r="HSB23" s="681"/>
      <c r="HSC23" s="681"/>
      <c r="HSD23" s="681"/>
      <c r="HSE23" s="681"/>
      <c r="HSF23" s="681"/>
      <c r="HSG23" s="681"/>
      <c r="HSH23" s="682"/>
      <c r="HSI23" s="680"/>
      <c r="HSJ23" s="681"/>
      <c r="HSK23" s="681"/>
      <c r="HSL23" s="681"/>
      <c r="HSM23" s="681"/>
      <c r="HSN23" s="681"/>
      <c r="HSO23" s="681"/>
      <c r="HSP23" s="681"/>
      <c r="HSQ23" s="681"/>
      <c r="HSR23" s="681"/>
      <c r="HSS23" s="681"/>
      <c r="HST23" s="681"/>
      <c r="HSU23" s="681"/>
      <c r="HSV23" s="681"/>
      <c r="HSW23" s="682"/>
      <c r="HSX23" s="680"/>
      <c r="HSY23" s="681"/>
      <c r="HSZ23" s="681"/>
      <c r="HTA23" s="681"/>
      <c r="HTB23" s="681"/>
      <c r="HTC23" s="681"/>
      <c r="HTD23" s="681"/>
      <c r="HTE23" s="681"/>
      <c r="HTF23" s="681"/>
      <c r="HTG23" s="681"/>
      <c r="HTH23" s="681"/>
      <c r="HTI23" s="681"/>
      <c r="HTJ23" s="681"/>
      <c r="HTK23" s="681"/>
      <c r="HTL23" s="682"/>
      <c r="HTM23" s="680"/>
      <c r="HTN23" s="681"/>
      <c r="HTO23" s="681"/>
      <c r="HTP23" s="681"/>
      <c r="HTQ23" s="681"/>
      <c r="HTR23" s="681"/>
      <c r="HTS23" s="681"/>
      <c r="HTT23" s="681"/>
      <c r="HTU23" s="681"/>
      <c r="HTV23" s="681"/>
      <c r="HTW23" s="681"/>
      <c r="HTX23" s="681"/>
      <c r="HTY23" s="681"/>
      <c r="HTZ23" s="681"/>
      <c r="HUA23" s="682"/>
      <c r="HUB23" s="680"/>
      <c r="HUC23" s="681"/>
      <c r="HUD23" s="681"/>
      <c r="HUE23" s="681"/>
      <c r="HUF23" s="681"/>
      <c r="HUG23" s="681"/>
      <c r="HUH23" s="681"/>
      <c r="HUI23" s="681"/>
      <c r="HUJ23" s="681"/>
      <c r="HUK23" s="681"/>
      <c r="HUL23" s="681"/>
      <c r="HUM23" s="681"/>
      <c r="HUN23" s="681"/>
      <c r="HUO23" s="681"/>
      <c r="HUP23" s="682"/>
      <c r="HUQ23" s="680"/>
      <c r="HUR23" s="681"/>
      <c r="HUS23" s="681"/>
      <c r="HUT23" s="681"/>
      <c r="HUU23" s="681"/>
      <c r="HUV23" s="681"/>
      <c r="HUW23" s="681"/>
      <c r="HUX23" s="681"/>
      <c r="HUY23" s="681"/>
      <c r="HUZ23" s="681"/>
      <c r="HVA23" s="681"/>
      <c r="HVB23" s="681"/>
      <c r="HVC23" s="681"/>
      <c r="HVD23" s="681"/>
      <c r="HVE23" s="682"/>
      <c r="HVF23" s="680"/>
      <c r="HVG23" s="681"/>
      <c r="HVH23" s="681"/>
      <c r="HVI23" s="681"/>
      <c r="HVJ23" s="681"/>
      <c r="HVK23" s="681"/>
      <c r="HVL23" s="681"/>
      <c r="HVM23" s="681"/>
      <c r="HVN23" s="681"/>
      <c r="HVO23" s="681"/>
      <c r="HVP23" s="681"/>
      <c r="HVQ23" s="681"/>
      <c r="HVR23" s="681"/>
      <c r="HVS23" s="681"/>
      <c r="HVT23" s="682"/>
      <c r="HVU23" s="680"/>
      <c r="HVV23" s="681"/>
      <c r="HVW23" s="681"/>
      <c r="HVX23" s="681"/>
      <c r="HVY23" s="681"/>
      <c r="HVZ23" s="681"/>
      <c r="HWA23" s="681"/>
      <c r="HWB23" s="681"/>
      <c r="HWC23" s="681"/>
      <c r="HWD23" s="681"/>
      <c r="HWE23" s="681"/>
      <c r="HWF23" s="681"/>
      <c r="HWG23" s="681"/>
      <c r="HWH23" s="681"/>
      <c r="HWI23" s="682"/>
      <c r="HWJ23" s="680"/>
      <c r="HWK23" s="681"/>
      <c r="HWL23" s="681"/>
      <c r="HWM23" s="681"/>
      <c r="HWN23" s="681"/>
      <c r="HWO23" s="681"/>
      <c r="HWP23" s="681"/>
      <c r="HWQ23" s="681"/>
      <c r="HWR23" s="681"/>
      <c r="HWS23" s="681"/>
      <c r="HWT23" s="681"/>
      <c r="HWU23" s="681"/>
      <c r="HWV23" s="681"/>
      <c r="HWW23" s="681"/>
      <c r="HWX23" s="682"/>
      <c r="HWY23" s="680"/>
      <c r="HWZ23" s="681"/>
      <c r="HXA23" s="681"/>
      <c r="HXB23" s="681"/>
      <c r="HXC23" s="681"/>
      <c r="HXD23" s="681"/>
      <c r="HXE23" s="681"/>
      <c r="HXF23" s="681"/>
      <c r="HXG23" s="681"/>
      <c r="HXH23" s="681"/>
      <c r="HXI23" s="681"/>
      <c r="HXJ23" s="681"/>
      <c r="HXK23" s="681"/>
      <c r="HXL23" s="681"/>
      <c r="HXM23" s="682"/>
      <c r="HXN23" s="680"/>
      <c r="HXO23" s="681"/>
      <c r="HXP23" s="681"/>
      <c r="HXQ23" s="681"/>
      <c r="HXR23" s="681"/>
      <c r="HXS23" s="681"/>
      <c r="HXT23" s="681"/>
      <c r="HXU23" s="681"/>
      <c r="HXV23" s="681"/>
      <c r="HXW23" s="681"/>
      <c r="HXX23" s="681"/>
      <c r="HXY23" s="681"/>
      <c r="HXZ23" s="681"/>
      <c r="HYA23" s="681"/>
      <c r="HYB23" s="682"/>
      <c r="HYC23" s="680"/>
      <c r="HYD23" s="681"/>
      <c r="HYE23" s="681"/>
      <c r="HYF23" s="681"/>
      <c r="HYG23" s="681"/>
      <c r="HYH23" s="681"/>
      <c r="HYI23" s="681"/>
      <c r="HYJ23" s="681"/>
      <c r="HYK23" s="681"/>
      <c r="HYL23" s="681"/>
      <c r="HYM23" s="681"/>
      <c r="HYN23" s="681"/>
      <c r="HYO23" s="681"/>
      <c r="HYP23" s="681"/>
      <c r="HYQ23" s="682"/>
      <c r="HYR23" s="680"/>
      <c r="HYS23" s="681"/>
      <c r="HYT23" s="681"/>
      <c r="HYU23" s="681"/>
      <c r="HYV23" s="681"/>
      <c r="HYW23" s="681"/>
      <c r="HYX23" s="681"/>
      <c r="HYY23" s="681"/>
      <c r="HYZ23" s="681"/>
      <c r="HZA23" s="681"/>
      <c r="HZB23" s="681"/>
      <c r="HZC23" s="681"/>
      <c r="HZD23" s="681"/>
      <c r="HZE23" s="681"/>
      <c r="HZF23" s="682"/>
      <c r="HZG23" s="680"/>
      <c r="HZH23" s="681"/>
      <c r="HZI23" s="681"/>
      <c r="HZJ23" s="681"/>
      <c r="HZK23" s="681"/>
      <c r="HZL23" s="681"/>
      <c r="HZM23" s="681"/>
      <c r="HZN23" s="681"/>
      <c r="HZO23" s="681"/>
      <c r="HZP23" s="681"/>
      <c r="HZQ23" s="681"/>
      <c r="HZR23" s="681"/>
      <c r="HZS23" s="681"/>
      <c r="HZT23" s="681"/>
      <c r="HZU23" s="682"/>
      <c r="HZV23" s="680"/>
      <c r="HZW23" s="681"/>
      <c r="HZX23" s="681"/>
      <c r="HZY23" s="681"/>
      <c r="HZZ23" s="681"/>
      <c r="IAA23" s="681"/>
      <c r="IAB23" s="681"/>
      <c r="IAC23" s="681"/>
      <c r="IAD23" s="681"/>
      <c r="IAE23" s="681"/>
      <c r="IAF23" s="681"/>
      <c r="IAG23" s="681"/>
      <c r="IAH23" s="681"/>
      <c r="IAI23" s="681"/>
      <c r="IAJ23" s="682"/>
      <c r="IAK23" s="680"/>
      <c r="IAL23" s="681"/>
      <c r="IAM23" s="681"/>
      <c r="IAN23" s="681"/>
      <c r="IAO23" s="681"/>
      <c r="IAP23" s="681"/>
      <c r="IAQ23" s="681"/>
      <c r="IAR23" s="681"/>
      <c r="IAS23" s="681"/>
      <c r="IAT23" s="681"/>
      <c r="IAU23" s="681"/>
      <c r="IAV23" s="681"/>
      <c r="IAW23" s="681"/>
      <c r="IAX23" s="681"/>
      <c r="IAY23" s="682"/>
      <c r="IAZ23" s="680"/>
      <c r="IBA23" s="681"/>
      <c r="IBB23" s="681"/>
      <c r="IBC23" s="681"/>
      <c r="IBD23" s="681"/>
      <c r="IBE23" s="681"/>
      <c r="IBF23" s="681"/>
      <c r="IBG23" s="681"/>
      <c r="IBH23" s="681"/>
      <c r="IBI23" s="681"/>
      <c r="IBJ23" s="681"/>
      <c r="IBK23" s="681"/>
      <c r="IBL23" s="681"/>
      <c r="IBM23" s="681"/>
      <c r="IBN23" s="682"/>
      <c r="IBO23" s="680"/>
      <c r="IBP23" s="681"/>
      <c r="IBQ23" s="681"/>
      <c r="IBR23" s="681"/>
      <c r="IBS23" s="681"/>
      <c r="IBT23" s="681"/>
      <c r="IBU23" s="681"/>
      <c r="IBV23" s="681"/>
      <c r="IBW23" s="681"/>
      <c r="IBX23" s="681"/>
      <c r="IBY23" s="681"/>
      <c r="IBZ23" s="681"/>
      <c r="ICA23" s="681"/>
      <c r="ICB23" s="681"/>
      <c r="ICC23" s="682"/>
      <c r="ICD23" s="680"/>
      <c r="ICE23" s="681"/>
      <c r="ICF23" s="681"/>
      <c r="ICG23" s="681"/>
      <c r="ICH23" s="681"/>
      <c r="ICI23" s="681"/>
      <c r="ICJ23" s="681"/>
      <c r="ICK23" s="681"/>
      <c r="ICL23" s="681"/>
      <c r="ICM23" s="681"/>
      <c r="ICN23" s="681"/>
      <c r="ICO23" s="681"/>
      <c r="ICP23" s="681"/>
      <c r="ICQ23" s="681"/>
      <c r="ICR23" s="682"/>
      <c r="ICS23" s="680"/>
      <c r="ICT23" s="681"/>
      <c r="ICU23" s="681"/>
      <c r="ICV23" s="681"/>
      <c r="ICW23" s="681"/>
      <c r="ICX23" s="681"/>
      <c r="ICY23" s="681"/>
      <c r="ICZ23" s="681"/>
      <c r="IDA23" s="681"/>
      <c r="IDB23" s="681"/>
      <c r="IDC23" s="681"/>
      <c r="IDD23" s="681"/>
      <c r="IDE23" s="681"/>
      <c r="IDF23" s="681"/>
      <c r="IDG23" s="682"/>
      <c r="IDH23" s="680"/>
      <c r="IDI23" s="681"/>
      <c r="IDJ23" s="681"/>
      <c r="IDK23" s="681"/>
      <c r="IDL23" s="681"/>
      <c r="IDM23" s="681"/>
      <c r="IDN23" s="681"/>
      <c r="IDO23" s="681"/>
      <c r="IDP23" s="681"/>
      <c r="IDQ23" s="681"/>
      <c r="IDR23" s="681"/>
      <c r="IDS23" s="681"/>
      <c r="IDT23" s="681"/>
      <c r="IDU23" s="681"/>
      <c r="IDV23" s="682"/>
      <c r="IDW23" s="680"/>
      <c r="IDX23" s="681"/>
      <c r="IDY23" s="681"/>
      <c r="IDZ23" s="681"/>
      <c r="IEA23" s="681"/>
      <c r="IEB23" s="681"/>
      <c r="IEC23" s="681"/>
      <c r="IED23" s="681"/>
      <c r="IEE23" s="681"/>
      <c r="IEF23" s="681"/>
      <c r="IEG23" s="681"/>
      <c r="IEH23" s="681"/>
      <c r="IEI23" s="681"/>
      <c r="IEJ23" s="681"/>
      <c r="IEK23" s="682"/>
      <c r="IEL23" s="680"/>
      <c r="IEM23" s="681"/>
      <c r="IEN23" s="681"/>
      <c r="IEO23" s="681"/>
      <c r="IEP23" s="681"/>
      <c r="IEQ23" s="681"/>
      <c r="IER23" s="681"/>
      <c r="IES23" s="681"/>
      <c r="IET23" s="681"/>
      <c r="IEU23" s="681"/>
      <c r="IEV23" s="681"/>
      <c r="IEW23" s="681"/>
      <c r="IEX23" s="681"/>
      <c r="IEY23" s="681"/>
      <c r="IEZ23" s="682"/>
      <c r="IFA23" s="680"/>
      <c r="IFB23" s="681"/>
      <c r="IFC23" s="681"/>
      <c r="IFD23" s="681"/>
      <c r="IFE23" s="681"/>
      <c r="IFF23" s="681"/>
      <c r="IFG23" s="681"/>
      <c r="IFH23" s="681"/>
      <c r="IFI23" s="681"/>
      <c r="IFJ23" s="681"/>
      <c r="IFK23" s="681"/>
      <c r="IFL23" s="681"/>
      <c r="IFM23" s="681"/>
      <c r="IFN23" s="681"/>
      <c r="IFO23" s="682"/>
      <c r="IFP23" s="680"/>
      <c r="IFQ23" s="681"/>
      <c r="IFR23" s="681"/>
      <c r="IFS23" s="681"/>
      <c r="IFT23" s="681"/>
      <c r="IFU23" s="681"/>
      <c r="IFV23" s="681"/>
      <c r="IFW23" s="681"/>
      <c r="IFX23" s="681"/>
      <c r="IFY23" s="681"/>
      <c r="IFZ23" s="681"/>
      <c r="IGA23" s="681"/>
      <c r="IGB23" s="681"/>
      <c r="IGC23" s="681"/>
      <c r="IGD23" s="682"/>
      <c r="IGE23" s="680"/>
      <c r="IGF23" s="681"/>
      <c r="IGG23" s="681"/>
      <c r="IGH23" s="681"/>
      <c r="IGI23" s="681"/>
      <c r="IGJ23" s="681"/>
      <c r="IGK23" s="681"/>
      <c r="IGL23" s="681"/>
      <c r="IGM23" s="681"/>
      <c r="IGN23" s="681"/>
      <c r="IGO23" s="681"/>
      <c r="IGP23" s="681"/>
      <c r="IGQ23" s="681"/>
      <c r="IGR23" s="681"/>
      <c r="IGS23" s="682"/>
      <c r="IGT23" s="680"/>
      <c r="IGU23" s="681"/>
      <c r="IGV23" s="681"/>
      <c r="IGW23" s="681"/>
      <c r="IGX23" s="681"/>
      <c r="IGY23" s="681"/>
      <c r="IGZ23" s="681"/>
      <c r="IHA23" s="681"/>
      <c r="IHB23" s="681"/>
      <c r="IHC23" s="681"/>
      <c r="IHD23" s="681"/>
      <c r="IHE23" s="681"/>
      <c r="IHF23" s="681"/>
      <c r="IHG23" s="681"/>
      <c r="IHH23" s="682"/>
      <c r="IHI23" s="680"/>
      <c r="IHJ23" s="681"/>
      <c r="IHK23" s="681"/>
      <c r="IHL23" s="681"/>
      <c r="IHM23" s="681"/>
      <c r="IHN23" s="681"/>
      <c r="IHO23" s="681"/>
      <c r="IHP23" s="681"/>
      <c r="IHQ23" s="681"/>
      <c r="IHR23" s="681"/>
      <c r="IHS23" s="681"/>
      <c r="IHT23" s="681"/>
      <c r="IHU23" s="681"/>
      <c r="IHV23" s="681"/>
      <c r="IHW23" s="682"/>
      <c r="IHX23" s="680"/>
      <c r="IHY23" s="681"/>
      <c r="IHZ23" s="681"/>
      <c r="IIA23" s="681"/>
      <c r="IIB23" s="681"/>
      <c r="IIC23" s="681"/>
      <c r="IID23" s="681"/>
      <c r="IIE23" s="681"/>
      <c r="IIF23" s="681"/>
      <c r="IIG23" s="681"/>
      <c r="IIH23" s="681"/>
      <c r="III23" s="681"/>
      <c r="IIJ23" s="681"/>
      <c r="IIK23" s="681"/>
      <c r="IIL23" s="682"/>
      <c r="IIM23" s="680"/>
      <c r="IIN23" s="681"/>
      <c r="IIO23" s="681"/>
      <c r="IIP23" s="681"/>
      <c r="IIQ23" s="681"/>
      <c r="IIR23" s="681"/>
      <c r="IIS23" s="681"/>
      <c r="IIT23" s="681"/>
      <c r="IIU23" s="681"/>
      <c r="IIV23" s="681"/>
      <c r="IIW23" s="681"/>
      <c r="IIX23" s="681"/>
      <c r="IIY23" s="681"/>
      <c r="IIZ23" s="681"/>
      <c r="IJA23" s="682"/>
      <c r="IJB23" s="680"/>
      <c r="IJC23" s="681"/>
      <c r="IJD23" s="681"/>
      <c r="IJE23" s="681"/>
      <c r="IJF23" s="681"/>
      <c r="IJG23" s="681"/>
      <c r="IJH23" s="681"/>
      <c r="IJI23" s="681"/>
      <c r="IJJ23" s="681"/>
      <c r="IJK23" s="681"/>
      <c r="IJL23" s="681"/>
      <c r="IJM23" s="681"/>
      <c r="IJN23" s="681"/>
      <c r="IJO23" s="681"/>
      <c r="IJP23" s="682"/>
      <c r="IJQ23" s="680"/>
      <c r="IJR23" s="681"/>
      <c r="IJS23" s="681"/>
      <c r="IJT23" s="681"/>
      <c r="IJU23" s="681"/>
      <c r="IJV23" s="681"/>
      <c r="IJW23" s="681"/>
      <c r="IJX23" s="681"/>
      <c r="IJY23" s="681"/>
      <c r="IJZ23" s="681"/>
      <c r="IKA23" s="681"/>
      <c r="IKB23" s="681"/>
      <c r="IKC23" s="681"/>
      <c r="IKD23" s="681"/>
      <c r="IKE23" s="682"/>
      <c r="IKF23" s="680"/>
      <c r="IKG23" s="681"/>
      <c r="IKH23" s="681"/>
      <c r="IKI23" s="681"/>
      <c r="IKJ23" s="681"/>
      <c r="IKK23" s="681"/>
      <c r="IKL23" s="681"/>
      <c r="IKM23" s="681"/>
      <c r="IKN23" s="681"/>
      <c r="IKO23" s="681"/>
      <c r="IKP23" s="681"/>
      <c r="IKQ23" s="681"/>
      <c r="IKR23" s="681"/>
      <c r="IKS23" s="681"/>
      <c r="IKT23" s="682"/>
      <c r="IKU23" s="680"/>
      <c r="IKV23" s="681"/>
      <c r="IKW23" s="681"/>
      <c r="IKX23" s="681"/>
      <c r="IKY23" s="681"/>
      <c r="IKZ23" s="681"/>
      <c r="ILA23" s="681"/>
      <c r="ILB23" s="681"/>
      <c r="ILC23" s="681"/>
      <c r="ILD23" s="681"/>
      <c r="ILE23" s="681"/>
      <c r="ILF23" s="681"/>
      <c r="ILG23" s="681"/>
      <c r="ILH23" s="681"/>
      <c r="ILI23" s="682"/>
      <c r="ILJ23" s="680"/>
      <c r="ILK23" s="681"/>
      <c r="ILL23" s="681"/>
      <c r="ILM23" s="681"/>
      <c r="ILN23" s="681"/>
      <c r="ILO23" s="681"/>
      <c r="ILP23" s="681"/>
      <c r="ILQ23" s="681"/>
      <c r="ILR23" s="681"/>
      <c r="ILS23" s="681"/>
      <c r="ILT23" s="681"/>
      <c r="ILU23" s="681"/>
      <c r="ILV23" s="681"/>
      <c r="ILW23" s="681"/>
      <c r="ILX23" s="682"/>
      <c r="ILY23" s="680"/>
      <c r="ILZ23" s="681"/>
      <c r="IMA23" s="681"/>
      <c r="IMB23" s="681"/>
      <c r="IMC23" s="681"/>
      <c r="IMD23" s="681"/>
      <c r="IME23" s="681"/>
      <c r="IMF23" s="681"/>
      <c r="IMG23" s="681"/>
      <c r="IMH23" s="681"/>
      <c r="IMI23" s="681"/>
      <c r="IMJ23" s="681"/>
      <c r="IMK23" s="681"/>
      <c r="IML23" s="681"/>
      <c r="IMM23" s="682"/>
      <c r="IMN23" s="680"/>
      <c r="IMO23" s="681"/>
      <c r="IMP23" s="681"/>
      <c r="IMQ23" s="681"/>
      <c r="IMR23" s="681"/>
      <c r="IMS23" s="681"/>
      <c r="IMT23" s="681"/>
      <c r="IMU23" s="681"/>
      <c r="IMV23" s="681"/>
      <c r="IMW23" s="681"/>
      <c r="IMX23" s="681"/>
      <c r="IMY23" s="681"/>
      <c r="IMZ23" s="681"/>
      <c r="INA23" s="681"/>
      <c r="INB23" s="682"/>
      <c r="INC23" s="680"/>
      <c r="IND23" s="681"/>
      <c r="INE23" s="681"/>
      <c r="INF23" s="681"/>
      <c r="ING23" s="681"/>
      <c r="INH23" s="681"/>
      <c r="INI23" s="681"/>
      <c r="INJ23" s="681"/>
      <c r="INK23" s="681"/>
      <c r="INL23" s="681"/>
      <c r="INM23" s="681"/>
      <c r="INN23" s="681"/>
      <c r="INO23" s="681"/>
      <c r="INP23" s="681"/>
      <c r="INQ23" s="682"/>
      <c r="INR23" s="680"/>
      <c r="INS23" s="681"/>
      <c r="INT23" s="681"/>
      <c r="INU23" s="681"/>
      <c r="INV23" s="681"/>
      <c r="INW23" s="681"/>
      <c r="INX23" s="681"/>
      <c r="INY23" s="681"/>
      <c r="INZ23" s="681"/>
      <c r="IOA23" s="681"/>
      <c r="IOB23" s="681"/>
      <c r="IOC23" s="681"/>
      <c r="IOD23" s="681"/>
      <c r="IOE23" s="681"/>
      <c r="IOF23" s="682"/>
      <c r="IOG23" s="680"/>
      <c r="IOH23" s="681"/>
      <c r="IOI23" s="681"/>
      <c r="IOJ23" s="681"/>
      <c r="IOK23" s="681"/>
      <c r="IOL23" s="681"/>
      <c r="IOM23" s="681"/>
      <c r="ION23" s="681"/>
      <c r="IOO23" s="681"/>
      <c r="IOP23" s="681"/>
      <c r="IOQ23" s="681"/>
      <c r="IOR23" s="681"/>
      <c r="IOS23" s="681"/>
      <c r="IOT23" s="681"/>
      <c r="IOU23" s="682"/>
      <c r="IOV23" s="680"/>
      <c r="IOW23" s="681"/>
      <c r="IOX23" s="681"/>
      <c r="IOY23" s="681"/>
      <c r="IOZ23" s="681"/>
      <c r="IPA23" s="681"/>
      <c r="IPB23" s="681"/>
      <c r="IPC23" s="681"/>
      <c r="IPD23" s="681"/>
      <c r="IPE23" s="681"/>
      <c r="IPF23" s="681"/>
      <c r="IPG23" s="681"/>
      <c r="IPH23" s="681"/>
      <c r="IPI23" s="681"/>
      <c r="IPJ23" s="682"/>
      <c r="IPK23" s="680"/>
      <c r="IPL23" s="681"/>
      <c r="IPM23" s="681"/>
      <c r="IPN23" s="681"/>
      <c r="IPO23" s="681"/>
      <c r="IPP23" s="681"/>
      <c r="IPQ23" s="681"/>
      <c r="IPR23" s="681"/>
      <c r="IPS23" s="681"/>
      <c r="IPT23" s="681"/>
      <c r="IPU23" s="681"/>
      <c r="IPV23" s="681"/>
      <c r="IPW23" s="681"/>
      <c r="IPX23" s="681"/>
      <c r="IPY23" s="682"/>
      <c r="IPZ23" s="680"/>
      <c r="IQA23" s="681"/>
      <c r="IQB23" s="681"/>
      <c r="IQC23" s="681"/>
      <c r="IQD23" s="681"/>
      <c r="IQE23" s="681"/>
      <c r="IQF23" s="681"/>
      <c r="IQG23" s="681"/>
      <c r="IQH23" s="681"/>
      <c r="IQI23" s="681"/>
      <c r="IQJ23" s="681"/>
      <c r="IQK23" s="681"/>
      <c r="IQL23" s="681"/>
      <c r="IQM23" s="681"/>
      <c r="IQN23" s="682"/>
      <c r="IQO23" s="680"/>
      <c r="IQP23" s="681"/>
      <c r="IQQ23" s="681"/>
      <c r="IQR23" s="681"/>
      <c r="IQS23" s="681"/>
      <c r="IQT23" s="681"/>
      <c r="IQU23" s="681"/>
      <c r="IQV23" s="681"/>
      <c r="IQW23" s="681"/>
      <c r="IQX23" s="681"/>
      <c r="IQY23" s="681"/>
      <c r="IQZ23" s="681"/>
      <c r="IRA23" s="681"/>
      <c r="IRB23" s="681"/>
      <c r="IRC23" s="682"/>
      <c r="IRD23" s="680"/>
      <c r="IRE23" s="681"/>
      <c r="IRF23" s="681"/>
      <c r="IRG23" s="681"/>
      <c r="IRH23" s="681"/>
      <c r="IRI23" s="681"/>
      <c r="IRJ23" s="681"/>
      <c r="IRK23" s="681"/>
      <c r="IRL23" s="681"/>
      <c r="IRM23" s="681"/>
      <c r="IRN23" s="681"/>
      <c r="IRO23" s="681"/>
      <c r="IRP23" s="681"/>
      <c r="IRQ23" s="681"/>
      <c r="IRR23" s="682"/>
      <c r="IRS23" s="680"/>
      <c r="IRT23" s="681"/>
      <c r="IRU23" s="681"/>
      <c r="IRV23" s="681"/>
      <c r="IRW23" s="681"/>
      <c r="IRX23" s="681"/>
      <c r="IRY23" s="681"/>
      <c r="IRZ23" s="681"/>
      <c r="ISA23" s="681"/>
      <c r="ISB23" s="681"/>
      <c r="ISC23" s="681"/>
      <c r="ISD23" s="681"/>
      <c r="ISE23" s="681"/>
      <c r="ISF23" s="681"/>
      <c r="ISG23" s="682"/>
      <c r="ISH23" s="680"/>
      <c r="ISI23" s="681"/>
      <c r="ISJ23" s="681"/>
      <c r="ISK23" s="681"/>
      <c r="ISL23" s="681"/>
      <c r="ISM23" s="681"/>
      <c r="ISN23" s="681"/>
      <c r="ISO23" s="681"/>
      <c r="ISP23" s="681"/>
      <c r="ISQ23" s="681"/>
      <c r="ISR23" s="681"/>
      <c r="ISS23" s="681"/>
      <c r="IST23" s="681"/>
      <c r="ISU23" s="681"/>
      <c r="ISV23" s="682"/>
      <c r="ISW23" s="680"/>
      <c r="ISX23" s="681"/>
      <c r="ISY23" s="681"/>
      <c r="ISZ23" s="681"/>
      <c r="ITA23" s="681"/>
      <c r="ITB23" s="681"/>
      <c r="ITC23" s="681"/>
      <c r="ITD23" s="681"/>
      <c r="ITE23" s="681"/>
      <c r="ITF23" s="681"/>
      <c r="ITG23" s="681"/>
      <c r="ITH23" s="681"/>
      <c r="ITI23" s="681"/>
      <c r="ITJ23" s="681"/>
      <c r="ITK23" s="682"/>
      <c r="ITL23" s="680"/>
      <c r="ITM23" s="681"/>
      <c r="ITN23" s="681"/>
      <c r="ITO23" s="681"/>
      <c r="ITP23" s="681"/>
      <c r="ITQ23" s="681"/>
      <c r="ITR23" s="681"/>
      <c r="ITS23" s="681"/>
      <c r="ITT23" s="681"/>
      <c r="ITU23" s="681"/>
      <c r="ITV23" s="681"/>
      <c r="ITW23" s="681"/>
      <c r="ITX23" s="681"/>
      <c r="ITY23" s="681"/>
      <c r="ITZ23" s="682"/>
      <c r="IUA23" s="680"/>
      <c r="IUB23" s="681"/>
      <c r="IUC23" s="681"/>
      <c r="IUD23" s="681"/>
      <c r="IUE23" s="681"/>
      <c r="IUF23" s="681"/>
      <c r="IUG23" s="681"/>
      <c r="IUH23" s="681"/>
      <c r="IUI23" s="681"/>
      <c r="IUJ23" s="681"/>
      <c r="IUK23" s="681"/>
      <c r="IUL23" s="681"/>
      <c r="IUM23" s="681"/>
      <c r="IUN23" s="681"/>
      <c r="IUO23" s="682"/>
      <c r="IUP23" s="680"/>
      <c r="IUQ23" s="681"/>
      <c r="IUR23" s="681"/>
      <c r="IUS23" s="681"/>
      <c r="IUT23" s="681"/>
      <c r="IUU23" s="681"/>
      <c r="IUV23" s="681"/>
      <c r="IUW23" s="681"/>
      <c r="IUX23" s="681"/>
      <c r="IUY23" s="681"/>
      <c r="IUZ23" s="681"/>
      <c r="IVA23" s="681"/>
      <c r="IVB23" s="681"/>
      <c r="IVC23" s="681"/>
      <c r="IVD23" s="682"/>
      <c r="IVE23" s="680"/>
      <c r="IVF23" s="681"/>
      <c r="IVG23" s="681"/>
      <c r="IVH23" s="681"/>
      <c r="IVI23" s="681"/>
      <c r="IVJ23" s="681"/>
      <c r="IVK23" s="681"/>
      <c r="IVL23" s="681"/>
      <c r="IVM23" s="681"/>
      <c r="IVN23" s="681"/>
      <c r="IVO23" s="681"/>
      <c r="IVP23" s="681"/>
      <c r="IVQ23" s="681"/>
      <c r="IVR23" s="681"/>
      <c r="IVS23" s="682"/>
      <c r="IVT23" s="680"/>
      <c r="IVU23" s="681"/>
      <c r="IVV23" s="681"/>
      <c r="IVW23" s="681"/>
      <c r="IVX23" s="681"/>
      <c r="IVY23" s="681"/>
      <c r="IVZ23" s="681"/>
      <c r="IWA23" s="681"/>
      <c r="IWB23" s="681"/>
      <c r="IWC23" s="681"/>
      <c r="IWD23" s="681"/>
      <c r="IWE23" s="681"/>
      <c r="IWF23" s="681"/>
      <c r="IWG23" s="681"/>
      <c r="IWH23" s="682"/>
      <c r="IWI23" s="680"/>
      <c r="IWJ23" s="681"/>
      <c r="IWK23" s="681"/>
      <c r="IWL23" s="681"/>
      <c r="IWM23" s="681"/>
      <c r="IWN23" s="681"/>
      <c r="IWO23" s="681"/>
      <c r="IWP23" s="681"/>
      <c r="IWQ23" s="681"/>
      <c r="IWR23" s="681"/>
      <c r="IWS23" s="681"/>
      <c r="IWT23" s="681"/>
      <c r="IWU23" s="681"/>
      <c r="IWV23" s="681"/>
      <c r="IWW23" s="682"/>
      <c r="IWX23" s="680"/>
      <c r="IWY23" s="681"/>
      <c r="IWZ23" s="681"/>
      <c r="IXA23" s="681"/>
      <c r="IXB23" s="681"/>
      <c r="IXC23" s="681"/>
      <c r="IXD23" s="681"/>
      <c r="IXE23" s="681"/>
      <c r="IXF23" s="681"/>
      <c r="IXG23" s="681"/>
      <c r="IXH23" s="681"/>
      <c r="IXI23" s="681"/>
      <c r="IXJ23" s="681"/>
      <c r="IXK23" s="681"/>
      <c r="IXL23" s="682"/>
      <c r="IXM23" s="680"/>
      <c r="IXN23" s="681"/>
      <c r="IXO23" s="681"/>
      <c r="IXP23" s="681"/>
      <c r="IXQ23" s="681"/>
      <c r="IXR23" s="681"/>
      <c r="IXS23" s="681"/>
      <c r="IXT23" s="681"/>
      <c r="IXU23" s="681"/>
      <c r="IXV23" s="681"/>
      <c r="IXW23" s="681"/>
      <c r="IXX23" s="681"/>
      <c r="IXY23" s="681"/>
      <c r="IXZ23" s="681"/>
      <c r="IYA23" s="682"/>
      <c r="IYB23" s="680"/>
      <c r="IYC23" s="681"/>
      <c r="IYD23" s="681"/>
      <c r="IYE23" s="681"/>
      <c r="IYF23" s="681"/>
      <c r="IYG23" s="681"/>
      <c r="IYH23" s="681"/>
      <c r="IYI23" s="681"/>
      <c r="IYJ23" s="681"/>
      <c r="IYK23" s="681"/>
      <c r="IYL23" s="681"/>
      <c r="IYM23" s="681"/>
      <c r="IYN23" s="681"/>
      <c r="IYO23" s="681"/>
      <c r="IYP23" s="682"/>
      <c r="IYQ23" s="680"/>
      <c r="IYR23" s="681"/>
      <c r="IYS23" s="681"/>
      <c r="IYT23" s="681"/>
      <c r="IYU23" s="681"/>
      <c r="IYV23" s="681"/>
      <c r="IYW23" s="681"/>
      <c r="IYX23" s="681"/>
      <c r="IYY23" s="681"/>
      <c r="IYZ23" s="681"/>
      <c r="IZA23" s="681"/>
      <c r="IZB23" s="681"/>
      <c r="IZC23" s="681"/>
      <c r="IZD23" s="681"/>
      <c r="IZE23" s="682"/>
      <c r="IZF23" s="680"/>
      <c r="IZG23" s="681"/>
      <c r="IZH23" s="681"/>
      <c r="IZI23" s="681"/>
      <c r="IZJ23" s="681"/>
      <c r="IZK23" s="681"/>
      <c r="IZL23" s="681"/>
      <c r="IZM23" s="681"/>
      <c r="IZN23" s="681"/>
      <c r="IZO23" s="681"/>
      <c r="IZP23" s="681"/>
      <c r="IZQ23" s="681"/>
      <c r="IZR23" s="681"/>
      <c r="IZS23" s="681"/>
      <c r="IZT23" s="682"/>
      <c r="IZU23" s="680"/>
      <c r="IZV23" s="681"/>
      <c r="IZW23" s="681"/>
      <c r="IZX23" s="681"/>
      <c r="IZY23" s="681"/>
      <c r="IZZ23" s="681"/>
      <c r="JAA23" s="681"/>
      <c r="JAB23" s="681"/>
      <c r="JAC23" s="681"/>
      <c r="JAD23" s="681"/>
      <c r="JAE23" s="681"/>
      <c r="JAF23" s="681"/>
      <c r="JAG23" s="681"/>
      <c r="JAH23" s="681"/>
      <c r="JAI23" s="682"/>
      <c r="JAJ23" s="680"/>
      <c r="JAK23" s="681"/>
      <c r="JAL23" s="681"/>
      <c r="JAM23" s="681"/>
      <c r="JAN23" s="681"/>
      <c r="JAO23" s="681"/>
      <c r="JAP23" s="681"/>
      <c r="JAQ23" s="681"/>
      <c r="JAR23" s="681"/>
      <c r="JAS23" s="681"/>
      <c r="JAT23" s="681"/>
      <c r="JAU23" s="681"/>
      <c r="JAV23" s="681"/>
      <c r="JAW23" s="681"/>
      <c r="JAX23" s="682"/>
      <c r="JAY23" s="680"/>
      <c r="JAZ23" s="681"/>
      <c r="JBA23" s="681"/>
      <c r="JBB23" s="681"/>
      <c r="JBC23" s="681"/>
      <c r="JBD23" s="681"/>
      <c r="JBE23" s="681"/>
      <c r="JBF23" s="681"/>
      <c r="JBG23" s="681"/>
      <c r="JBH23" s="681"/>
      <c r="JBI23" s="681"/>
      <c r="JBJ23" s="681"/>
      <c r="JBK23" s="681"/>
      <c r="JBL23" s="681"/>
      <c r="JBM23" s="682"/>
      <c r="JBN23" s="680"/>
      <c r="JBO23" s="681"/>
      <c r="JBP23" s="681"/>
      <c r="JBQ23" s="681"/>
      <c r="JBR23" s="681"/>
      <c r="JBS23" s="681"/>
      <c r="JBT23" s="681"/>
      <c r="JBU23" s="681"/>
      <c r="JBV23" s="681"/>
      <c r="JBW23" s="681"/>
      <c r="JBX23" s="681"/>
      <c r="JBY23" s="681"/>
      <c r="JBZ23" s="681"/>
      <c r="JCA23" s="681"/>
      <c r="JCB23" s="682"/>
      <c r="JCC23" s="680"/>
      <c r="JCD23" s="681"/>
      <c r="JCE23" s="681"/>
      <c r="JCF23" s="681"/>
      <c r="JCG23" s="681"/>
      <c r="JCH23" s="681"/>
      <c r="JCI23" s="681"/>
      <c r="JCJ23" s="681"/>
      <c r="JCK23" s="681"/>
      <c r="JCL23" s="681"/>
      <c r="JCM23" s="681"/>
      <c r="JCN23" s="681"/>
      <c r="JCO23" s="681"/>
      <c r="JCP23" s="681"/>
      <c r="JCQ23" s="682"/>
      <c r="JCR23" s="680"/>
      <c r="JCS23" s="681"/>
      <c r="JCT23" s="681"/>
      <c r="JCU23" s="681"/>
      <c r="JCV23" s="681"/>
      <c r="JCW23" s="681"/>
      <c r="JCX23" s="681"/>
      <c r="JCY23" s="681"/>
      <c r="JCZ23" s="681"/>
      <c r="JDA23" s="681"/>
      <c r="JDB23" s="681"/>
      <c r="JDC23" s="681"/>
      <c r="JDD23" s="681"/>
      <c r="JDE23" s="681"/>
      <c r="JDF23" s="682"/>
      <c r="JDG23" s="680"/>
      <c r="JDH23" s="681"/>
      <c r="JDI23" s="681"/>
      <c r="JDJ23" s="681"/>
      <c r="JDK23" s="681"/>
      <c r="JDL23" s="681"/>
      <c r="JDM23" s="681"/>
      <c r="JDN23" s="681"/>
      <c r="JDO23" s="681"/>
      <c r="JDP23" s="681"/>
      <c r="JDQ23" s="681"/>
      <c r="JDR23" s="681"/>
      <c r="JDS23" s="681"/>
      <c r="JDT23" s="681"/>
      <c r="JDU23" s="682"/>
      <c r="JDV23" s="680"/>
      <c r="JDW23" s="681"/>
      <c r="JDX23" s="681"/>
      <c r="JDY23" s="681"/>
      <c r="JDZ23" s="681"/>
      <c r="JEA23" s="681"/>
      <c r="JEB23" s="681"/>
      <c r="JEC23" s="681"/>
      <c r="JED23" s="681"/>
      <c r="JEE23" s="681"/>
      <c r="JEF23" s="681"/>
      <c r="JEG23" s="681"/>
      <c r="JEH23" s="681"/>
      <c r="JEI23" s="681"/>
      <c r="JEJ23" s="682"/>
      <c r="JEK23" s="680"/>
      <c r="JEL23" s="681"/>
      <c r="JEM23" s="681"/>
      <c r="JEN23" s="681"/>
      <c r="JEO23" s="681"/>
      <c r="JEP23" s="681"/>
      <c r="JEQ23" s="681"/>
      <c r="JER23" s="681"/>
      <c r="JES23" s="681"/>
      <c r="JET23" s="681"/>
      <c r="JEU23" s="681"/>
      <c r="JEV23" s="681"/>
      <c r="JEW23" s="681"/>
      <c r="JEX23" s="681"/>
      <c r="JEY23" s="682"/>
      <c r="JEZ23" s="680"/>
      <c r="JFA23" s="681"/>
      <c r="JFB23" s="681"/>
      <c r="JFC23" s="681"/>
      <c r="JFD23" s="681"/>
      <c r="JFE23" s="681"/>
      <c r="JFF23" s="681"/>
      <c r="JFG23" s="681"/>
      <c r="JFH23" s="681"/>
      <c r="JFI23" s="681"/>
      <c r="JFJ23" s="681"/>
      <c r="JFK23" s="681"/>
      <c r="JFL23" s="681"/>
      <c r="JFM23" s="681"/>
      <c r="JFN23" s="682"/>
      <c r="JFO23" s="680"/>
      <c r="JFP23" s="681"/>
      <c r="JFQ23" s="681"/>
      <c r="JFR23" s="681"/>
      <c r="JFS23" s="681"/>
      <c r="JFT23" s="681"/>
      <c r="JFU23" s="681"/>
      <c r="JFV23" s="681"/>
      <c r="JFW23" s="681"/>
      <c r="JFX23" s="681"/>
      <c r="JFY23" s="681"/>
      <c r="JFZ23" s="681"/>
      <c r="JGA23" s="681"/>
      <c r="JGB23" s="681"/>
      <c r="JGC23" s="682"/>
      <c r="JGD23" s="680"/>
      <c r="JGE23" s="681"/>
      <c r="JGF23" s="681"/>
      <c r="JGG23" s="681"/>
      <c r="JGH23" s="681"/>
      <c r="JGI23" s="681"/>
      <c r="JGJ23" s="681"/>
      <c r="JGK23" s="681"/>
      <c r="JGL23" s="681"/>
      <c r="JGM23" s="681"/>
      <c r="JGN23" s="681"/>
      <c r="JGO23" s="681"/>
      <c r="JGP23" s="681"/>
      <c r="JGQ23" s="681"/>
      <c r="JGR23" s="682"/>
      <c r="JGS23" s="680"/>
      <c r="JGT23" s="681"/>
      <c r="JGU23" s="681"/>
      <c r="JGV23" s="681"/>
      <c r="JGW23" s="681"/>
      <c r="JGX23" s="681"/>
      <c r="JGY23" s="681"/>
      <c r="JGZ23" s="681"/>
      <c r="JHA23" s="681"/>
      <c r="JHB23" s="681"/>
      <c r="JHC23" s="681"/>
      <c r="JHD23" s="681"/>
      <c r="JHE23" s="681"/>
      <c r="JHF23" s="681"/>
      <c r="JHG23" s="682"/>
      <c r="JHH23" s="680"/>
      <c r="JHI23" s="681"/>
      <c r="JHJ23" s="681"/>
      <c r="JHK23" s="681"/>
      <c r="JHL23" s="681"/>
      <c r="JHM23" s="681"/>
      <c r="JHN23" s="681"/>
      <c r="JHO23" s="681"/>
      <c r="JHP23" s="681"/>
      <c r="JHQ23" s="681"/>
      <c r="JHR23" s="681"/>
      <c r="JHS23" s="681"/>
      <c r="JHT23" s="681"/>
      <c r="JHU23" s="681"/>
      <c r="JHV23" s="682"/>
      <c r="JHW23" s="680"/>
      <c r="JHX23" s="681"/>
      <c r="JHY23" s="681"/>
      <c r="JHZ23" s="681"/>
      <c r="JIA23" s="681"/>
      <c r="JIB23" s="681"/>
      <c r="JIC23" s="681"/>
      <c r="JID23" s="681"/>
      <c r="JIE23" s="681"/>
      <c r="JIF23" s="681"/>
      <c r="JIG23" s="681"/>
      <c r="JIH23" s="681"/>
      <c r="JII23" s="681"/>
      <c r="JIJ23" s="681"/>
      <c r="JIK23" s="682"/>
      <c r="JIL23" s="680"/>
      <c r="JIM23" s="681"/>
      <c r="JIN23" s="681"/>
      <c r="JIO23" s="681"/>
      <c r="JIP23" s="681"/>
      <c r="JIQ23" s="681"/>
      <c r="JIR23" s="681"/>
      <c r="JIS23" s="681"/>
      <c r="JIT23" s="681"/>
      <c r="JIU23" s="681"/>
      <c r="JIV23" s="681"/>
      <c r="JIW23" s="681"/>
      <c r="JIX23" s="681"/>
      <c r="JIY23" s="681"/>
      <c r="JIZ23" s="682"/>
      <c r="JJA23" s="680"/>
      <c r="JJB23" s="681"/>
      <c r="JJC23" s="681"/>
      <c r="JJD23" s="681"/>
      <c r="JJE23" s="681"/>
      <c r="JJF23" s="681"/>
      <c r="JJG23" s="681"/>
      <c r="JJH23" s="681"/>
      <c r="JJI23" s="681"/>
      <c r="JJJ23" s="681"/>
      <c r="JJK23" s="681"/>
      <c r="JJL23" s="681"/>
      <c r="JJM23" s="681"/>
      <c r="JJN23" s="681"/>
      <c r="JJO23" s="682"/>
      <c r="JJP23" s="680"/>
      <c r="JJQ23" s="681"/>
      <c r="JJR23" s="681"/>
      <c r="JJS23" s="681"/>
      <c r="JJT23" s="681"/>
      <c r="JJU23" s="681"/>
      <c r="JJV23" s="681"/>
      <c r="JJW23" s="681"/>
      <c r="JJX23" s="681"/>
      <c r="JJY23" s="681"/>
      <c r="JJZ23" s="681"/>
      <c r="JKA23" s="681"/>
      <c r="JKB23" s="681"/>
      <c r="JKC23" s="681"/>
      <c r="JKD23" s="682"/>
      <c r="JKE23" s="680"/>
      <c r="JKF23" s="681"/>
      <c r="JKG23" s="681"/>
      <c r="JKH23" s="681"/>
      <c r="JKI23" s="681"/>
      <c r="JKJ23" s="681"/>
      <c r="JKK23" s="681"/>
      <c r="JKL23" s="681"/>
      <c r="JKM23" s="681"/>
      <c r="JKN23" s="681"/>
      <c r="JKO23" s="681"/>
      <c r="JKP23" s="681"/>
      <c r="JKQ23" s="681"/>
      <c r="JKR23" s="681"/>
      <c r="JKS23" s="682"/>
      <c r="JKT23" s="680"/>
      <c r="JKU23" s="681"/>
      <c r="JKV23" s="681"/>
      <c r="JKW23" s="681"/>
      <c r="JKX23" s="681"/>
      <c r="JKY23" s="681"/>
      <c r="JKZ23" s="681"/>
      <c r="JLA23" s="681"/>
      <c r="JLB23" s="681"/>
      <c r="JLC23" s="681"/>
      <c r="JLD23" s="681"/>
      <c r="JLE23" s="681"/>
      <c r="JLF23" s="681"/>
      <c r="JLG23" s="681"/>
      <c r="JLH23" s="682"/>
      <c r="JLI23" s="680"/>
      <c r="JLJ23" s="681"/>
      <c r="JLK23" s="681"/>
      <c r="JLL23" s="681"/>
      <c r="JLM23" s="681"/>
      <c r="JLN23" s="681"/>
      <c r="JLO23" s="681"/>
      <c r="JLP23" s="681"/>
      <c r="JLQ23" s="681"/>
      <c r="JLR23" s="681"/>
      <c r="JLS23" s="681"/>
      <c r="JLT23" s="681"/>
      <c r="JLU23" s="681"/>
      <c r="JLV23" s="681"/>
      <c r="JLW23" s="682"/>
      <c r="JLX23" s="680"/>
      <c r="JLY23" s="681"/>
      <c r="JLZ23" s="681"/>
      <c r="JMA23" s="681"/>
      <c r="JMB23" s="681"/>
      <c r="JMC23" s="681"/>
      <c r="JMD23" s="681"/>
      <c r="JME23" s="681"/>
      <c r="JMF23" s="681"/>
      <c r="JMG23" s="681"/>
      <c r="JMH23" s="681"/>
      <c r="JMI23" s="681"/>
      <c r="JMJ23" s="681"/>
      <c r="JMK23" s="681"/>
      <c r="JML23" s="682"/>
      <c r="JMM23" s="680"/>
      <c r="JMN23" s="681"/>
      <c r="JMO23" s="681"/>
      <c r="JMP23" s="681"/>
      <c r="JMQ23" s="681"/>
      <c r="JMR23" s="681"/>
      <c r="JMS23" s="681"/>
      <c r="JMT23" s="681"/>
      <c r="JMU23" s="681"/>
      <c r="JMV23" s="681"/>
      <c r="JMW23" s="681"/>
      <c r="JMX23" s="681"/>
      <c r="JMY23" s="681"/>
      <c r="JMZ23" s="681"/>
      <c r="JNA23" s="682"/>
      <c r="JNB23" s="680"/>
      <c r="JNC23" s="681"/>
      <c r="JND23" s="681"/>
      <c r="JNE23" s="681"/>
      <c r="JNF23" s="681"/>
      <c r="JNG23" s="681"/>
      <c r="JNH23" s="681"/>
      <c r="JNI23" s="681"/>
      <c r="JNJ23" s="681"/>
      <c r="JNK23" s="681"/>
      <c r="JNL23" s="681"/>
      <c r="JNM23" s="681"/>
      <c r="JNN23" s="681"/>
      <c r="JNO23" s="681"/>
      <c r="JNP23" s="682"/>
      <c r="JNQ23" s="680"/>
      <c r="JNR23" s="681"/>
      <c r="JNS23" s="681"/>
      <c r="JNT23" s="681"/>
      <c r="JNU23" s="681"/>
      <c r="JNV23" s="681"/>
      <c r="JNW23" s="681"/>
      <c r="JNX23" s="681"/>
      <c r="JNY23" s="681"/>
      <c r="JNZ23" s="681"/>
      <c r="JOA23" s="681"/>
      <c r="JOB23" s="681"/>
      <c r="JOC23" s="681"/>
      <c r="JOD23" s="681"/>
      <c r="JOE23" s="682"/>
      <c r="JOF23" s="680"/>
      <c r="JOG23" s="681"/>
      <c r="JOH23" s="681"/>
      <c r="JOI23" s="681"/>
      <c r="JOJ23" s="681"/>
      <c r="JOK23" s="681"/>
      <c r="JOL23" s="681"/>
      <c r="JOM23" s="681"/>
      <c r="JON23" s="681"/>
      <c r="JOO23" s="681"/>
      <c r="JOP23" s="681"/>
      <c r="JOQ23" s="681"/>
      <c r="JOR23" s="681"/>
      <c r="JOS23" s="681"/>
      <c r="JOT23" s="682"/>
      <c r="JOU23" s="680"/>
      <c r="JOV23" s="681"/>
      <c r="JOW23" s="681"/>
      <c r="JOX23" s="681"/>
      <c r="JOY23" s="681"/>
      <c r="JOZ23" s="681"/>
      <c r="JPA23" s="681"/>
      <c r="JPB23" s="681"/>
      <c r="JPC23" s="681"/>
      <c r="JPD23" s="681"/>
      <c r="JPE23" s="681"/>
      <c r="JPF23" s="681"/>
      <c r="JPG23" s="681"/>
      <c r="JPH23" s="681"/>
      <c r="JPI23" s="682"/>
      <c r="JPJ23" s="680"/>
      <c r="JPK23" s="681"/>
      <c r="JPL23" s="681"/>
      <c r="JPM23" s="681"/>
      <c r="JPN23" s="681"/>
      <c r="JPO23" s="681"/>
      <c r="JPP23" s="681"/>
      <c r="JPQ23" s="681"/>
      <c r="JPR23" s="681"/>
      <c r="JPS23" s="681"/>
      <c r="JPT23" s="681"/>
      <c r="JPU23" s="681"/>
      <c r="JPV23" s="681"/>
      <c r="JPW23" s="681"/>
      <c r="JPX23" s="682"/>
      <c r="JPY23" s="680"/>
      <c r="JPZ23" s="681"/>
      <c r="JQA23" s="681"/>
      <c r="JQB23" s="681"/>
      <c r="JQC23" s="681"/>
      <c r="JQD23" s="681"/>
      <c r="JQE23" s="681"/>
      <c r="JQF23" s="681"/>
      <c r="JQG23" s="681"/>
      <c r="JQH23" s="681"/>
      <c r="JQI23" s="681"/>
      <c r="JQJ23" s="681"/>
      <c r="JQK23" s="681"/>
      <c r="JQL23" s="681"/>
      <c r="JQM23" s="682"/>
      <c r="JQN23" s="680"/>
      <c r="JQO23" s="681"/>
      <c r="JQP23" s="681"/>
      <c r="JQQ23" s="681"/>
      <c r="JQR23" s="681"/>
      <c r="JQS23" s="681"/>
      <c r="JQT23" s="681"/>
      <c r="JQU23" s="681"/>
      <c r="JQV23" s="681"/>
      <c r="JQW23" s="681"/>
      <c r="JQX23" s="681"/>
      <c r="JQY23" s="681"/>
      <c r="JQZ23" s="681"/>
      <c r="JRA23" s="681"/>
      <c r="JRB23" s="682"/>
      <c r="JRC23" s="680"/>
      <c r="JRD23" s="681"/>
      <c r="JRE23" s="681"/>
      <c r="JRF23" s="681"/>
      <c r="JRG23" s="681"/>
      <c r="JRH23" s="681"/>
      <c r="JRI23" s="681"/>
      <c r="JRJ23" s="681"/>
      <c r="JRK23" s="681"/>
      <c r="JRL23" s="681"/>
      <c r="JRM23" s="681"/>
      <c r="JRN23" s="681"/>
      <c r="JRO23" s="681"/>
      <c r="JRP23" s="681"/>
      <c r="JRQ23" s="682"/>
      <c r="JRR23" s="680"/>
      <c r="JRS23" s="681"/>
      <c r="JRT23" s="681"/>
      <c r="JRU23" s="681"/>
      <c r="JRV23" s="681"/>
      <c r="JRW23" s="681"/>
      <c r="JRX23" s="681"/>
      <c r="JRY23" s="681"/>
      <c r="JRZ23" s="681"/>
      <c r="JSA23" s="681"/>
      <c r="JSB23" s="681"/>
      <c r="JSC23" s="681"/>
      <c r="JSD23" s="681"/>
      <c r="JSE23" s="681"/>
      <c r="JSF23" s="682"/>
      <c r="JSG23" s="680"/>
      <c r="JSH23" s="681"/>
      <c r="JSI23" s="681"/>
      <c r="JSJ23" s="681"/>
      <c r="JSK23" s="681"/>
      <c r="JSL23" s="681"/>
      <c r="JSM23" s="681"/>
      <c r="JSN23" s="681"/>
      <c r="JSO23" s="681"/>
      <c r="JSP23" s="681"/>
      <c r="JSQ23" s="681"/>
      <c r="JSR23" s="681"/>
      <c r="JSS23" s="681"/>
      <c r="JST23" s="681"/>
      <c r="JSU23" s="682"/>
      <c r="JSV23" s="680"/>
      <c r="JSW23" s="681"/>
      <c r="JSX23" s="681"/>
      <c r="JSY23" s="681"/>
      <c r="JSZ23" s="681"/>
      <c r="JTA23" s="681"/>
      <c r="JTB23" s="681"/>
      <c r="JTC23" s="681"/>
      <c r="JTD23" s="681"/>
      <c r="JTE23" s="681"/>
      <c r="JTF23" s="681"/>
      <c r="JTG23" s="681"/>
      <c r="JTH23" s="681"/>
      <c r="JTI23" s="681"/>
      <c r="JTJ23" s="682"/>
      <c r="JTK23" s="680"/>
      <c r="JTL23" s="681"/>
      <c r="JTM23" s="681"/>
      <c r="JTN23" s="681"/>
      <c r="JTO23" s="681"/>
      <c r="JTP23" s="681"/>
      <c r="JTQ23" s="681"/>
      <c r="JTR23" s="681"/>
      <c r="JTS23" s="681"/>
      <c r="JTT23" s="681"/>
      <c r="JTU23" s="681"/>
      <c r="JTV23" s="681"/>
      <c r="JTW23" s="681"/>
      <c r="JTX23" s="681"/>
      <c r="JTY23" s="682"/>
      <c r="JTZ23" s="680"/>
      <c r="JUA23" s="681"/>
      <c r="JUB23" s="681"/>
      <c r="JUC23" s="681"/>
      <c r="JUD23" s="681"/>
      <c r="JUE23" s="681"/>
      <c r="JUF23" s="681"/>
      <c r="JUG23" s="681"/>
      <c r="JUH23" s="681"/>
      <c r="JUI23" s="681"/>
      <c r="JUJ23" s="681"/>
      <c r="JUK23" s="681"/>
      <c r="JUL23" s="681"/>
      <c r="JUM23" s="681"/>
      <c r="JUN23" s="682"/>
      <c r="JUO23" s="680"/>
      <c r="JUP23" s="681"/>
      <c r="JUQ23" s="681"/>
      <c r="JUR23" s="681"/>
      <c r="JUS23" s="681"/>
      <c r="JUT23" s="681"/>
      <c r="JUU23" s="681"/>
      <c r="JUV23" s="681"/>
      <c r="JUW23" s="681"/>
      <c r="JUX23" s="681"/>
      <c r="JUY23" s="681"/>
      <c r="JUZ23" s="681"/>
      <c r="JVA23" s="681"/>
      <c r="JVB23" s="681"/>
      <c r="JVC23" s="682"/>
      <c r="JVD23" s="680"/>
      <c r="JVE23" s="681"/>
      <c r="JVF23" s="681"/>
      <c r="JVG23" s="681"/>
      <c r="JVH23" s="681"/>
      <c r="JVI23" s="681"/>
      <c r="JVJ23" s="681"/>
      <c r="JVK23" s="681"/>
      <c r="JVL23" s="681"/>
      <c r="JVM23" s="681"/>
      <c r="JVN23" s="681"/>
      <c r="JVO23" s="681"/>
      <c r="JVP23" s="681"/>
      <c r="JVQ23" s="681"/>
      <c r="JVR23" s="682"/>
      <c r="JVS23" s="680"/>
      <c r="JVT23" s="681"/>
      <c r="JVU23" s="681"/>
      <c r="JVV23" s="681"/>
      <c r="JVW23" s="681"/>
      <c r="JVX23" s="681"/>
      <c r="JVY23" s="681"/>
      <c r="JVZ23" s="681"/>
      <c r="JWA23" s="681"/>
      <c r="JWB23" s="681"/>
      <c r="JWC23" s="681"/>
      <c r="JWD23" s="681"/>
      <c r="JWE23" s="681"/>
      <c r="JWF23" s="681"/>
      <c r="JWG23" s="682"/>
      <c r="JWH23" s="680"/>
      <c r="JWI23" s="681"/>
      <c r="JWJ23" s="681"/>
      <c r="JWK23" s="681"/>
      <c r="JWL23" s="681"/>
      <c r="JWM23" s="681"/>
      <c r="JWN23" s="681"/>
      <c r="JWO23" s="681"/>
      <c r="JWP23" s="681"/>
      <c r="JWQ23" s="681"/>
      <c r="JWR23" s="681"/>
      <c r="JWS23" s="681"/>
      <c r="JWT23" s="681"/>
      <c r="JWU23" s="681"/>
      <c r="JWV23" s="682"/>
      <c r="JWW23" s="680"/>
      <c r="JWX23" s="681"/>
      <c r="JWY23" s="681"/>
      <c r="JWZ23" s="681"/>
      <c r="JXA23" s="681"/>
      <c r="JXB23" s="681"/>
      <c r="JXC23" s="681"/>
      <c r="JXD23" s="681"/>
      <c r="JXE23" s="681"/>
      <c r="JXF23" s="681"/>
      <c r="JXG23" s="681"/>
      <c r="JXH23" s="681"/>
      <c r="JXI23" s="681"/>
      <c r="JXJ23" s="681"/>
      <c r="JXK23" s="682"/>
      <c r="JXL23" s="680"/>
      <c r="JXM23" s="681"/>
      <c r="JXN23" s="681"/>
      <c r="JXO23" s="681"/>
      <c r="JXP23" s="681"/>
      <c r="JXQ23" s="681"/>
      <c r="JXR23" s="681"/>
      <c r="JXS23" s="681"/>
      <c r="JXT23" s="681"/>
      <c r="JXU23" s="681"/>
      <c r="JXV23" s="681"/>
      <c r="JXW23" s="681"/>
      <c r="JXX23" s="681"/>
      <c r="JXY23" s="681"/>
      <c r="JXZ23" s="682"/>
      <c r="JYA23" s="680"/>
      <c r="JYB23" s="681"/>
      <c r="JYC23" s="681"/>
      <c r="JYD23" s="681"/>
      <c r="JYE23" s="681"/>
      <c r="JYF23" s="681"/>
      <c r="JYG23" s="681"/>
      <c r="JYH23" s="681"/>
      <c r="JYI23" s="681"/>
      <c r="JYJ23" s="681"/>
      <c r="JYK23" s="681"/>
      <c r="JYL23" s="681"/>
      <c r="JYM23" s="681"/>
      <c r="JYN23" s="681"/>
      <c r="JYO23" s="682"/>
      <c r="JYP23" s="680"/>
      <c r="JYQ23" s="681"/>
      <c r="JYR23" s="681"/>
      <c r="JYS23" s="681"/>
      <c r="JYT23" s="681"/>
      <c r="JYU23" s="681"/>
      <c r="JYV23" s="681"/>
      <c r="JYW23" s="681"/>
      <c r="JYX23" s="681"/>
      <c r="JYY23" s="681"/>
      <c r="JYZ23" s="681"/>
      <c r="JZA23" s="681"/>
      <c r="JZB23" s="681"/>
      <c r="JZC23" s="681"/>
      <c r="JZD23" s="682"/>
      <c r="JZE23" s="680"/>
      <c r="JZF23" s="681"/>
      <c r="JZG23" s="681"/>
      <c r="JZH23" s="681"/>
      <c r="JZI23" s="681"/>
      <c r="JZJ23" s="681"/>
      <c r="JZK23" s="681"/>
      <c r="JZL23" s="681"/>
      <c r="JZM23" s="681"/>
      <c r="JZN23" s="681"/>
      <c r="JZO23" s="681"/>
      <c r="JZP23" s="681"/>
      <c r="JZQ23" s="681"/>
      <c r="JZR23" s="681"/>
      <c r="JZS23" s="682"/>
      <c r="JZT23" s="680"/>
      <c r="JZU23" s="681"/>
      <c r="JZV23" s="681"/>
      <c r="JZW23" s="681"/>
      <c r="JZX23" s="681"/>
      <c r="JZY23" s="681"/>
      <c r="JZZ23" s="681"/>
      <c r="KAA23" s="681"/>
      <c r="KAB23" s="681"/>
      <c r="KAC23" s="681"/>
      <c r="KAD23" s="681"/>
      <c r="KAE23" s="681"/>
      <c r="KAF23" s="681"/>
      <c r="KAG23" s="681"/>
      <c r="KAH23" s="682"/>
      <c r="KAI23" s="680"/>
      <c r="KAJ23" s="681"/>
      <c r="KAK23" s="681"/>
      <c r="KAL23" s="681"/>
      <c r="KAM23" s="681"/>
      <c r="KAN23" s="681"/>
      <c r="KAO23" s="681"/>
      <c r="KAP23" s="681"/>
      <c r="KAQ23" s="681"/>
      <c r="KAR23" s="681"/>
      <c r="KAS23" s="681"/>
      <c r="KAT23" s="681"/>
      <c r="KAU23" s="681"/>
      <c r="KAV23" s="681"/>
      <c r="KAW23" s="682"/>
      <c r="KAX23" s="680"/>
      <c r="KAY23" s="681"/>
      <c r="KAZ23" s="681"/>
      <c r="KBA23" s="681"/>
      <c r="KBB23" s="681"/>
      <c r="KBC23" s="681"/>
      <c r="KBD23" s="681"/>
      <c r="KBE23" s="681"/>
      <c r="KBF23" s="681"/>
      <c r="KBG23" s="681"/>
      <c r="KBH23" s="681"/>
      <c r="KBI23" s="681"/>
      <c r="KBJ23" s="681"/>
      <c r="KBK23" s="681"/>
      <c r="KBL23" s="682"/>
      <c r="KBM23" s="680"/>
      <c r="KBN23" s="681"/>
      <c r="KBO23" s="681"/>
      <c r="KBP23" s="681"/>
      <c r="KBQ23" s="681"/>
      <c r="KBR23" s="681"/>
      <c r="KBS23" s="681"/>
      <c r="KBT23" s="681"/>
      <c r="KBU23" s="681"/>
      <c r="KBV23" s="681"/>
      <c r="KBW23" s="681"/>
      <c r="KBX23" s="681"/>
      <c r="KBY23" s="681"/>
      <c r="KBZ23" s="681"/>
      <c r="KCA23" s="682"/>
      <c r="KCB23" s="680"/>
      <c r="KCC23" s="681"/>
      <c r="KCD23" s="681"/>
      <c r="KCE23" s="681"/>
      <c r="KCF23" s="681"/>
      <c r="KCG23" s="681"/>
      <c r="KCH23" s="681"/>
      <c r="KCI23" s="681"/>
      <c r="KCJ23" s="681"/>
      <c r="KCK23" s="681"/>
      <c r="KCL23" s="681"/>
      <c r="KCM23" s="681"/>
      <c r="KCN23" s="681"/>
      <c r="KCO23" s="681"/>
      <c r="KCP23" s="682"/>
      <c r="KCQ23" s="680"/>
      <c r="KCR23" s="681"/>
      <c r="KCS23" s="681"/>
      <c r="KCT23" s="681"/>
      <c r="KCU23" s="681"/>
      <c r="KCV23" s="681"/>
      <c r="KCW23" s="681"/>
      <c r="KCX23" s="681"/>
      <c r="KCY23" s="681"/>
      <c r="KCZ23" s="681"/>
      <c r="KDA23" s="681"/>
      <c r="KDB23" s="681"/>
      <c r="KDC23" s="681"/>
      <c r="KDD23" s="681"/>
      <c r="KDE23" s="682"/>
      <c r="KDF23" s="680"/>
      <c r="KDG23" s="681"/>
      <c r="KDH23" s="681"/>
      <c r="KDI23" s="681"/>
      <c r="KDJ23" s="681"/>
      <c r="KDK23" s="681"/>
      <c r="KDL23" s="681"/>
      <c r="KDM23" s="681"/>
      <c r="KDN23" s="681"/>
      <c r="KDO23" s="681"/>
      <c r="KDP23" s="681"/>
      <c r="KDQ23" s="681"/>
      <c r="KDR23" s="681"/>
      <c r="KDS23" s="681"/>
      <c r="KDT23" s="682"/>
      <c r="KDU23" s="680"/>
      <c r="KDV23" s="681"/>
      <c r="KDW23" s="681"/>
      <c r="KDX23" s="681"/>
      <c r="KDY23" s="681"/>
      <c r="KDZ23" s="681"/>
      <c r="KEA23" s="681"/>
      <c r="KEB23" s="681"/>
      <c r="KEC23" s="681"/>
      <c r="KED23" s="681"/>
      <c r="KEE23" s="681"/>
      <c r="KEF23" s="681"/>
      <c r="KEG23" s="681"/>
      <c r="KEH23" s="681"/>
      <c r="KEI23" s="682"/>
      <c r="KEJ23" s="680"/>
      <c r="KEK23" s="681"/>
      <c r="KEL23" s="681"/>
      <c r="KEM23" s="681"/>
      <c r="KEN23" s="681"/>
      <c r="KEO23" s="681"/>
      <c r="KEP23" s="681"/>
      <c r="KEQ23" s="681"/>
      <c r="KER23" s="681"/>
      <c r="KES23" s="681"/>
      <c r="KET23" s="681"/>
      <c r="KEU23" s="681"/>
      <c r="KEV23" s="681"/>
      <c r="KEW23" s="681"/>
      <c r="KEX23" s="682"/>
      <c r="KEY23" s="680"/>
      <c r="KEZ23" s="681"/>
      <c r="KFA23" s="681"/>
      <c r="KFB23" s="681"/>
      <c r="KFC23" s="681"/>
      <c r="KFD23" s="681"/>
      <c r="KFE23" s="681"/>
      <c r="KFF23" s="681"/>
      <c r="KFG23" s="681"/>
      <c r="KFH23" s="681"/>
      <c r="KFI23" s="681"/>
      <c r="KFJ23" s="681"/>
      <c r="KFK23" s="681"/>
      <c r="KFL23" s="681"/>
      <c r="KFM23" s="682"/>
      <c r="KFN23" s="680"/>
      <c r="KFO23" s="681"/>
      <c r="KFP23" s="681"/>
      <c r="KFQ23" s="681"/>
      <c r="KFR23" s="681"/>
      <c r="KFS23" s="681"/>
      <c r="KFT23" s="681"/>
      <c r="KFU23" s="681"/>
      <c r="KFV23" s="681"/>
      <c r="KFW23" s="681"/>
      <c r="KFX23" s="681"/>
      <c r="KFY23" s="681"/>
      <c r="KFZ23" s="681"/>
      <c r="KGA23" s="681"/>
      <c r="KGB23" s="682"/>
      <c r="KGC23" s="680"/>
      <c r="KGD23" s="681"/>
      <c r="KGE23" s="681"/>
      <c r="KGF23" s="681"/>
      <c r="KGG23" s="681"/>
      <c r="KGH23" s="681"/>
      <c r="KGI23" s="681"/>
      <c r="KGJ23" s="681"/>
      <c r="KGK23" s="681"/>
      <c r="KGL23" s="681"/>
      <c r="KGM23" s="681"/>
      <c r="KGN23" s="681"/>
      <c r="KGO23" s="681"/>
      <c r="KGP23" s="681"/>
      <c r="KGQ23" s="682"/>
      <c r="KGR23" s="680"/>
      <c r="KGS23" s="681"/>
      <c r="KGT23" s="681"/>
      <c r="KGU23" s="681"/>
      <c r="KGV23" s="681"/>
      <c r="KGW23" s="681"/>
      <c r="KGX23" s="681"/>
      <c r="KGY23" s="681"/>
      <c r="KGZ23" s="681"/>
      <c r="KHA23" s="681"/>
      <c r="KHB23" s="681"/>
      <c r="KHC23" s="681"/>
      <c r="KHD23" s="681"/>
      <c r="KHE23" s="681"/>
      <c r="KHF23" s="682"/>
      <c r="KHG23" s="680"/>
      <c r="KHH23" s="681"/>
      <c r="KHI23" s="681"/>
      <c r="KHJ23" s="681"/>
      <c r="KHK23" s="681"/>
      <c r="KHL23" s="681"/>
      <c r="KHM23" s="681"/>
      <c r="KHN23" s="681"/>
      <c r="KHO23" s="681"/>
      <c r="KHP23" s="681"/>
      <c r="KHQ23" s="681"/>
      <c r="KHR23" s="681"/>
      <c r="KHS23" s="681"/>
      <c r="KHT23" s="681"/>
      <c r="KHU23" s="682"/>
      <c r="KHV23" s="680"/>
      <c r="KHW23" s="681"/>
      <c r="KHX23" s="681"/>
      <c r="KHY23" s="681"/>
      <c r="KHZ23" s="681"/>
      <c r="KIA23" s="681"/>
      <c r="KIB23" s="681"/>
      <c r="KIC23" s="681"/>
      <c r="KID23" s="681"/>
      <c r="KIE23" s="681"/>
      <c r="KIF23" s="681"/>
      <c r="KIG23" s="681"/>
      <c r="KIH23" s="681"/>
      <c r="KII23" s="681"/>
      <c r="KIJ23" s="682"/>
      <c r="KIK23" s="680"/>
      <c r="KIL23" s="681"/>
      <c r="KIM23" s="681"/>
      <c r="KIN23" s="681"/>
      <c r="KIO23" s="681"/>
      <c r="KIP23" s="681"/>
      <c r="KIQ23" s="681"/>
      <c r="KIR23" s="681"/>
      <c r="KIS23" s="681"/>
      <c r="KIT23" s="681"/>
      <c r="KIU23" s="681"/>
      <c r="KIV23" s="681"/>
      <c r="KIW23" s="681"/>
      <c r="KIX23" s="681"/>
      <c r="KIY23" s="682"/>
      <c r="KIZ23" s="680"/>
      <c r="KJA23" s="681"/>
      <c r="KJB23" s="681"/>
      <c r="KJC23" s="681"/>
      <c r="KJD23" s="681"/>
      <c r="KJE23" s="681"/>
      <c r="KJF23" s="681"/>
      <c r="KJG23" s="681"/>
      <c r="KJH23" s="681"/>
      <c r="KJI23" s="681"/>
      <c r="KJJ23" s="681"/>
      <c r="KJK23" s="681"/>
      <c r="KJL23" s="681"/>
      <c r="KJM23" s="681"/>
      <c r="KJN23" s="682"/>
      <c r="KJO23" s="680"/>
      <c r="KJP23" s="681"/>
      <c r="KJQ23" s="681"/>
      <c r="KJR23" s="681"/>
      <c r="KJS23" s="681"/>
      <c r="KJT23" s="681"/>
      <c r="KJU23" s="681"/>
      <c r="KJV23" s="681"/>
      <c r="KJW23" s="681"/>
      <c r="KJX23" s="681"/>
      <c r="KJY23" s="681"/>
      <c r="KJZ23" s="681"/>
      <c r="KKA23" s="681"/>
      <c r="KKB23" s="681"/>
      <c r="KKC23" s="682"/>
      <c r="KKD23" s="680"/>
      <c r="KKE23" s="681"/>
      <c r="KKF23" s="681"/>
      <c r="KKG23" s="681"/>
      <c r="KKH23" s="681"/>
      <c r="KKI23" s="681"/>
      <c r="KKJ23" s="681"/>
      <c r="KKK23" s="681"/>
      <c r="KKL23" s="681"/>
      <c r="KKM23" s="681"/>
      <c r="KKN23" s="681"/>
      <c r="KKO23" s="681"/>
      <c r="KKP23" s="681"/>
      <c r="KKQ23" s="681"/>
      <c r="KKR23" s="682"/>
      <c r="KKS23" s="680"/>
      <c r="KKT23" s="681"/>
      <c r="KKU23" s="681"/>
      <c r="KKV23" s="681"/>
      <c r="KKW23" s="681"/>
      <c r="KKX23" s="681"/>
      <c r="KKY23" s="681"/>
      <c r="KKZ23" s="681"/>
      <c r="KLA23" s="681"/>
      <c r="KLB23" s="681"/>
      <c r="KLC23" s="681"/>
      <c r="KLD23" s="681"/>
      <c r="KLE23" s="681"/>
      <c r="KLF23" s="681"/>
      <c r="KLG23" s="682"/>
      <c r="KLH23" s="680"/>
      <c r="KLI23" s="681"/>
      <c r="KLJ23" s="681"/>
      <c r="KLK23" s="681"/>
      <c r="KLL23" s="681"/>
      <c r="KLM23" s="681"/>
      <c r="KLN23" s="681"/>
      <c r="KLO23" s="681"/>
      <c r="KLP23" s="681"/>
      <c r="KLQ23" s="681"/>
      <c r="KLR23" s="681"/>
      <c r="KLS23" s="681"/>
      <c r="KLT23" s="681"/>
      <c r="KLU23" s="681"/>
      <c r="KLV23" s="682"/>
      <c r="KLW23" s="680"/>
      <c r="KLX23" s="681"/>
      <c r="KLY23" s="681"/>
      <c r="KLZ23" s="681"/>
      <c r="KMA23" s="681"/>
      <c r="KMB23" s="681"/>
      <c r="KMC23" s="681"/>
      <c r="KMD23" s="681"/>
      <c r="KME23" s="681"/>
      <c r="KMF23" s="681"/>
      <c r="KMG23" s="681"/>
      <c r="KMH23" s="681"/>
      <c r="KMI23" s="681"/>
      <c r="KMJ23" s="681"/>
      <c r="KMK23" s="682"/>
      <c r="KML23" s="680"/>
      <c r="KMM23" s="681"/>
      <c r="KMN23" s="681"/>
      <c r="KMO23" s="681"/>
      <c r="KMP23" s="681"/>
      <c r="KMQ23" s="681"/>
      <c r="KMR23" s="681"/>
      <c r="KMS23" s="681"/>
      <c r="KMT23" s="681"/>
      <c r="KMU23" s="681"/>
      <c r="KMV23" s="681"/>
      <c r="KMW23" s="681"/>
      <c r="KMX23" s="681"/>
      <c r="KMY23" s="681"/>
      <c r="KMZ23" s="682"/>
      <c r="KNA23" s="680"/>
      <c r="KNB23" s="681"/>
      <c r="KNC23" s="681"/>
      <c r="KND23" s="681"/>
      <c r="KNE23" s="681"/>
      <c r="KNF23" s="681"/>
      <c r="KNG23" s="681"/>
      <c r="KNH23" s="681"/>
      <c r="KNI23" s="681"/>
      <c r="KNJ23" s="681"/>
      <c r="KNK23" s="681"/>
      <c r="KNL23" s="681"/>
      <c r="KNM23" s="681"/>
      <c r="KNN23" s="681"/>
      <c r="KNO23" s="682"/>
      <c r="KNP23" s="680"/>
      <c r="KNQ23" s="681"/>
      <c r="KNR23" s="681"/>
      <c r="KNS23" s="681"/>
      <c r="KNT23" s="681"/>
      <c r="KNU23" s="681"/>
      <c r="KNV23" s="681"/>
      <c r="KNW23" s="681"/>
      <c r="KNX23" s="681"/>
      <c r="KNY23" s="681"/>
      <c r="KNZ23" s="681"/>
      <c r="KOA23" s="681"/>
      <c r="KOB23" s="681"/>
      <c r="KOC23" s="681"/>
      <c r="KOD23" s="682"/>
      <c r="KOE23" s="680"/>
      <c r="KOF23" s="681"/>
      <c r="KOG23" s="681"/>
      <c r="KOH23" s="681"/>
      <c r="KOI23" s="681"/>
      <c r="KOJ23" s="681"/>
      <c r="KOK23" s="681"/>
      <c r="KOL23" s="681"/>
      <c r="KOM23" s="681"/>
      <c r="KON23" s="681"/>
      <c r="KOO23" s="681"/>
      <c r="KOP23" s="681"/>
      <c r="KOQ23" s="681"/>
      <c r="KOR23" s="681"/>
      <c r="KOS23" s="682"/>
      <c r="KOT23" s="680"/>
      <c r="KOU23" s="681"/>
      <c r="KOV23" s="681"/>
      <c r="KOW23" s="681"/>
      <c r="KOX23" s="681"/>
      <c r="KOY23" s="681"/>
      <c r="KOZ23" s="681"/>
      <c r="KPA23" s="681"/>
      <c r="KPB23" s="681"/>
      <c r="KPC23" s="681"/>
      <c r="KPD23" s="681"/>
      <c r="KPE23" s="681"/>
      <c r="KPF23" s="681"/>
      <c r="KPG23" s="681"/>
      <c r="KPH23" s="682"/>
      <c r="KPI23" s="680"/>
      <c r="KPJ23" s="681"/>
      <c r="KPK23" s="681"/>
      <c r="KPL23" s="681"/>
      <c r="KPM23" s="681"/>
      <c r="KPN23" s="681"/>
      <c r="KPO23" s="681"/>
      <c r="KPP23" s="681"/>
      <c r="KPQ23" s="681"/>
      <c r="KPR23" s="681"/>
      <c r="KPS23" s="681"/>
      <c r="KPT23" s="681"/>
      <c r="KPU23" s="681"/>
      <c r="KPV23" s="681"/>
      <c r="KPW23" s="682"/>
      <c r="KPX23" s="680"/>
      <c r="KPY23" s="681"/>
      <c r="KPZ23" s="681"/>
      <c r="KQA23" s="681"/>
      <c r="KQB23" s="681"/>
      <c r="KQC23" s="681"/>
      <c r="KQD23" s="681"/>
      <c r="KQE23" s="681"/>
      <c r="KQF23" s="681"/>
      <c r="KQG23" s="681"/>
      <c r="KQH23" s="681"/>
      <c r="KQI23" s="681"/>
      <c r="KQJ23" s="681"/>
      <c r="KQK23" s="681"/>
      <c r="KQL23" s="682"/>
      <c r="KQM23" s="680"/>
      <c r="KQN23" s="681"/>
      <c r="KQO23" s="681"/>
      <c r="KQP23" s="681"/>
      <c r="KQQ23" s="681"/>
      <c r="KQR23" s="681"/>
      <c r="KQS23" s="681"/>
      <c r="KQT23" s="681"/>
      <c r="KQU23" s="681"/>
      <c r="KQV23" s="681"/>
      <c r="KQW23" s="681"/>
      <c r="KQX23" s="681"/>
      <c r="KQY23" s="681"/>
      <c r="KQZ23" s="681"/>
      <c r="KRA23" s="682"/>
      <c r="KRB23" s="680"/>
      <c r="KRC23" s="681"/>
      <c r="KRD23" s="681"/>
      <c r="KRE23" s="681"/>
      <c r="KRF23" s="681"/>
      <c r="KRG23" s="681"/>
      <c r="KRH23" s="681"/>
      <c r="KRI23" s="681"/>
      <c r="KRJ23" s="681"/>
      <c r="KRK23" s="681"/>
      <c r="KRL23" s="681"/>
      <c r="KRM23" s="681"/>
      <c r="KRN23" s="681"/>
      <c r="KRO23" s="681"/>
      <c r="KRP23" s="682"/>
      <c r="KRQ23" s="680"/>
      <c r="KRR23" s="681"/>
      <c r="KRS23" s="681"/>
      <c r="KRT23" s="681"/>
      <c r="KRU23" s="681"/>
      <c r="KRV23" s="681"/>
      <c r="KRW23" s="681"/>
      <c r="KRX23" s="681"/>
      <c r="KRY23" s="681"/>
      <c r="KRZ23" s="681"/>
      <c r="KSA23" s="681"/>
      <c r="KSB23" s="681"/>
      <c r="KSC23" s="681"/>
      <c r="KSD23" s="681"/>
      <c r="KSE23" s="682"/>
      <c r="KSF23" s="680"/>
      <c r="KSG23" s="681"/>
      <c r="KSH23" s="681"/>
      <c r="KSI23" s="681"/>
      <c r="KSJ23" s="681"/>
      <c r="KSK23" s="681"/>
      <c r="KSL23" s="681"/>
      <c r="KSM23" s="681"/>
      <c r="KSN23" s="681"/>
      <c r="KSO23" s="681"/>
      <c r="KSP23" s="681"/>
      <c r="KSQ23" s="681"/>
      <c r="KSR23" s="681"/>
      <c r="KSS23" s="681"/>
      <c r="KST23" s="682"/>
      <c r="KSU23" s="680"/>
      <c r="KSV23" s="681"/>
      <c r="KSW23" s="681"/>
      <c r="KSX23" s="681"/>
      <c r="KSY23" s="681"/>
      <c r="KSZ23" s="681"/>
      <c r="KTA23" s="681"/>
      <c r="KTB23" s="681"/>
      <c r="KTC23" s="681"/>
      <c r="KTD23" s="681"/>
      <c r="KTE23" s="681"/>
      <c r="KTF23" s="681"/>
      <c r="KTG23" s="681"/>
      <c r="KTH23" s="681"/>
      <c r="KTI23" s="682"/>
      <c r="KTJ23" s="680"/>
      <c r="KTK23" s="681"/>
      <c r="KTL23" s="681"/>
      <c r="KTM23" s="681"/>
      <c r="KTN23" s="681"/>
      <c r="KTO23" s="681"/>
      <c r="KTP23" s="681"/>
      <c r="KTQ23" s="681"/>
      <c r="KTR23" s="681"/>
      <c r="KTS23" s="681"/>
      <c r="KTT23" s="681"/>
      <c r="KTU23" s="681"/>
      <c r="KTV23" s="681"/>
      <c r="KTW23" s="681"/>
      <c r="KTX23" s="682"/>
      <c r="KTY23" s="680"/>
      <c r="KTZ23" s="681"/>
      <c r="KUA23" s="681"/>
      <c r="KUB23" s="681"/>
      <c r="KUC23" s="681"/>
      <c r="KUD23" s="681"/>
      <c r="KUE23" s="681"/>
      <c r="KUF23" s="681"/>
      <c r="KUG23" s="681"/>
      <c r="KUH23" s="681"/>
      <c r="KUI23" s="681"/>
      <c r="KUJ23" s="681"/>
      <c r="KUK23" s="681"/>
      <c r="KUL23" s="681"/>
      <c r="KUM23" s="682"/>
      <c r="KUN23" s="680"/>
      <c r="KUO23" s="681"/>
      <c r="KUP23" s="681"/>
      <c r="KUQ23" s="681"/>
      <c r="KUR23" s="681"/>
      <c r="KUS23" s="681"/>
      <c r="KUT23" s="681"/>
      <c r="KUU23" s="681"/>
      <c r="KUV23" s="681"/>
      <c r="KUW23" s="681"/>
      <c r="KUX23" s="681"/>
      <c r="KUY23" s="681"/>
      <c r="KUZ23" s="681"/>
      <c r="KVA23" s="681"/>
      <c r="KVB23" s="682"/>
      <c r="KVC23" s="680"/>
      <c r="KVD23" s="681"/>
      <c r="KVE23" s="681"/>
      <c r="KVF23" s="681"/>
      <c r="KVG23" s="681"/>
      <c r="KVH23" s="681"/>
      <c r="KVI23" s="681"/>
      <c r="KVJ23" s="681"/>
      <c r="KVK23" s="681"/>
      <c r="KVL23" s="681"/>
      <c r="KVM23" s="681"/>
      <c r="KVN23" s="681"/>
      <c r="KVO23" s="681"/>
      <c r="KVP23" s="681"/>
      <c r="KVQ23" s="682"/>
      <c r="KVR23" s="680"/>
      <c r="KVS23" s="681"/>
      <c r="KVT23" s="681"/>
      <c r="KVU23" s="681"/>
      <c r="KVV23" s="681"/>
      <c r="KVW23" s="681"/>
      <c r="KVX23" s="681"/>
      <c r="KVY23" s="681"/>
      <c r="KVZ23" s="681"/>
      <c r="KWA23" s="681"/>
      <c r="KWB23" s="681"/>
      <c r="KWC23" s="681"/>
      <c r="KWD23" s="681"/>
      <c r="KWE23" s="681"/>
      <c r="KWF23" s="682"/>
      <c r="KWG23" s="680"/>
      <c r="KWH23" s="681"/>
      <c r="KWI23" s="681"/>
      <c r="KWJ23" s="681"/>
      <c r="KWK23" s="681"/>
      <c r="KWL23" s="681"/>
      <c r="KWM23" s="681"/>
      <c r="KWN23" s="681"/>
      <c r="KWO23" s="681"/>
      <c r="KWP23" s="681"/>
      <c r="KWQ23" s="681"/>
      <c r="KWR23" s="681"/>
      <c r="KWS23" s="681"/>
      <c r="KWT23" s="681"/>
      <c r="KWU23" s="682"/>
      <c r="KWV23" s="680"/>
      <c r="KWW23" s="681"/>
      <c r="KWX23" s="681"/>
      <c r="KWY23" s="681"/>
      <c r="KWZ23" s="681"/>
      <c r="KXA23" s="681"/>
      <c r="KXB23" s="681"/>
      <c r="KXC23" s="681"/>
      <c r="KXD23" s="681"/>
      <c r="KXE23" s="681"/>
      <c r="KXF23" s="681"/>
      <c r="KXG23" s="681"/>
      <c r="KXH23" s="681"/>
      <c r="KXI23" s="681"/>
      <c r="KXJ23" s="682"/>
      <c r="KXK23" s="680"/>
      <c r="KXL23" s="681"/>
      <c r="KXM23" s="681"/>
      <c r="KXN23" s="681"/>
      <c r="KXO23" s="681"/>
      <c r="KXP23" s="681"/>
      <c r="KXQ23" s="681"/>
      <c r="KXR23" s="681"/>
      <c r="KXS23" s="681"/>
      <c r="KXT23" s="681"/>
      <c r="KXU23" s="681"/>
      <c r="KXV23" s="681"/>
      <c r="KXW23" s="681"/>
      <c r="KXX23" s="681"/>
      <c r="KXY23" s="682"/>
      <c r="KXZ23" s="680"/>
      <c r="KYA23" s="681"/>
      <c r="KYB23" s="681"/>
      <c r="KYC23" s="681"/>
      <c r="KYD23" s="681"/>
      <c r="KYE23" s="681"/>
      <c r="KYF23" s="681"/>
      <c r="KYG23" s="681"/>
      <c r="KYH23" s="681"/>
      <c r="KYI23" s="681"/>
      <c r="KYJ23" s="681"/>
      <c r="KYK23" s="681"/>
      <c r="KYL23" s="681"/>
      <c r="KYM23" s="681"/>
      <c r="KYN23" s="682"/>
      <c r="KYO23" s="680"/>
      <c r="KYP23" s="681"/>
      <c r="KYQ23" s="681"/>
      <c r="KYR23" s="681"/>
      <c r="KYS23" s="681"/>
      <c r="KYT23" s="681"/>
      <c r="KYU23" s="681"/>
      <c r="KYV23" s="681"/>
      <c r="KYW23" s="681"/>
      <c r="KYX23" s="681"/>
      <c r="KYY23" s="681"/>
      <c r="KYZ23" s="681"/>
      <c r="KZA23" s="681"/>
      <c r="KZB23" s="681"/>
      <c r="KZC23" s="682"/>
      <c r="KZD23" s="680"/>
      <c r="KZE23" s="681"/>
      <c r="KZF23" s="681"/>
      <c r="KZG23" s="681"/>
      <c r="KZH23" s="681"/>
      <c r="KZI23" s="681"/>
      <c r="KZJ23" s="681"/>
      <c r="KZK23" s="681"/>
      <c r="KZL23" s="681"/>
      <c r="KZM23" s="681"/>
      <c r="KZN23" s="681"/>
      <c r="KZO23" s="681"/>
      <c r="KZP23" s="681"/>
      <c r="KZQ23" s="681"/>
      <c r="KZR23" s="682"/>
      <c r="KZS23" s="680"/>
      <c r="KZT23" s="681"/>
      <c r="KZU23" s="681"/>
      <c r="KZV23" s="681"/>
      <c r="KZW23" s="681"/>
      <c r="KZX23" s="681"/>
      <c r="KZY23" s="681"/>
      <c r="KZZ23" s="681"/>
      <c r="LAA23" s="681"/>
      <c r="LAB23" s="681"/>
      <c r="LAC23" s="681"/>
      <c r="LAD23" s="681"/>
      <c r="LAE23" s="681"/>
      <c r="LAF23" s="681"/>
      <c r="LAG23" s="682"/>
      <c r="LAH23" s="680"/>
      <c r="LAI23" s="681"/>
      <c r="LAJ23" s="681"/>
      <c r="LAK23" s="681"/>
      <c r="LAL23" s="681"/>
      <c r="LAM23" s="681"/>
      <c r="LAN23" s="681"/>
      <c r="LAO23" s="681"/>
      <c r="LAP23" s="681"/>
      <c r="LAQ23" s="681"/>
      <c r="LAR23" s="681"/>
      <c r="LAS23" s="681"/>
      <c r="LAT23" s="681"/>
      <c r="LAU23" s="681"/>
      <c r="LAV23" s="682"/>
      <c r="LAW23" s="680"/>
      <c r="LAX23" s="681"/>
      <c r="LAY23" s="681"/>
      <c r="LAZ23" s="681"/>
      <c r="LBA23" s="681"/>
      <c r="LBB23" s="681"/>
      <c r="LBC23" s="681"/>
      <c r="LBD23" s="681"/>
      <c r="LBE23" s="681"/>
      <c r="LBF23" s="681"/>
      <c r="LBG23" s="681"/>
      <c r="LBH23" s="681"/>
      <c r="LBI23" s="681"/>
      <c r="LBJ23" s="681"/>
      <c r="LBK23" s="682"/>
      <c r="LBL23" s="680"/>
      <c r="LBM23" s="681"/>
      <c r="LBN23" s="681"/>
      <c r="LBO23" s="681"/>
      <c r="LBP23" s="681"/>
      <c r="LBQ23" s="681"/>
      <c r="LBR23" s="681"/>
      <c r="LBS23" s="681"/>
      <c r="LBT23" s="681"/>
      <c r="LBU23" s="681"/>
      <c r="LBV23" s="681"/>
      <c r="LBW23" s="681"/>
      <c r="LBX23" s="681"/>
      <c r="LBY23" s="681"/>
      <c r="LBZ23" s="682"/>
      <c r="LCA23" s="680"/>
      <c r="LCB23" s="681"/>
      <c r="LCC23" s="681"/>
      <c r="LCD23" s="681"/>
      <c r="LCE23" s="681"/>
      <c r="LCF23" s="681"/>
      <c r="LCG23" s="681"/>
      <c r="LCH23" s="681"/>
      <c r="LCI23" s="681"/>
      <c r="LCJ23" s="681"/>
      <c r="LCK23" s="681"/>
      <c r="LCL23" s="681"/>
      <c r="LCM23" s="681"/>
      <c r="LCN23" s="681"/>
      <c r="LCO23" s="682"/>
      <c r="LCP23" s="680"/>
      <c r="LCQ23" s="681"/>
      <c r="LCR23" s="681"/>
      <c r="LCS23" s="681"/>
      <c r="LCT23" s="681"/>
      <c r="LCU23" s="681"/>
      <c r="LCV23" s="681"/>
      <c r="LCW23" s="681"/>
      <c r="LCX23" s="681"/>
      <c r="LCY23" s="681"/>
      <c r="LCZ23" s="681"/>
      <c r="LDA23" s="681"/>
      <c r="LDB23" s="681"/>
      <c r="LDC23" s="681"/>
      <c r="LDD23" s="682"/>
      <c r="LDE23" s="680"/>
      <c r="LDF23" s="681"/>
      <c r="LDG23" s="681"/>
      <c r="LDH23" s="681"/>
      <c r="LDI23" s="681"/>
      <c r="LDJ23" s="681"/>
      <c r="LDK23" s="681"/>
      <c r="LDL23" s="681"/>
      <c r="LDM23" s="681"/>
      <c r="LDN23" s="681"/>
      <c r="LDO23" s="681"/>
      <c r="LDP23" s="681"/>
      <c r="LDQ23" s="681"/>
      <c r="LDR23" s="681"/>
      <c r="LDS23" s="682"/>
      <c r="LDT23" s="680"/>
      <c r="LDU23" s="681"/>
      <c r="LDV23" s="681"/>
      <c r="LDW23" s="681"/>
      <c r="LDX23" s="681"/>
      <c r="LDY23" s="681"/>
      <c r="LDZ23" s="681"/>
      <c r="LEA23" s="681"/>
      <c r="LEB23" s="681"/>
      <c r="LEC23" s="681"/>
      <c r="LED23" s="681"/>
      <c r="LEE23" s="681"/>
      <c r="LEF23" s="681"/>
      <c r="LEG23" s="681"/>
      <c r="LEH23" s="682"/>
      <c r="LEI23" s="680"/>
      <c r="LEJ23" s="681"/>
      <c r="LEK23" s="681"/>
      <c r="LEL23" s="681"/>
      <c r="LEM23" s="681"/>
      <c r="LEN23" s="681"/>
      <c r="LEO23" s="681"/>
      <c r="LEP23" s="681"/>
      <c r="LEQ23" s="681"/>
      <c r="LER23" s="681"/>
      <c r="LES23" s="681"/>
      <c r="LET23" s="681"/>
      <c r="LEU23" s="681"/>
      <c r="LEV23" s="681"/>
      <c r="LEW23" s="682"/>
      <c r="LEX23" s="680"/>
      <c r="LEY23" s="681"/>
      <c r="LEZ23" s="681"/>
      <c r="LFA23" s="681"/>
      <c r="LFB23" s="681"/>
      <c r="LFC23" s="681"/>
      <c r="LFD23" s="681"/>
      <c r="LFE23" s="681"/>
      <c r="LFF23" s="681"/>
      <c r="LFG23" s="681"/>
      <c r="LFH23" s="681"/>
      <c r="LFI23" s="681"/>
      <c r="LFJ23" s="681"/>
      <c r="LFK23" s="681"/>
      <c r="LFL23" s="682"/>
      <c r="LFM23" s="680"/>
      <c r="LFN23" s="681"/>
      <c r="LFO23" s="681"/>
      <c r="LFP23" s="681"/>
      <c r="LFQ23" s="681"/>
      <c r="LFR23" s="681"/>
      <c r="LFS23" s="681"/>
      <c r="LFT23" s="681"/>
      <c r="LFU23" s="681"/>
      <c r="LFV23" s="681"/>
      <c r="LFW23" s="681"/>
      <c r="LFX23" s="681"/>
      <c r="LFY23" s="681"/>
      <c r="LFZ23" s="681"/>
      <c r="LGA23" s="682"/>
      <c r="LGB23" s="680"/>
      <c r="LGC23" s="681"/>
      <c r="LGD23" s="681"/>
      <c r="LGE23" s="681"/>
      <c r="LGF23" s="681"/>
      <c r="LGG23" s="681"/>
      <c r="LGH23" s="681"/>
      <c r="LGI23" s="681"/>
      <c r="LGJ23" s="681"/>
      <c r="LGK23" s="681"/>
      <c r="LGL23" s="681"/>
      <c r="LGM23" s="681"/>
      <c r="LGN23" s="681"/>
      <c r="LGO23" s="681"/>
      <c r="LGP23" s="682"/>
      <c r="LGQ23" s="680"/>
      <c r="LGR23" s="681"/>
      <c r="LGS23" s="681"/>
      <c r="LGT23" s="681"/>
      <c r="LGU23" s="681"/>
      <c r="LGV23" s="681"/>
      <c r="LGW23" s="681"/>
      <c r="LGX23" s="681"/>
      <c r="LGY23" s="681"/>
      <c r="LGZ23" s="681"/>
      <c r="LHA23" s="681"/>
      <c r="LHB23" s="681"/>
      <c r="LHC23" s="681"/>
      <c r="LHD23" s="681"/>
      <c r="LHE23" s="682"/>
      <c r="LHF23" s="680"/>
      <c r="LHG23" s="681"/>
      <c r="LHH23" s="681"/>
      <c r="LHI23" s="681"/>
      <c r="LHJ23" s="681"/>
      <c r="LHK23" s="681"/>
      <c r="LHL23" s="681"/>
      <c r="LHM23" s="681"/>
      <c r="LHN23" s="681"/>
      <c r="LHO23" s="681"/>
      <c r="LHP23" s="681"/>
      <c r="LHQ23" s="681"/>
      <c r="LHR23" s="681"/>
      <c r="LHS23" s="681"/>
      <c r="LHT23" s="682"/>
      <c r="LHU23" s="680"/>
      <c r="LHV23" s="681"/>
      <c r="LHW23" s="681"/>
      <c r="LHX23" s="681"/>
      <c r="LHY23" s="681"/>
      <c r="LHZ23" s="681"/>
      <c r="LIA23" s="681"/>
      <c r="LIB23" s="681"/>
      <c r="LIC23" s="681"/>
      <c r="LID23" s="681"/>
      <c r="LIE23" s="681"/>
      <c r="LIF23" s="681"/>
      <c r="LIG23" s="681"/>
      <c r="LIH23" s="681"/>
      <c r="LII23" s="682"/>
      <c r="LIJ23" s="680"/>
      <c r="LIK23" s="681"/>
      <c r="LIL23" s="681"/>
      <c r="LIM23" s="681"/>
      <c r="LIN23" s="681"/>
      <c r="LIO23" s="681"/>
      <c r="LIP23" s="681"/>
      <c r="LIQ23" s="681"/>
      <c r="LIR23" s="681"/>
      <c r="LIS23" s="681"/>
      <c r="LIT23" s="681"/>
      <c r="LIU23" s="681"/>
      <c r="LIV23" s="681"/>
      <c r="LIW23" s="681"/>
      <c r="LIX23" s="682"/>
      <c r="LIY23" s="680"/>
      <c r="LIZ23" s="681"/>
      <c r="LJA23" s="681"/>
      <c r="LJB23" s="681"/>
      <c r="LJC23" s="681"/>
      <c r="LJD23" s="681"/>
      <c r="LJE23" s="681"/>
      <c r="LJF23" s="681"/>
      <c r="LJG23" s="681"/>
      <c r="LJH23" s="681"/>
      <c r="LJI23" s="681"/>
      <c r="LJJ23" s="681"/>
      <c r="LJK23" s="681"/>
      <c r="LJL23" s="681"/>
      <c r="LJM23" s="682"/>
      <c r="LJN23" s="680"/>
      <c r="LJO23" s="681"/>
      <c r="LJP23" s="681"/>
      <c r="LJQ23" s="681"/>
      <c r="LJR23" s="681"/>
      <c r="LJS23" s="681"/>
      <c r="LJT23" s="681"/>
      <c r="LJU23" s="681"/>
      <c r="LJV23" s="681"/>
      <c r="LJW23" s="681"/>
      <c r="LJX23" s="681"/>
      <c r="LJY23" s="681"/>
      <c r="LJZ23" s="681"/>
      <c r="LKA23" s="681"/>
      <c r="LKB23" s="682"/>
      <c r="LKC23" s="680"/>
      <c r="LKD23" s="681"/>
      <c r="LKE23" s="681"/>
      <c r="LKF23" s="681"/>
      <c r="LKG23" s="681"/>
      <c r="LKH23" s="681"/>
      <c r="LKI23" s="681"/>
      <c r="LKJ23" s="681"/>
      <c r="LKK23" s="681"/>
      <c r="LKL23" s="681"/>
      <c r="LKM23" s="681"/>
      <c r="LKN23" s="681"/>
      <c r="LKO23" s="681"/>
      <c r="LKP23" s="681"/>
      <c r="LKQ23" s="682"/>
      <c r="LKR23" s="680"/>
      <c r="LKS23" s="681"/>
      <c r="LKT23" s="681"/>
      <c r="LKU23" s="681"/>
      <c r="LKV23" s="681"/>
      <c r="LKW23" s="681"/>
      <c r="LKX23" s="681"/>
      <c r="LKY23" s="681"/>
      <c r="LKZ23" s="681"/>
      <c r="LLA23" s="681"/>
      <c r="LLB23" s="681"/>
      <c r="LLC23" s="681"/>
      <c r="LLD23" s="681"/>
      <c r="LLE23" s="681"/>
      <c r="LLF23" s="682"/>
      <c r="LLG23" s="680"/>
      <c r="LLH23" s="681"/>
      <c r="LLI23" s="681"/>
      <c r="LLJ23" s="681"/>
      <c r="LLK23" s="681"/>
      <c r="LLL23" s="681"/>
      <c r="LLM23" s="681"/>
      <c r="LLN23" s="681"/>
      <c r="LLO23" s="681"/>
      <c r="LLP23" s="681"/>
      <c r="LLQ23" s="681"/>
      <c r="LLR23" s="681"/>
      <c r="LLS23" s="681"/>
      <c r="LLT23" s="681"/>
      <c r="LLU23" s="682"/>
      <c r="LLV23" s="680"/>
      <c r="LLW23" s="681"/>
      <c r="LLX23" s="681"/>
      <c r="LLY23" s="681"/>
      <c r="LLZ23" s="681"/>
      <c r="LMA23" s="681"/>
      <c r="LMB23" s="681"/>
      <c r="LMC23" s="681"/>
      <c r="LMD23" s="681"/>
      <c r="LME23" s="681"/>
      <c r="LMF23" s="681"/>
      <c r="LMG23" s="681"/>
      <c r="LMH23" s="681"/>
      <c r="LMI23" s="681"/>
      <c r="LMJ23" s="682"/>
      <c r="LMK23" s="680"/>
      <c r="LML23" s="681"/>
      <c r="LMM23" s="681"/>
      <c r="LMN23" s="681"/>
      <c r="LMO23" s="681"/>
      <c r="LMP23" s="681"/>
      <c r="LMQ23" s="681"/>
      <c r="LMR23" s="681"/>
      <c r="LMS23" s="681"/>
      <c r="LMT23" s="681"/>
      <c r="LMU23" s="681"/>
      <c r="LMV23" s="681"/>
      <c r="LMW23" s="681"/>
      <c r="LMX23" s="681"/>
      <c r="LMY23" s="682"/>
      <c r="LMZ23" s="680"/>
      <c r="LNA23" s="681"/>
      <c r="LNB23" s="681"/>
      <c r="LNC23" s="681"/>
      <c r="LND23" s="681"/>
      <c r="LNE23" s="681"/>
      <c r="LNF23" s="681"/>
      <c r="LNG23" s="681"/>
      <c r="LNH23" s="681"/>
      <c r="LNI23" s="681"/>
      <c r="LNJ23" s="681"/>
      <c r="LNK23" s="681"/>
      <c r="LNL23" s="681"/>
      <c r="LNM23" s="681"/>
      <c r="LNN23" s="682"/>
      <c r="LNO23" s="680"/>
      <c r="LNP23" s="681"/>
      <c r="LNQ23" s="681"/>
      <c r="LNR23" s="681"/>
      <c r="LNS23" s="681"/>
      <c r="LNT23" s="681"/>
      <c r="LNU23" s="681"/>
      <c r="LNV23" s="681"/>
      <c r="LNW23" s="681"/>
      <c r="LNX23" s="681"/>
      <c r="LNY23" s="681"/>
      <c r="LNZ23" s="681"/>
      <c r="LOA23" s="681"/>
      <c r="LOB23" s="681"/>
      <c r="LOC23" s="682"/>
      <c r="LOD23" s="680"/>
      <c r="LOE23" s="681"/>
      <c r="LOF23" s="681"/>
      <c r="LOG23" s="681"/>
      <c r="LOH23" s="681"/>
      <c r="LOI23" s="681"/>
      <c r="LOJ23" s="681"/>
      <c r="LOK23" s="681"/>
      <c r="LOL23" s="681"/>
      <c r="LOM23" s="681"/>
      <c r="LON23" s="681"/>
      <c r="LOO23" s="681"/>
      <c r="LOP23" s="681"/>
      <c r="LOQ23" s="681"/>
      <c r="LOR23" s="682"/>
      <c r="LOS23" s="680"/>
      <c r="LOT23" s="681"/>
      <c r="LOU23" s="681"/>
      <c r="LOV23" s="681"/>
      <c r="LOW23" s="681"/>
      <c r="LOX23" s="681"/>
      <c r="LOY23" s="681"/>
      <c r="LOZ23" s="681"/>
      <c r="LPA23" s="681"/>
      <c r="LPB23" s="681"/>
      <c r="LPC23" s="681"/>
      <c r="LPD23" s="681"/>
      <c r="LPE23" s="681"/>
      <c r="LPF23" s="681"/>
      <c r="LPG23" s="682"/>
      <c r="LPH23" s="680"/>
      <c r="LPI23" s="681"/>
      <c r="LPJ23" s="681"/>
      <c r="LPK23" s="681"/>
      <c r="LPL23" s="681"/>
      <c r="LPM23" s="681"/>
      <c r="LPN23" s="681"/>
      <c r="LPO23" s="681"/>
      <c r="LPP23" s="681"/>
      <c r="LPQ23" s="681"/>
      <c r="LPR23" s="681"/>
      <c r="LPS23" s="681"/>
      <c r="LPT23" s="681"/>
      <c r="LPU23" s="681"/>
      <c r="LPV23" s="682"/>
      <c r="LPW23" s="680"/>
      <c r="LPX23" s="681"/>
      <c r="LPY23" s="681"/>
      <c r="LPZ23" s="681"/>
      <c r="LQA23" s="681"/>
      <c r="LQB23" s="681"/>
      <c r="LQC23" s="681"/>
      <c r="LQD23" s="681"/>
      <c r="LQE23" s="681"/>
      <c r="LQF23" s="681"/>
      <c r="LQG23" s="681"/>
      <c r="LQH23" s="681"/>
      <c r="LQI23" s="681"/>
      <c r="LQJ23" s="681"/>
      <c r="LQK23" s="682"/>
      <c r="LQL23" s="680"/>
      <c r="LQM23" s="681"/>
      <c r="LQN23" s="681"/>
      <c r="LQO23" s="681"/>
      <c r="LQP23" s="681"/>
      <c r="LQQ23" s="681"/>
      <c r="LQR23" s="681"/>
      <c r="LQS23" s="681"/>
      <c r="LQT23" s="681"/>
      <c r="LQU23" s="681"/>
      <c r="LQV23" s="681"/>
      <c r="LQW23" s="681"/>
      <c r="LQX23" s="681"/>
      <c r="LQY23" s="681"/>
      <c r="LQZ23" s="682"/>
      <c r="LRA23" s="680"/>
      <c r="LRB23" s="681"/>
      <c r="LRC23" s="681"/>
      <c r="LRD23" s="681"/>
      <c r="LRE23" s="681"/>
      <c r="LRF23" s="681"/>
      <c r="LRG23" s="681"/>
      <c r="LRH23" s="681"/>
      <c r="LRI23" s="681"/>
      <c r="LRJ23" s="681"/>
      <c r="LRK23" s="681"/>
      <c r="LRL23" s="681"/>
      <c r="LRM23" s="681"/>
      <c r="LRN23" s="681"/>
      <c r="LRO23" s="682"/>
      <c r="LRP23" s="680"/>
      <c r="LRQ23" s="681"/>
      <c r="LRR23" s="681"/>
      <c r="LRS23" s="681"/>
      <c r="LRT23" s="681"/>
      <c r="LRU23" s="681"/>
      <c r="LRV23" s="681"/>
      <c r="LRW23" s="681"/>
      <c r="LRX23" s="681"/>
      <c r="LRY23" s="681"/>
      <c r="LRZ23" s="681"/>
      <c r="LSA23" s="681"/>
      <c r="LSB23" s="681"/>
      <c r="LSC23" s="681"/>
      <c r="LSD23" s="682"/>
      <c r="LSE23" s="680"/>
      <c r="LSF23" s="681"/>
      <c r="LSG23" s="681"/>
      <c r="LSH23" s="681"/>
      <c r="LSI23" s="681"/>
      <c r="LSJ23" s="681"/>
      <c r="LSK23" s="681"/>
      <c r="LSL23" s="681"/>
      <c r="LSM23" s="681"/>
      <c r="LSN23" s="681"/>
      <c r="LSO23" s="681"/>
      <c r="LSP23" s="681"/>
      <c r="LSQ23" s="681"/>
      <c r="LSR23" s="681"/>
      <c r="LSS23" s="682"/>
      <c r="LST23" s="680"/>
      <c r="LSU23" s="681"/>
      <c r="LSV23" s="681"/>
      <c r="LSW23" s="681"/>
      <c r="LSX23" s="681"/>
      <c r="LSY23" s="681"/>
      <c r="LSZ23" s="681"/>
      <c r="LTA23" s="681"/>
      <c r="LTB23" s="681"/>
      <c r="LTC23" s="681"/>
      <c r="LTD23" s="681"/>
      <c r="LTE23" s="681"/>
      <c r="LTF23" s="681"/>
      <c r="LTG23" s="681"/>
      <c r="LTH23" s="682"/>
      <c r="LTI23" s="680"/>
      <c r="LTJ23" s="681"/>
      <c r="LTK23" s="681"/>
      <c r="LTL23" s="681"/>
      <c r="LTM23" s="681"/>
      <c r="LTN23" s="681"/>
      <c r="LTO23" s="681"/>
      <c r="LTP23" s="681"/>
      <c r="LTQ23" s="681"/>
      <c r="LTR23" s="681"/>
      <c r="LTS23" s="681"/>
      <c r="LTT23" s="681"/>
      <c r="LTU23" s="681"/>
      <c r="LTV23" s="681"/>
      <c r="LTW23" s="682"/>
      <c r="LTX23" s="680"/>
      <c r="LTY23" s="681"/>
      <c r="LTZ23" s="681"/>
      <c r="LUA23" s="681"/>
      <c r="LUB23" s="681"/>
      <c r="LUC23" s="681"/>
      <c r="LUD23" s="681"/>
      <c r="LUE23" s="681"/>
      <c r="LUF23" s="681"/>
      <c r="LUG23" s="681"/>
      <c r="LUH23" s="681"/>
      <c r="LUI23" s="681"/>
      <c r="LUJ23" s="681"/>
      <c r="LUK23" s="681"/>
      <c r="LUL23" s="682"/>
      <c r="LUM23" s="680"/>
      <c r="LUN23" s="681"/>
      <c r="LUO23" s="681"/>
      <c r="LUP23" s="681"/>
      <c r="LUQ23" s="681"/>
      <c r="LUR23" s="681"/>
      <c r="LUS23" s="681"/>
      <c r="LUT23" s="681"/>
      <c r="LUU23" s="681"/>
      <c r="LUV23" s="681"/>
      <c r="LUW23" s="681"/>
      <c r="LUX23" s="681"/>
      <c r="LUY23" s="681"/>
      <c r="LUZ23" s="681"/>
      <c r="LVA23" s="682"/>
      <c r="LVB23" s="680"/>
      <c r="LVC23" s="681"/>
      <c r="LVD23" s="681"/>
      <c r="LVE23" s="681"/>
      <c r="LVF23" s="681"/>
      <c r="LVG23" s="681"/>
      <c r="LVH23" s="681"/>
      <c r="LVI23" s="681"/>
      <c r="LVJ23" s="681"/>
      <c r="LVK23" s="681"/>
      <c r="LVL23" s="681"/>
      <c r="LVM23" s="681"/>
      <c r="LVN23" s="681"/>
      <c r="LVO23" s="681"/>
      <c r="LVP23" s="682"/>
      <c r="LVQ23" s="680"/>
      <c r="LVR23" s="681"/>
      <c r="LVS23" s="681"/>
      <c r="LVT23" s="681"/>
      <c r="LVU23" s="681"/>
      <c r="LVV23" s="681"/>
      <c r="LVW23" s="681"/>
      <c r="LVX23" s="681"/>
      <c r="LVY23" s="681"/>
      <c r="LVZ23" s="681"/>
      <c r="LWA23" s="681"/>
      <c r="LWB23" s="681"/>
      <c r="LWC23" s="681"/>
      <c r="LWD23" s="681"/>
      <c r="LWE23" s="682"/>
      <c r="LWF23" s="680"/>
      <c r="LWG23" s="681"/>
      <c r="LWH23" s="681"/>
      <c r="LWI23" s="681"/>
      <c r="LWJ23" s="681"/>
      <c r="LWK23" s="681"/>
      <c r="LWL23" s="681"/>
      <c r="LWM23" s="681"/>
      <c r="LWN23" s="681"/>
      <c r="LWO23" s="681"/>
      <c r="LWP23" s="681"/>
      <c r="LWQ23" s="681"/>
      <c r="LWR23" s="681"/>
      <c r="LWS23" s="681"/>
      <c r="LWT23" s="682"/>
      <c r="LWU23" s="680"/>
      <c r="LWV23" s="681"/>
      <c r="LWW23" s="681"/>
      <c r="LWX23" s="681"/>
      <c r="LWY23" s="681"/>
      <c r="LWZ23" s="681"/>
      <c r="LXA23" s="681"/>
      <c r="LXB23" s="681"/>
      <c r="LXC23" s="681"/>
      <c r="LXD23" s="681"/>
      <c r="LXE23" s="681"/>
      <c r="LXF23" s="681"/>
      <c r="LXG23" s="681"/>
      <c r="LXH23" s="681"/>
      <c r="LXI23" s="682"/>
      <c r="LXJ23" s="680"/>
      <c r="LXK23" s="681"/>
      <c r="LXL23" s="681"/>
      <c r="LXM23" s="681"/>
      <c r="LXN23" s="681"/>
      <c r="LXO23" s="681"/>
      <c r="LXP23" s="681"/>
      <c r="LXQ23" s="681"/>
      <c r="LXR23" s="681"/>
      <c r="LXS23" s="681"/>
      <c r="LXT23" s="681"/>
      <c r="LXU23" s="681"/>
      <c r="LXV23" s="681"/>
      <c r="LXW23" s="681"/>
      <c r="LXX23" s="682"/>
      <c r="LXY23" s="680"/>
      <c r="LXZ23" s="681"/>
      <c r="LYA23" s="681"/>
      <c r="LYB23" s="681"/>
      <c r="LYC23" s="681"/>
      <c r="LYD23" s="681"/>
      <c r="LYE23" s="681"/>
      <c r="LYF23" s="681"/>
      <c r="LYG23" s="681"/>
      <c r="LYH23" s="681"/>
      <c r="LYI23" s="681"/>
      <c r="LYJ23" s="681"/>
      <c r="LYK23" s="681"/>
      <c r="LYL23" s="681"/>
      <c r="LYM23" s="682"/>
      <c r="LYN23" s="680"/>
      <c r="LYO23" s="681"/>
      <c r="LYP23" s="681"/>
      <c r="LYQ23" s="681"/>
      <c r="LYR23" s="681"/>
      <c r="LYS23" s="681"/>
      <c r="LYT23" s="681"/>
      <c r="LYU23" s="681"/>
      <c r="LYV23" s="681"/>
      <c r="LYW23" s="681"/>
      <c r="LYX23" s="681"/>
      <c r="LYY23" s="681"/>
      <c r="LYZ23" s="681"/>
      <c r="LZA23" s="681"/>
      <c r="LZB23" s="682"/>
      <c r="LZC23" s="680"/>
      <c r="LZD23" s="681"/>
      <c r="LZE23" s="681"/>
      <c r="LZF23" s="681"/>
      <c r="LZG23" s="681"/>
      <c r="LZH23" s="681"/>
      <c r="LZI23" s="681"/>
      <c r="LZJ23" s="681"/>
      <c r="LZK23" s="681"/>
      <c r="LZL23" s="681"/>
      <c r="LZM23" s="681"/>
      <c r="LZN23" s="681"/>
      <c r="LZO23" s="681"/>
      <c r="LZP23" s="681"/>
      <c r="LZQ23" s="682"/>
      <c r="LZR23" s="680"/>
      <c r="LZS23" s="681"/>
      <c r="LZT23" s="681"/>
      <c r="LZU23" s="681"/>
      <c r="LZV23" s="681"/>
      <c r="LZW23" s="681"/>
      <c r="LZX23" s="681"/>
      <c r="LZY23" s="681"/>
      <c r="LZZ23" s="681"/>
      <c r="MAA23" s="681"/>
      <c r="MAB23" s="681"/>
      <c r="MAC23" s="681"/>
      <c r="MAD23" s="681"/>
      <c r="MAE23" s="681"/>
      <c r="MAF23" s="682"/>
      <c r="MAG23" s="680"/>
      <c r="MAH23" s="681"/>
      <c r="MAI23" s="681"/>
      <c r="MAJ23" s="681"/>
      <c r="MAK23" s="681"/>
      <c r="MAL23" s="681"/>
      <c r="MAM23" s="681"/>
      <c r="MAN23" s="681"/>
      <c r="MAO23" s="681"/>
      <c r="MAP23" s="681"/>
      <c r="MAQ23" s="681"/>
      <c r="MAR23" s="681"/>
      <c r="MAS23" s="681"/>
      <c r="MAT23" s="681"/>
      <c r="MAU23" s="682"/>
      <c r="MAV23" s="680"/>
      <c r="MAW23" s="681"/>
      <c r="MAX23" s="681"/>
      <c r="MAY23" s="681"/>
      <c r="MAZ23" s="681"/>
      <c r="MBA23" s="681"/>
      <c r="MBB23" s="681"/>
      <c r="MBC23" s="681"/>
      <c r="MBD23" s="681"/>
      <c r="MBE23" s="681"/>
      <c r="MBF23" s="681"/>
      <c r="MBG23" s="681"/>
      <c r="MBH23" s="681"/>
      <c r="MBI23" s="681"/>
      <c r="MBJ23" s="682"/>
      <c r="MBK23" s="680"/>
      <c r="MBL23" s="681"/>
      <c r="MBM23" s="681"/>
      <c r="MBN23" s="681"/>
      <c r="MBO23" s="681"/>
      <c r="MBP23" s="681"/>
      <c r="MBQ23" s="681"/>
      <c r="MBR23" s="681"/>
      <c r="MBS23" s="681"/>
      <c r="MBT23" s="681"/>
      <c r="MBU23" s="681"/>
      <c r="MBV23" s="681"/>
      <c r="MBW23" s="681"/>
      <c r="MBX23" s="681"/>
      <c r="MBY23" s="682"/>
      <c r="MBZ23" s="680"/>
      <c r="MCA23" s="681"/>
      <c r="MCB23" s="681"/>
      <c r="MCC23" s="681"/>
      <c r="MCD23" s="681"/>
      <c r="MCE23" s="681"/>
      <c r="MCF23" s="681"/>
      <c r="MCG23" s="681"/>
      <c r="MCH23" s="681"/>
      <c r="MCI23" s="681"/>
      <c r="MCJ23" s="681"/>
      <c r="MCK23" s="681"/>
      <c r="MCL23" s="681"/>
      <c r="MCM23" s="681"/>
      <c r="MCN23" s="682"/>
      <c r="MCO23" s="680"/>
      <c r="MCP23" s="681"/>
      <c r="MCQ23" s="681"/>
      <c r="MCR23" s="681"/>
      <c r="MCS23" s="681"/>
      <c r="MCT23" s="681"/>
      <c r="MCU23" s="681"/>
      <c r="MCV23" s="681"/>
      <c r="MCW23" s="681"/>
      <c r="MCX23" s="681"/>
      <c r="MCY23" s="681"/>
      <c r="MCZ23" s="681"/>
      <c r="MDA23" s="681"/>
      <c r="MDB23" s="681"/>
      <c r="MDC23" s="682"/>
      <c r="MDD23" s="680"/>
      <c r="MDE23" s="681"/>
      <c r="MDF23" s="681"/>
      <c r="MDG23" s="681"/>
      <c r="MDH23" s="681"/>
      <c r="MDI23" s="681"/>
      <c r="MDJ23" s="681"/>
      <c r="MDK23" s="681"/>
      <c r="MDL23" s="681"/>
      <c r="MDM23" s="681"/>
      <c r="MDN23" s="681"/>
      <c r="MDO23" s="681"/>
      <c r="MDP23" s="681"/>
      <c r="MDQ23" s="681"/>
      <c r="MDR23" s="682"/>
      <c r="MDS23" s="680"/>
      <c r="MDT23" s="681"/>
      <c r="MDU23" s="681"/>
      <c r="MDV23" s="681"/>
      <c r="MDW23" s="681"/>
      <c r="MDX23" s="681"/>
      <c r="MDY23" s="681"/>
      <c r="MDZ23" s="681"/>
      <c r="MEA23" s="681"/>
      <c r="MEB23" s="681"/>
      <c r="MEC23" s="681"/>
      <c r="MED23" s="681"/>
      <c r="MEE23" s="681"/>
      <c r="MEF23" s="681"/>
      <c r="MEG23" s="682"/>
      <c r="MEH23" s="680"/>
      <c r="MEI23" s="681"/>
      <c r="MEJ23" s="681"/>
      <c r="MEK23" s="681"/>
      <c r="MEL23" s="681"/>
      <c r="MEM23" s="681"/>
      <c r="MEN23" s="681"/>
      <c r="MEO23" s="681"/>
      <c r="MEP23" s="681"/>
      <c r="MEQ23" s="681"/>
      <c r="MER23" s="681"/>
      <c r="MES23" s="681"/>
      <c r="MET23" s="681"/>
      <c r="MEU23" s="681"/>
      <c r="MEV23" s="682"/>
      <c r="MEW23" s="680"/>
      <c r="MEX23" s="681"/>
      <c r="MEY23" s="681"/>
      <c r="MEZ23" s="681"/>
      <c r="MFA23" s="681"/>
      <c r="MFB23" s="681"/>
      <c r="MFC23" s="681"/>
      <c r="MFD23" s="681"/>
      <c r="MFE23" s="681"/>
      <c r="MFF23" s="681"/>
      <c r="MFG23" s="681"/>
      <c r="MFH23" s="681"/>
      <c r="MFI23" s="681"/>
      <c r="MFJ23" s="681"/>
      <c r="MFK23" s="682"/>
      <c r="MFL23" s="680"/>
      <c r="MFM23" s="681"/>
      <c r="MFN23" s="681"/>
      <c r="MFO23" s="681"/>
      <c r="MFP23" s="681"/>
      <c r="MFQ23" s="681"/>
      <c r="MFR23" s="681"/>
      <c r="MFS23" s="681"/>
      <c r="MFT23" s="681"/>
      <c r="MFU23" s="681"/>
      <c r="MFV23" s="681"/>
      <c r="MFW23" s="681"/>
      <c r="MFX23" s="681"/>
      <c r="MFY23" s="681"/>
      <c r="MFZ23" s="682"/>
      <c r="MGA23" s="680"/>
      <c r="MGB23" s="681"/>
      <c r="MGC23" s="681"/>
      <c r="MGD23" s="681"/>
      <c r="MGE23" s="681"/>
      <c r="MGF23" s="681"/>
      <c r="MGG23" s="681"/>
      <c r="MGH23" s="681"/>
      <c r="MGI23" s="681"/>
      <c r="MGJ23" s="681"/>
      <c r="MGK23" s="681"/>
      <c r="MGL23" s="681"/>
      <c r="MGM23" s="681"/>
      <c r="MGN23" s="681"/>
      <c r="MGO23" s="682"/>
      <c r="MGP23" s="680"/>
      <c r="MGQ23" s="681"/>
      <c r="MGR23" s="681"/>
      <c r="MGS23" s="681"/>
      <c r="MGT23" s="681"/>
      <c r="MGU23" s="681"/>
      <c r="MGV23" s="681"/>
      <c r="MGW23" s="681"/>
      <c r="MGX23" s="681"/>
      <c r="MGY23" s="681"/>
      <c r="MGZ23" s="681"/>
      <c r="MHA23" s="681"/>
      <c r="MHB23" s="681"/>
      <c r="MHC23" s="681"/>
      <c r="MHD23" s="682"/>
      <c r="MHE23" s="680"/>
      <c r="MHF23" s="681"/>
      <c r="MHG23" s="681"/>
      <c r="MHH23" s="681"/>
      <c r="MHI23" s="681"/>
      <c r="MHJ23" s="681"/>
      <c r="MHK23" s="681"/>
      <c r="MHL23" s="681"/>
      <c r="MHM23" s="681"/>
      <c r="MHN23" s="681"/>
      <c r="MHO23" s="681"/>
      <c r="MHP23" s="681"/>
      <c r="MHQ23" s="681"/>
      <c r="MHR23" s="681"/>
      <c r="MHS23" s="682"/>
      <c r="MHT23" s="680"/>
      <c r="MHU23" s="681"/>
      <c r="MHV23" s="681"/>
      <c r="MHW23" s="681"/>
      <c r="MHX23" s="681"/>
      <c r="MHY23" s="681"/>
      <c r="MHZ23" s="681"/>
      <c r="MIA23" s="681"/>
      <c r="MIB23" s="681"/>
      <c r="MIC23" s="681"/>
      <c r="MID23" s="681"/>
      <c r="MIE23" s="681"/>
      <c r="MIF23" s="681"/>
      <c r="MIG23" s="681"/>
      <c r="MIH23" s="682"/>
      <c r="MII23" s="680"/>
      <c r="MIJ23" s="681"/>
      <c r="MIK23" s="681"/>
      <c r="MIL23" s="681"/>
      <c r="MIM23" s="681"/>
      <c r="MIN23" s="681"/>
      <c r="MIO23" s="681"/>
      <c r="MIP23" s="681"/>
      <c r="MIQ23" s="681"/>
      <c r="MIR23" s="681"/>
      <c r="MIS23" s="681"/>
      <c r="MIT23" s="681"/>
      <c r="MIU23" s="681"/>
      <c r="MIV23" s="681"/>
      <c r="MIW23" s="682"/>
      <c r="MIX23" s="680"/>
      <c r="MIY23" s="681"/>
      <c r="MIZ23" s="681"/>
      <c r="MJA23" s="681"/>
      <c r="MJB23" s="681"/>
      <c r="MJC23" s="681"/>
      <c r="MJD23" s="681"/>
      <c r="MJE23" s="681"/>
      <c r="MJF23" s="681"/>
      <c r="MJG23" s="681"/>
      <c r="MJH23" s="681"/>
      <c r="MJI23" s="681"/>
      <c r="MJJ23" s="681"/>
      <c r="MJK23" s="681"/>
      <c r="MJL23" s="682"/>
      <c r="MJM23" s="680"/>
      <c r="MJN23" s="681"/>
      <c r="MJO23" s="681"/>
      <c r="MJP23" s="681"/>
      <c r="MJQ23" s="681"/>
      <c r="MJR23" s="681"/>
      <c r="MJS23" s="681"/>
      <c r="MJT23" s="681"/>
      <c r="MJU23" s="681"/>
      <c r="MJV23" s="681"/>
      <c r="MJW23" s="681"/>
      <c r="MJX23" s="681"/>
      <c r="MJY23" s="681"/>
      <c r="MJZ23" s="681"/>
      <c r="MKA23" s="682"/>
      <c r="MKB23" s="680"/>
      <c r="MKC23" s="681"/>
      <c r="MKD23" s="681"/>
      <c r="MKE23" s="681"/>
      <c r="MKF23" s="681"/>
      <c r="MKG23" s="681"/>
      <c r="MKH23" s="681"/>
      <c r="MKI23" s="681"/>
      <c r="MKJ23" s="681"/>
      <c r="MKK23" s="681"/>
      <c r="MKL23" s="681"/>
      <c r="MKM23" s="681"/>
      <c r="MKN23" s="681"/>
      <c r="MKO23" s="681"/>
      <c r="MKP23" s="682"/>
      <c r="MKQ23" s="680"/>
      <c r="MKR23" s="681"/>
      <c r="MKS23" s="681"/>
      <c r="MKT23" s="681"/>
      <c r="MKU23" s="681"/>
      <c r="MKV23" s="681"/>
      <c r="MKW23" s="681"/>
      <c r="MKX23" s="681"/>
      <c r="MKY23" s="681"/>
      <c r="MKZ23" s="681"/>
      <c r="MLA23" s="681"/>
      <c r="MLB23" s="681"/>
      <c r="MLC23" s="681"/>
      <c r="MLD23" s="681"/>
      <c r="MLE23" s="682"/>
      <c r="MLF23" s="680"/>
      <c r="MLG23" s="681"/>
      <c r="MLH23" s="681"/>
      <c r="MLI23" s="681"/>
      <c r="MLJ23" s="681"/>
      <c r="MLK23" s="681"/>
      <c r="MLL23" s="681"/>
      <c r="MLM23" s="681"/>
      <c r="MLN23" s="681"/>
      <c r="MLO23" s="681"/>
      <c r="MLP23" s="681"/>
      <c r="MLQ23" s="681"/>
      <c r="MLR23" s="681"/>
      <c r="MLS23" s="681"/>
      <c r="MLT23" s="682"/>
      <c r="MLU23" s="680"/>
      <c r="MLV23" s="681"/>
      <c r="MLW23" s="681"/>
      <c r="MLX23" s="681"/>
      <c r="MLY23" s="681"/>
      <c r="MLZ23" s="681"/>
      <c r="MMA23" s="681"/>
      <c r="MMB23" s="681"/>
      <c r="MMC23" s="681"/>
      <c r="MMD23" s="681"/>
      <c r="MME23" s="681"/>
      <c r="MMF23" s="681"/>
      <c r="MMG23" s="681"/>
      <c r="MMH23" s="681"/>
      <c r="MMI23" s="682"/>
      <c r="MMJ23" s="680"/>
      <c r="MMK23" s="681"/>
      <c r="MML23" s="681"/>
      <c r="MMM23" s="681"/>
      <c r="MMN23" s="681"/>
      <c r="MMO23" s="681"/>
      <c r="MMP23" s="681"/>
      <c r="MMQ23" s="681"/>
      <c r="MMR23" s="681"/>
      <c r="MMS23" s="681"/>
      <c r="MMT23" s="681"/>
      <c r="MMU23" s="681"/>
      <c r="MMV23" s="681"/>
      <c r="MMW23" s="681"/>
      <c r="MMX23" s="682"/>
      <c r="MMY23" s="680"/>
      <c r="MMZ23" s="681"/>
      <c r="MNA23" s="681"/>
      <c r="MNB23" s="681"/>
      <c r="MNC23" s="681"/>
      <c r="MND23" s="681"/>
      <c r="MNE23" s="681"/>
      <c r="MNF23" s="681"/>
      <c r="MNG23" s="681"/>
      <c r="MNH23" s="681"/>
      <c r="MNI23" s="681"/>
      <c r="MNJ23" s="681"/>
      <c r="MNK23" s="681"/>
      <c r="MNL23" s="681"/>
      <c r="MNM23" s="682"/>
      <c r="MNN23" s="680"/>
      <c r="MNO23" s="681"/>
      <c r="MNP23" s="681"/>
      <c r="MNQ23" s="681"/>
      <c r="MNR23" s="681"/>
      <c r="MNS23" s="681"/>
      <c r="MNT23" s="681"/>
      <c r="MNU23" s="681"/>
      <c r="MNV23" s="681"/>
      <c r="MNW23" s="681"/>
      <c r="MNX23" s="681"/>
      <c r="MNY23" s="681"/>
      <c r="MNZ23" s="681"/>
      <c r="MOA23" s="681"/>
      <c r="MOB23" s="682"/>
      <c r="MOC23" s="680"/>
      <c r="MOD23" s="681"/>
      <c r="MOE23" s="681"/>
      <c r="MOF23" s="681"/>
      <c r="MOG23" s="681"/>
      <c r="MOH23" s="681"/>
      <c r="MOI23" s="681"/>
      <c r="MOJ23" s="681"/>
      <c r="MOK23" s="681"/>
      <c r="MOL23" s="681"/>
      <c r="MOM23" s="681"/>
      <c r="MON23" s="681"/>
      <c r="MOO23" s="681"/>
      <c r="MOP23" s="681"/>
      <c r="MOQ23" s="682"/>
      <c r="MOR23" s="680"/>
      <c r="MOS23" s="681"/>
      <c r="MOT23" s="681"/>
      <c r="MOU23" s="681"/>
      <c r="MOV23" s="681"/>
      <c r="MOW23" s="681"/>
      <c r="MOX23" s="681"/>
      <c r="MOY23" s="681"/>
      <c r="MOZ23" s="681"/>
      <c r="MPA23" s="681"/>
      <c r="MPB23" s="681"/>
      <c r="MPC23" s="681"/>
      <c r="MPD23" s="681"/>
      <c r="MPE23" s="681"/>
      <c r="MPF23" s="682"/>
      <c r="MPG23" s="680"/>
      <c r="MPH23" s="681"/>
      <c r="MPI23" s="681"/>
      <c r="MPJ23" s="681"/>
      <c r="MPK23" s="681"/>
      <c r="MPL23" s="681"/>
      <c r="MPM23" s="681"/>
      <c r="MPN23" s="681"/>
      <c r="MPO23" s="681"/>
      <c r="MPP23" s="681"/>
      <c r="MPQ23" s="681"/>
      <c r="MPR23" s="681"/>
      <c r="MPS23" s="681"/>
      <c r="MPT23" s="681"/>
      <c r="MPU23" s="682"/>
      <c r="MPV23" s="680"/>
      <c r="MPW23" s="681"/>
      <c r="MPX23" s="681"/>
      <c r="MPY23" s="681"/>
      <c r="MPZ23" s="681"/>
      <c r="MQA23" s="681"/>
      <c r="MQB23" s="681"/>
      <c r="MQC23" s="681"/>
      <c r="MQD23" s="681"/>
      <c r="MQE23" s="681"/>
      <c r="MQF23" s="681"/>
      <c r="MQG23" s="681"/>
      <c r="MQH23" s="681"/>
      <c r="MQI23" s="681"/>
      <c r="MQJ23" s="682"/>
      <c r="MQK23" s="680"/>
      <c r="MQL23" s="681"/>
      <c r="MQM23" s="681"/>
      <c r="MQN23" s="681"/>
      <c r="MQO23" s="681"/>
      <c r="MQP23" s="681"/>
      <c r="MQQ23" s="681"/>
      <c r="MQR23" s="681"/>
      <c r="MQS23" s="681"/>
      <c r="MQT23" s="681"/>
      <c r="MQU23" s="681"/>
      <c r="MQV23" s="681"/>
      <c r="MQW23" s="681"/>
      <c r="MQX23" s="681"/>
      <c r="MQY23" s="682"/>
      <c r="MQZ23" s="680"/>
      <c r="MRA23" s="681"/>
      <c r="MRB23" s="681"/>
      <c r="MRC23" s="681"/>
      <c r="MRD23" s="681"/>
      <c r="MRE23" s="681"/>
      <c r="MRF23" s="681"/>
      <c r="MRG23" s="681"/>
      <c r="MRH23" s="681"/>
      <c r="MRI23" s="681"/>
      <c r="MRJ23" s="681"/>
      <c r="MRK23" s="681"/>
      <c r="MRL23" s="681"/>
      <c r="MRM23" s="681"/>
      <c r="MRN23" s="682"/>
      <c r="MRO23" s="680"/>
      <c r="MRP23" s="681"/>
      <c r="MRQ23" s="681"/>
      <c r="MRR23" s="681"/>
      <c r="MRS23" s="681"/>
      <c r="MRT23" s="681"/>
      <c r="MRU23" s="681"/>
      <c r="MRV23" s="681"/>
      <c r="MRW23" s="681"/>
      <c r="MRX23" s="681"/>
      <c r="MRY23" s="681"/>
      <c r="MRZ23" s="681"/>
      <c r="MSA23" s="681"/>
      <c r="MSB23" s="681"/>
      <c r="MSC23" s="682"/>
      <c r="MSD23" s="680"/>
      <c r="MSE23" s="681"/>
      <c r="MSF23" s="681"/>
      <c r="MSG23" s="681"/>
      <c r="MSH23" s="681"/>
      <c r="MSI23" s="681"/>
      <c r="MSJ23" s="681"/>
      <c r="MSK23" s="681"/>
      <c r="MSL23" s="681"/>
      <c r="MSM23" s="681"/>
      <c r="MSN23" s="681"/>
      <c r="MSO23" s="681"/>
      <c r="MSP23" s="681"/>
      <c r="MSQ23" s="681"/>
      <c r="MSR23" s="682"/>
      <c r="MSS23" s="680"/>
      <c r="MST23" s="681"/>
      <c r="MSU23" s="681"/>
      <c r="MSV23" s="681"/>
      <c r="MSW23" s="681"/>
      <c r="MSX23" s="681"/>
      <c r="MSY23" s="681"/>
      <c r="MSZ23" s="681"/>
      <c r="MTA23" s="681"/>
      <c r="MTB23" s="681"/>
      <c r="MTC23" s="681"/>
      <c r="MTD23" s="681"/>
      <c r="MTE23" s="681"/>
      <c r="MTF23" s="681"/>
      <c r="MTG23" s="682"/>
      <c r="MTH23" s="680"/>
      <c r="MTI23" s="681"/>
      <c r="MTJ23" s="681"/>
      <c r="MTK23" s="681"/>
      <c r="MTL23" s="681"/>
      <c r="MTM23" s="681"/>
      <c r="MTN23" s="681"/>
      <c r="MTO23" s="681"/>
      <c r="MTP23" s="681"/>
      <c r="MTQ23" s="681"/>
      <c r="MTR23" s="681"/>
      <c r="MTS23" s="681"/>
      <c r="MTT23" s="681"/>
      <c r="MTU23" s="681"/>
      <c r="MTV23" s="682"/>
      <c r="MTW23" s="680"/>
      <c r="MTX23" s="681"/>
      <c r="MTY23" s="681"/>
      <c r="MTZ23" s="681"/>
      <c r="MUA23" s="681"/>
      <c r="MUB23" s="681"/>
      <c r="MUC23" s="681"/>
      <c r="MUD23" s="681"/>
      <c r="MUE23" s="681"/>
      <c r="MUF23" s="681"/>
      <c r="MUG23" s="681"/>
      <c r="MUH23" s="681"/>
      <c r="MUI23" s="681"/>
      <c r="MUJ23" s="681"/>
      <c r="MUK23" s="682"/>
      <c r="MUL23" s="680"/>
      <c r="MUM23" s="681"/>
      <c r="MUN23" s="681"/>
      <c r="MUO23" s="681"/>
      <c r="MUP23" s="681"/>
      <c r="MUQ23" s="681"/>
      <c r="MUR23" s="681"/>
      <c r="MUS23" s="681"/>
      <c r="MUT23" s="681"/>
      <c r="MUU23" s="681"/>
      <c r="MUV23" s="681"/>
      <c r="MUW23" s="681"/>
      <c r="MUX23" s="681"/>
      <c r="MUY23" s="681"/>
      <c r="MUZ23" s="682"/>
      <c r="MVA23" s="680"/>
      <c r="MVB23" s="681"/>
      <c r="MVC23" s="681"/>
      <c r="MVD23" s="681"/>
      <c r="MVE23" s="681"/>
      <c r="MVF23" s="681"/>
      <c r="MVG23" s="681"/>
      <c r="MVH23" s="681"/>
      <c r="MVI23" s="681"/>
      <c r="MVJ23" s="681"/>
      <c r="MVK23" s="681"/>
      <c r="MVL23" s="681"/>
      <c r="MVM23" s="681"/>
      <c r="MVN23" s="681"/>
      <c r="MVO23" s="682"/>
      <c r="MVP23" s="680"/>
      <c r="MVQ23" s="681"/>
      <c r="MVR23" s="681"/>
      <c r="MVS23" s="681"/>
      <c r="MVT23" s="681"/>
      <c r="MVU23" s="681"/>
      <c r="MVV23" s="681"/>
      <c r="MVW23" s="681"/>
      <c r="MVX23" s="681"/>
      <c r="MVY23" s="681"/>
      <c r="MVZ23" s="681"/>
      <c r="MWA23" s="681"/>
      <c r="MWB23" s="681"/>
      <c r="MWC23" s="681"/>
      <c r="MWD23" s="682"/>
      <c r="MWE23" s="680"/>
      <c r="MWF23" s="681"/>
      <c r="MWG23" s="681"/>
      <c r="MWH23" s="681"/>
      <c r="MWI23" s="681"/>
      <c r="MWJ23" s="681"/>
      <c r="MWK23" s="681"/>
      <c r="MWL23" s="681"/>
      <c r="MWM23" s="681"/>
      <c r="MWN23" s="681"/>
      <c r="MWO23" s="681"/>
      <c r="MWP23" s="681"/>
      <c r="MWQ23" s="681"/>
      <c r="MWR23" s="681"/>
      <c r="MWS23" s="682"/>
      <c r="MWT23" s="680"/>
      <c r="MWU23" s="681"/>
      <c r="MWV23" s="681"/>
      <c r="MWW23" s="681"/>
      <c r="MWX23" s="681"/>
      <c r="MWY23" s="681"/>
      <c r="MWZ23" s="681"/>
      <c r="MXA23" s="681"/>
      <c r="MXB23" s="681"/>
      <c r="MXC23" s="681"/>
      <c r="MXD23" s="681"/>
      <c r="MXE23" s="681"/>
      <c r="MXF23" s="681"/>
      <c r="MXG23" s="681"/>
      <c r="MXH23" s="682"/>
      <c r="MXI23" s="680"/>
      <c r="MXJ23" s="681"/>
      <c r="MXK23" s="681"/>
      <c r="MXL23" s="681"/>
      <c r="MXM23" s="681"/>
      <c r="MXN23" s="681"/>
      <c r="MXO23" s="681"/>
      <c r="MXP23" s="681"/>
      <c r="MXQ23" s="681"/>
      <c r="MXR23" s="681"/>
      <c r="MXS23" s="681"/>
      <c r="MXT23" s="681"/>
      <c r="MXU23" s="681"/>
      <c r="MXV23" s="681"/>
      <c r="MXW23" s="682"/>
      <c r="MXX23" s="680"/>
      <c r="MXY23" s="681"/>
      <c r="MXZ23" s="681"/>
      <c r="MYA23" s="681"/>
      <c r="MYB23" s="681"/>
      <c r="MYC23" s="681"/>
      <c r="MYD23" s="681"/>
      <c r="MYE23" s="681"/>
      <c r="MYF23" s="681"/>
      <c r="MYG23" s="681"/>
      <c r="MYH23" s="681"/>
      <c r="MYI23" s="681"/>
      <c r="MYJ23" s="681"/>
      <c r="MYK23" s="681"/>
      <c r="MYL23" s="682"/>
      <c r="MYM23" s="680"/>
      <c r="MYN23" s="681"/>
      <c r="MYO23" s="681"/>
      <c r="MYP23" s="681"/>
      <c r="MYQ23" s="681"/>
      <c r="MYR23" s="681"/>
      <c r="MYS23" s="681"/>
      <c r="MYT23" s="681"/>
      <c r="MYU23" s="681"/>
      <c r="MYV23" s="681"/>
      <c r="MYW23" s="681"/>
      <c r="MYX23" s="681"/>
      <c r="MYY23" s="681"/>
      <c r="MYZ23" s="681"/>
      <c r="MZA23" s="682"/>
      <c r="MZB23" s="680"/>
      <c r="MZC23" s="681"/>
      <c r="MZD23" s="681"/>
      <c r="MZE23" s="681"/>
      <c r="MZF23" s="681"/>
      <c r="MZG23" s="681"/>
      <c r="MZH23" s="681"/>
      <c r="MZI23" s="681"/>
      <c r="MZJ23" s="681"/>
      <c r="MZK23" s="681"/>
      <c r="MZL23" s="681"/>
      <c r="MZM23" s="681"/>
      <c r="MZN23" s="681"/>
      <c r="MZO23" s="681"/>
      <c r="MZP23" s="682"/>
      <c r="MZQ23" s="680"/>
      <c r="MZR23" s="681"/>
      <c r="MZS23" s="681"/>
      <c r="MZT23" s="681"/>
      <c r="MZU23" s="681"/>
      <c r="MZV23" s="681"/>
      <c r="MZW23" s="681"/>
      <c r="MZX23" s="681"/>
      <c r="MZY23" s="681"/>
      <c r="MZZ23" s="681"/>
      <c r="NAA23" s="681"/>
      <c r="NAB23" s="681"/>
      <c r="NAC23" s="681"/>
      <c r="NAD23" s="681"/>
      <c r="NAE23" s="682"/>
      <c r="NAF23" s="680"/>
      <c r="NAG23" s="681"/>
      <c r="NAH23" s="681"/>
      <c r="NAI23" s="681"/>
      <c r="NAJ23" s="681"/>
      <c r="NAK23" s="681"/>
      <c r="NAL23" s="681"/>
      <c r="NAM23" s="681"/>
      <c r="NAN23" s="681"/>
      <c r="NAO23" s="681"/>
      <c r="NAP23" s="681"/>
      <c r="NAQ23" s="681"/>
      <c r="NAR23" s="681"/>
      <c r="NAS23" s="681"/>
      <c r="NAT23" s="682"/>
      <c r="NAU23" s="680"/>
      <c r="NAV23" s="681"/>
      <c r="NAW23" s="681"/>
      <c r="NAX23" s="681"/>
      <c r="NAY23" s="681"/>
      <c r="NAZ23" s="681"/>
      <c r="NBA23" s="681"/>
      <c r="NBB23" s="681"/>
      <c r="NBC23" s="681"/>
      <c r="NBD23" s="681"/>
      <c r="NBE23" s="681"/>
      <c r="NBF23" s="681"/>
      <c r="NBG23" s="681"/>
      <c r="NBH23" s="681"/>
      <c r="NBI23" s="682"/>
      <c r="NBJ23" s="680"/>
      <c r="NBK23" s="681"/>
      <c r="NBL23" s="681"/>
      <c r="NBM23" s="681"/>
      <c r="NBN23" s="681"/>
      <c r="NBO23" s="681"/>
      <c r="NBP23" s="681"/>
      <c r="NBQ23" s="681"/>
      <c r="NBR23" s="681"/>
      <c r="NBS23" s="681"/>
      <c r="NBT23" s="681"/>
      <c r="NBU23" s="681"/>
      <c r="NBV23" s="681"/>
      <c r="NBW23" s="681"/>
      <c r="NBX23" s="682"/>
      <c r="NBY23" s="680"/>
      <c r="NBZ23" s="681"/>
      <c r="NCA23" s="681"/>
      <c r="NCB23" s="681"/>
      <c r="NCC23" s="681"/>
      <c r="NCD23" s="681"/>
      <c r="NCE23" s="681"/>
      <c r="NCF23" s="681"/>
      <c r="NCG23" s="681"/>
      <c r="NCH23" s="681"/>
      <c r="NCI23" s="681"/>
      <c r="NCJ23" s="681"/>
      <c r="NCK23" s="681"/>
      <c r="NCL23" s="681"/>
      <c r="NCM23" s="682"/>
      <c r="NCN23" s="680"/>
      <c r="NCO23" s="681"/>
      <c r="NCP23" s="681"/>
      <c r="NCQ23" s="681"/>
      <c r="NCR23" s="681"/>
      <c r="NCS23" s="681"/>
      <c r="NCT23" s="681"/>
      <c r="NCU23" s="681"/>
      <c r="NCV23" s="681"/>
      <c r="NCW23" s="681"/>
      <c r="NCX23" s="681"/>
      <c r="NCY23" s="681"/>
      <c r="NCZ23" s="681"/>
      <c r="NDA23" s="681"/>
      <c r="NDB23" s="682"/>
      <c r="NDC23" s="680"/>
      <c r="NDD23" s="681"/>
      <c r="NDE23" s="681"/>
      <c r="NDF23" s="681"/>
      <c r="NDG23" s="681"/>
      <c r="NDH23" s="681"/>
      <c r="NDI23" s="681"/>
      <c r="NDJ23" s="681"/>
      <c r="NDK23" s="681"/>
      <c r="NDL23" s="681"/>
      <c r="NDM23" s="681"/>
      <c r="NDN23" s="681"/>
      <c r="NDO23" s="681"/>
      <c r="NDP23" s="681"/>
      <c r="NDQ23" s="682"/>
      <c r="NDR23" s="680"/>
      <c r="NDS23" s="681"/>
      <c r="NDT23" s="681"/>
      <c r="NDU23" s="681"/>
      <c r="NDV23" s="681"/>
      <c r="NDW23" s="681"/>
      <c r="NDX23" s="681"/>
      <c r="NDY23" s="681"/>
      <c r="NDZ23" s="681"/>
      <c r="NEA23" s="681"/>
      <c r="NEB23" s="681"/>
      <c r="NEC23" s="681"/>
      <c r="NED23" s="681"/>
      <c r="NEE23" s="681"/>
      <c r="NEF23" s="682"/>
      <c r="NEG23" s="680"/>
      <c r="NEH23" s="681"/>
      <c r="NEI23" s="681"/>
      <c r="NEJ23" s="681"/>
      <c r="NEK23" s="681"/>
      <c r="NEL23" s="681"/>
      <c r="NEM23" s="681"/>
      <c r="NEN23" s="681"/>
      <c r="NEO23" s="681"/>
      <c r="NEP23" s="681"/>
      <c r="NEQ23" s="681"/>
      <c r="NER23" s="681"/>
      <c r="NES23" s="681"/>
      <c r="NET23" s="681"/>
      <c r="NEU23" s="682"/>
      <c r="NEV23" s="680"/>
      <c r="NEW23" s="681"/>
      <c r="NEX23" s="681"/>
      <c r="NEY23" s="681"/>
      <c r="NEZ23" s="681"/>
      <c r="NFA23" s="681"/>
      <c r="NFB23" s="681"/>
      <c r="NFC23" s="681"/>
      <c r="NFD23" s="681"/>
      <c r="NFE23" s="681"/>
      <c r="NFF23" s="681"/>
      <c r="NFG23" s="681"/>
      <c r="NFH23" s="681"/>
      <c r="NFI23" s="681"/>
      <c r="NFJ23" s="682"/>
      <c r="NFK23" s="680"/>
      <c r="NFL23" s="681"/>
      <c r="NFM23" s="681"/>
      <c r="NFN23" s="681"/>
      <c r="NFO23" s="681"/>
      <c r="NFP23" s="681"/>
      <c r="NFQ23" s="681"/>
      <c r="NFR23" s="681"/>
      <c r="NFS23" s="681"/>
      <c r="NFT23" s="681"/>
      <c r="NFU23" s="681"/>
      <c r="NFV23" s="681"/>
      <c r="NFW23" s="681"/>
      <c r="NFX23" s="681"/>
      <c r="NFY23" s="682"/>
      <c r="NFZ23" s="680"/>
      <c r="NGA23" s="681"/>
      <c r="NGB23" s="681"/>
      <c r="NGC23" s="681"/>
      <c r="NGD23" s="681"/>
      <c r="NGE23" s="681"/>
      <c r="NGF23" s="681"/>
      <c r="NGG23" s="681"/>
      <c r="NGH23" s="681"/>
      <c r="NGI23" s="681"/>
      <c r="NGJ23" s="681"/>
      <c r="NGK23" s="681"/>
      <c r="NGL23" s="681"/>
      <c r="NGM23" s="681"/>
      <c r="NGN23" s="682"/>
      <c r="NGO23" s="680"/>
      <c r="NGP23" s="681"/>
      <c r="NGQ23" s="681"/>
      <c r="NGR23" s="681"/>
      <c r="NGS23" s="681"/>
      <c r="NGT23" s="681"/>
      <c r="NGU23" s="681"/>
      <c r="NGV23" s="681"/>
      <c r="NGW23" s="681"/>
      <c r="NGX23" s="681"/>
      <c r="NGY23" s="681"/>
      <c r="NGZ23" s="681"/>
      <c r="NHA23" s="681"/>
      <c r="NHB23" s="681"/>
      <c r="NHC23" s="682"/>
      <c r="NHD23" s="680"/>
      <c r="NHE23" s="681"/>
      <c r="NHF23" s="681"/>
      <c r="NHG23" s="681"/>
      <c r="NHH23" s="681"/>
      <c r="NHI23" s="681"/>
      <c r="NHJ23" s="681"/>
      <c r="NHK23" s="681"/>
      <c r="NHL23" s="681"/>
      <c r="NHM23" s="681"/>
      <c r="NHN23" s="681"/>
      <c r="NHO23" s="681"/>
      <c r="NHP23" s="681"/>
      <c r="NHQ23" s="681"/>
      <c r="NHR23" s="682"/>
      <c r="NHS23" s="680"/>
      <c r="NHT23" s="681"/>
      <c r="NHU23" s="681"/>
      <c r="NHV23" s="681"/>
      <c r="NHW23" s="681"/>
      <c r="NHX23" s="681"/>
      <c r="NHY23" s="681"/>
      <c r="NHZ23" s="681"/>
      <c r="NIA23" s="681"/>
      <c r="NIB23" s="681"/>
      <c r="NIC23" s="681"/>
      <c r="NID23" s="681"/>
      <c r="NIE23" s="681"/>
      <c r="NIF23" s="681"/>
      <c r="NIG23" s="682"/>
      <c r="NIH23" s="680"/>
      <c r="NII23" s="681"/>
      <c r="NIJ23" s="681"/>
      <c r="NIK23" s="681"/>
      <c r="NIL23" s="681"/>
      <c r="NIM23" s="681"/>
      <c r="NIN23" s="681"/>
      <c r="NIO23" s="681"/>
      <c r="NIP23" s="681"/>
      <c r="NIQ23" s="681"/>
      <c r="NIR23" s="681"/>
      <c r="NIS23" s="681"/>
      <c r="NIT23" s="681"/>
      <c r="NIU23" s="681"/>
      <c r="NIV23" s="682"/>
      <c r="NIW23" s="680"/>
      <c r="NIX23" s="681"/>
      <c r="NIY23" s="681"/>
      <c r="NIZ23" s="681"/>
      <c r="NJA23" s="681"/>
      <c r="NJB23" s="681"/>
      <c r="NJC23" s="681"/>
      <c r="NJD23" s="681"/>
      <c r="NJE23" s="681"/>
      <c r="NJF23" s="681"/>
      <c r="NJG23" s="681"/>
      <c r="NJH23" s="681"/>
      <c r="NJI23" s="681"/>
      <c r="NJJ23" s="681"/>
      <c r="NJK23" s="682"/>
      <c r="NJL23" s="680"/>
      <c r="NJM23" s="681"/>
      <c r="NJN23" s="681"/>
      <c r="NJO23" s="681"/>
      <c r="NJP23" s="681"/>
      <c r="NJQ23" s="681"/>
      <c r="NJR23" s="681"/>
      <c r="NJS23" s="681"/>
      <c r="NJT23" s="681"/>
      <c r="NJU23" s="681"/>
      <c r="NJV23" s="681"/>
      <c r="NJW23" s="681"/>
      <c r="NJX23" s="681"/>
      <c r="NJY23" s="681"/>
      <c r="NJZ23" s="682"/>
      <c r="NKA23" s="680"/>
      <c r="NKB23" s="681"/>
      <c r="NKC23" s="681"/>
      <c r="NKD23" s="681"/>
      <c r="NKE23" s="681"/>
      <c r="NKF23" s="681"/>
      <c r="NKG23" s="681"/>
      <c r="NKH23" s="681"/>
      <c r="NKI23" s="681"/>
      <c r="NKJ23" s="681"/>
      <c r="NKK23" s="681"/>
      <c r="NKL23" s="681"/>
      <c r="NKM23" s="681"/>
      <c r="NKN23" s="681"/>
      <c r="NKO23" s="682"/>
      <c r="NKP23" s="680"/>
      <c r="NKQ23" s="681"/>
      <c r="NKR23" s="681"/>
      <c r="NKS23" s="681"/>
      <c r="NKT23" s="681"/>
      <c r="NKU23" s="681"/>
      <c r="NKV23" s="681"/>
      <c r="NKW23" s="681"/>
      <c r="NKX23" s="681"/>
      <c r="NKY23" s="681"/>
      <c r="NKZ23" s="681"/>
      <c r="NLA23" s="681"/>
      <c r="NLB23" s="681"/>
      <c r="NLC23" s="681"/>
      <c r="NLD23" s="682"/>
      <c r="NLE23" s="680"/>
      <c r="NLF23" s="681"/>
      <c r="NLG23" s="681"/>
      <c r="NLH23" s="681"/>
      <c r="NLI23" s="681"/>
      <c r="NLJ23" s="681"/>
      <c r="NLK23" s="681"/>
      <c r="NLL23" s="681"/>
      <c r="NLM23" s="681"/>
      <c r="NLN23" s="681"/>
      <c r="NLO23" s="681"/>
      <c r="NLP23" s="681"/>
      <c r="NLQ23" s="681"/>
      <c r="NLR23" s="681"/>
      <c r="NLS23" s="682"/>
      <c r="NLT23" s="680"/>
      <c r="NLU23" s="681"/>
      <c r="NLV23" s="681"/>
      <c r="NLW23" s="681"/>
      <c r="NLX23" s="681"/>
      <c r="NLY23" s="681"/>
      <c r="NLZ23" s="681"/>
      <c r="NMA23" s="681"/>
      <c r="NMB23" s="681"/>
      <c r="NMC23" s="681"/>
      <c r="NMD23" s="681"/>
      <c r="NME23" s="681"/>
      <c r="NMF23" s="681"/>
      <c r="NMG23" s="681"/>
      <c r="NMH23" s="682"/>
      <c r="NMI23" s="680"/>
      <c r="NMJ23" s="681"/>
      <c r="NMK23" s="681"/>
      <c r="NML23" s="681"/>
      <c r="NMM23" s="681"/>
      <c r="NMN23" s="681"/>
      <c r="NMO23" s="681"/>
      <c r="NMP23" s="681"/>
      <c r="NMQ23" s="681"/>
      <c r="NMR23" s="681"/>
      <c r="NMS23" s="681"/>
      <c r="NMT23" s="681"/>
      <c r="NMU23" s="681"/>
      <c r="NMV23" s="681"/>
      <c r="NMW23" s="682"/>
      <c r="NMX23" s="680"/>
      <c r="NMY23" s="681"/>
      <c r="NMZ23" s="681"/>
      <c r="NNA23" s="681"/>
      <c r="NNB23" s="681"/>
      <c r="NNC23" s="681"/>
      <c r="NND23" s="681"/>
      <c r="NNE23" s="681"/>
      <c r="NNF23" s="681"/>
      <c r="NNG23" s="681"/>
      <c r="NNH23" s="681"/>
      <c r="NNI23" s="681"/>
      <c r="NNJ23" s="681"/>
      <c r="NNK23" s="681"/>
      <c r="NNL23" s="682"/>
      <c r="NNM23" s="680"/>
      <c r="NNN23" s="681"/>
      <c r="NNO23" s="681"/>
      <c r="NNP23" s="681"/>
      <c r="NNQ23" s="681"/>
      <c r="NNR23" s="681"/>
      <c r="NNS23" s="681"/>
      <c r="NNT23" s="681"/>
      <c r="NNU23" s="681"/>
      <c r="NNV23" s="681"/>
      <c r="NNW23" s="681"/>
      <c r="NNX23" s="681"/>
      <c r="NNY23" s="681"/>
      <c r="NNZ23" s="681"/>
      <c r="NOA23" s="682"/>
      <c r="NOB23" s="680"/>
      <c r="NOC23" s="681"/>
      <c r="NOD23" s="681"/>
      <c r="NOE23" s="681"/>
      <c r="NOF23" s="681"/>
      <c r="NOG23" s="681"/>
      <c r="NOH23" s="681"/>
      <c r="NOI23" s="681"/>
      <c r="NOJ23" s="681"/>
      <c r="NOK23" s="681"/>
      <c r="NOL23" s="681"/>
      <c r="NOM23" s="681"/>
      <c r="NON23" s="681"/>
      <c r="NOO23" s="681"/>
      <c r="NOP23" s="682"/>
      <c r="NOQ23" s="680"/>
      <c r="NOR23" s="681"/>
      <c r="NOS23" s="681"/>
      <c r="NOT23" s="681"/>
      <c r="NOU23" s="681"/>
      <c r="NOV23" s="681"/>
      <c r="NOW23" s="681"/>
      <c r="NOX23" s="681"/>
      <c r="NOY23" s="681"/>
      <c r="NOZ23" s="681"/>
      <c r="NPA23" s="681"/>
      <c r="NPB23" s="681"/>
      <c r="NPC23" s="681"/>
      <c r="NPD23" s="681"/>
      <c r="NPE23" s="682"/>
      <c r="NPF23" s="680"/>
      <c r="NPG23" s="681"/>
      <c r="NPH23" s="681"/>
      <c r="NPI23" s="681"/>
      <c r="NPJ23" s="681"/>
      <c r="NPK23" s="681"/>
      <c r="NPL23" s="681"/>
      <c r="NPM23" s="681"/>
      <c r="NPN23" s="681"/>
      <c r="NPO23" s="681"/>
      <c r="NPP23" s="681"/>
      <c r="NPQ23" s="681"/>
      <c r="NPR23" s="681"/>
      <c r="NPS23" s="681"/>
      <c r="NPT23" s="682"/>
      <c r="NPU23" s="680"/>
      <c r="NPV23" s="681"/>
      <c r="NPW23" s="681"/>
      <c r="NPX23" s="681"/>
      <c r="NPY23" s="681"/>
      <c r="NPZ23" s="681"/>
      <c r="NQA23" s="681"/>
      <c r="NQB23" s="681"/>
      <c r="NQC23" s="681"/>
      <c r="NQD23" s="681"/>
      <c r="NQE23" s="681"/>
      <c r="NQF23" s="681"/>
      <c r="NQG23" s="681"/>
      <c r="NQH23" s="681"/>
      <c r="NQI23" s="682"/>
      <c r="NQJ23" s="680"/>
      <c r="NQK23" s="681"/>
      <c r="NQL23" s="681"/>
      <c r="NQM23" s="681"/>
      <c r="NQN23" s="681"/>
      <c r="NQO23" s="681"/>
      <c r="NQP23" s="681"/>
      <c r="NQQ23" s="681"/>
      <c r="NQR23" s="681"/>
      <c r="NQS23" s="681"/>
      <c r="NQT23" s="681"/>
      <c r="NQU23" s="681"/>
      <c r="NQV23" s="681"/>
      <c r="NQW23" s="681"/>
      <c r="NQX23" s="682"/>
      <c r="NQY23" s="680"/>
      <c r="NQZ23" s="681"/>
      <c r="NRA23" s="681"/>
      <c r="NRB23" s="681"/>
      <c r="NRC23" s="681"/>
      <c r="NRD23" s="681"/>
      <c r="NRE23" s="681"/>
      <c r="NRF23" s="681"/>
      <c r="NRG23" s="681"/>
      <c r="NRH23" s="681"/>
      <c r="NRI23" s="681"/>
      <c r="NRJ23" s="681"/>
      <c r="NRK23" s="681"/>
      <c r="NRL23" s="681"/>
      <c r="NRM23" s="682"/>
      <c r="NRN23" s="680"/>
      <c r="NRO23" s="681"/>
      <c r="NRP23" s="681"/>
      <c r="NRQ23" s="681"/>
      <c r="NRR23" s="681"/>
      <c r="NRS23" s="681"/>
      <c r="NRT23" s="681"/>
      <c r="NRU23" s="681"/>
      <c r="NRV23" s="681"/>
      <c r="NRW23" s="681"/>
      <c r="NRX23" s="681"/>
      <c r="NRY23" s="681"/>
      <c r="NRZ23" s="681"/>
      <c r="NSA23" s="681"/>
      <c r="NSB23" s="682"/>
      <c r="NSC23" s="680"/>
      <c r="NSD23" s="681"/>
      <c r="NSE23" s="681"/>
      <c r="NSF23" s="681"/>
      <c r="NSG23" s="681"/>
      <c r="NSH23" s="681"/>
      <c r="NSI23" s="681"/>
      <c r="NSJ23" s="681"/>
      <c r="NSK23" s="681"/>
      <c r="NSL23" s="681"/>
      <c r="NSM23" s="681"/>
      <c r="NSN23" s="681"/>
      <c r="NSO23" s="681"/>
      <c r="NSP23" s="681"/>
      <c r="NSQ23" s="682"/>
      <c r="NSR23" s="680"/>
      <c r="NSS23" s="681"/>
      <c r="NST23" s="681"/>
      <c r="NSU23" s="681"/>
      <c r="NSV23" s="681"/>
      <c r="NSW23" s="681"/>
      <c r="NSX23" s="681"/>
      <c r="NSY23" s="681"/>
      <c r="NSZ23" s="681"/>
      <c r="NTA23" s="681"/>
      <c r="NTB23" s="681"/>
      <c r="NTC23" s="681"/>
      <c r="NTD23" s="681"/>
      <c r="NTE23" s="681"/>
      <c r="NTF23" s="682"/>
      <c r="NTG23" s="680"/>
      <c r="NTH23" s="681"/>
      <c r="NTI23" s="681"/>
      <c r="NTJ23" s="681"/>
      <c r="NTK23" s="681"/>
      <c r="NTL23" s="681"/>
      <c r="NTM23" s="681"/>
      <c r="NTN23" s="681"/>
      <c r="NTO23" s="681"/>
      <c r="NTP23" s="681"/>
      <c r="NTQ23" s="681"/>
      <c r="NTR23" s="681"/>
      <c r="NTS23" s="681"/>
      <c r="NTT23" s="681"/>
      <c r="NTU23" s="682"/>
      <c r="NTV23" s="680"/>
      <c r="NTW23" s="681"/>
      <c r="NTX23" s="681"/>
      <c r="NTY23" s="681"/>
      <c r="NTZ23" s="681"/>
      <c r="NUA23" s="681"/>
      <c r="NUB23" s="681"/>
      <c r="NUC23" s="681"/>
      <c r="NUD23" s="681"/>
      <c r="NUE23" s="681"/>
      <c r="NUF23" s="681"/>
      <c r="NUG23" s="681"/>
      <c r="NUH23" s="681"/>
      <c r="NUI23" s="681"/>
      <c r="NUJ23" s="682"/>
      <c r="NUK23" s="680"/>
      <c r="NUL23" s="681"/>
      <c r="NUM23" s="681"/>
      <c r="NUN23" s="681"/>
      <c r="NUO23" s="681"/>
      <c r="NUP23" s="681"/>
      <c r="NUQ23" s="681"/>
      <c r="NUR23" s="681"/>
      <c r="NUS23" s="681"/>
      <c r="NUT23" s="681"/>
      <c r="NUU23" s="681"/>
      <c r="NUV23" s="681"/>
      <c r="NUW23" s="681"/>
      <c r="NUX23" s="681"/>
      <c r="NUY23" s="682"/>
      <c r="NUZ23" s="680"/>
      <c r="NVA23" s="681"/>
      <c r="NVB23" s="681"/>
      <c r="NVC23" s="681"/>
      <c r="NVD23" s="681"/>
      <c r="NVE23" s="681"/>
      <c r="NVF23" s="681"/>
      <c r="NVG23" s="681"/>
      <c r="NVH23" s="681"/>
      <c r="NVI23" s="681"/>
      <c r="NVJ23" s="681"/>
      <c r="NVK23" s="681"/>
      <c r="NVL23" s="681"/>
      <c r="NVM23" s="681"/>
      <c r="NVN23" s="682"/>
      <c r="NVO23" s="680"/>
      <c r="NVP23" s="681"/>
      <c r="NVQ23" s="681"/>
      <c r="NVR23" s="681"/>
      <c r="NVS23" s="681"/>
      <c r="NVT23" s="681"/>
      <c r="NVU23" s="681"/>
      <c r="NVV23" s="681"/>
      <c r="NVW23" s="681"/>
      <c r="NVX23" s="681"/>
      <c r="NVY23" s="681"/>
      <c r="NVZ23" s="681"/>
      <c r="NWA23" s="681"/>
      <c r="NWB23" s="681"/>
      <c r="NWC23" s="682"/>
      <c r="NWD23" s="680"/>
      <c r="NWE23" s="681"/>
      <c r="NWF23" s="681"/>
      <c r="NWG23" s="681"/>
      <c r="NWH23" s="681"/>
      <c r="NWI23" s="681"/>
      <c r="NWJ23" s="681"/>
      <c r="NWK23" s="681"/>
      <c r="NWL23" s="681"/>
      <c r="NWM23" s="681"/>
      <c r="NWN23" s="681"/>
      <c r="NWO23" s="681"/>
      <c r="NWP23" s="681"/>
      <c r="NWQ23" s="681"/>
      <c r="NWR23" s="682"/>
      <c r="NWS23" s="680"/>
      <c r="NWT23" s="681"/>
      <c r="NWU23" s="681"/>
      <c r="NWV23" s="681"/>
      <c r="NWW23" s="681"/>
      <c r="NWX23" s="681"/>
      <c r="NWY23" s="681"/>
      <c r="NWZ23" s="681"/>
      <c r="NXA23" s="681"/>
      <c r="NXB23" s="681"/>
      <c r="NXC23" s="681"/>
      <c r="NXD23" s="681"/>
      <c r="NXE23" s="681"/>
      <c r="NXF23" s="681"/>
      <c r="NXG23" s="682"/>
      <c r="NXH23" s="680"/>
      <c r="NXI23" s="681"/>
      <c r="NXJ23" s="681"/>
      <c r="NXK23" s="681"/>
      <c r="NXL23" s="681"/>
      <c r="NXM23" s="681"/>
      <c r="NXN23" s="681"/>
      <c r="NXO23" s="681"/>
      <c r="NXP23" s="681"/>
      <c r="NXQ23" s="681"/>
      <c r="NXR23" s="681"/>
      <c r="NXS23" s="681"/>
      <c r="NXT23" s="681"/>
      <c r="NXU23" s="681"/>
      <c r="NXV23" s="682"/>
      <c r="NXW23" s="680"/>
      <c r="NXX23" s="681"/>
      <c r="NXY23" s="681"/>
      <c r="NXZ23" s="681"/>
      <c r="NYA23" s="681"/>
      <c r="NYB23" s="681"/>
      <c r="NYC23" s="681"/>
      <c r="NYD23" s="681"/>
      <c r="NYE23" s="681"/>
      <c r="NYF23" s="681"/>
      <c r="NYG23" s="681"/>
      <c r="NYH23" s="681"/>
      <c r="NYI23" s="681"/>
      <c r="NYJ23" s="681"/>
      <c r="NYK23" s="682"/>
      <c r="NYL23" s="680"/>
      <c r="NYM23" s="681"/>
      <c r="NYN23" s="681"/>
      <c r="NYO23" s="681"/>
      <c r="NYP23" s="681"/>
      <c r="NYQ23" s="681"/>
      <c r="NYR23" s="681"/>
      <c r="NYS23" s="681"/>
      <c r="NYT23" s="681"/>
      <c r="NYU23" s="681"/>
      <c r="NYV23" s="681"/>
      <c r="NYW23" s="681"/>
      <c r="NYX23" s="681"/>
      <c r="NYY23" s="681"/>
      <c r="NYZ23" s="682"/>
      <c r="NZA23" s="680"/>
      <c r="NZB23" s="681"/>
      <c r="NZC23" s="681"/>
      <c r="NZD23" s="681"/>
      <c r="NZE23" s="681"/>
      <c r="NZF23" s="681"/>
      <c r="NZG23" s="681"/>
      <c r="NZH23" s="681"/>
      <c r="NZI23" s="681"/>
      <c r="NZJ23" s="681"/>
      <c r="NZK23" s="681"/>
      <c r="NZL23" s="681"/>
      <c r="NZM23" s="681"/>
      <c r="NZN23" s="681"/>
      <c r="NZO23" s="682"/>
      <c r="NZP23" s="680"/>
      <c r="NZQ23" s="681"/>
      <c r="NZR23" s="681"/>
      <c r="NZS23" s="681"/>
      <c r="NZT23" s="681"/>
      <c r="NZU23" s="681"/>
      <c r="NZV23" s="681"/>
      <c r="NZW23" s="681"/>
      <c r="NZX23" s="681"/>
      <c r="NZY23" s="681"/>
      <c r="NZZ23" s="681"/>
      <c r="OAA23" s="681"/>
      <c r="OAB23" s="681"/>
      <c r="OAC23" s="681"/>
      <c r="OAD23" s="682"/>
      <c r="OAE23" s="680"/>
      <c r="OAF23" s="681"/>
      <c r="OAG23" s="681"/>
      <c r="OAH23" s="681"/>
      <c r="OAI23" s="681"/>
      <c r="OAJ23" s="681"/>
      <c r="OAK23" s="681"/>
      <c r="OAL23" s="681"/>
      <c r="OAM23" s="681"/>
      <c r="OAN23" s="681"/>
      <c r="OAO23" s="681"/>
      <c r="OAP23" s="681"/>
      <c r="OAQ23" s="681"/>
      <c r="OAR23" s="681"/>
      <c r="OAS23" s="682"/>
      <c r="OAT23" s="680"/>
      <c r="OAU23" s="681"/>
      <c r="OAV23" s="681"/>
      <c r="OAW23" s="681"/>
      <c r="OAX23" s="681"/>
      <c r="OAY23" s="681"/>
      <c r="OAZ23" s="681"/>
      <c r="OBA23" s="681"/>
      <c r="OBB23" s="681"/>
      <c r="OBC23" s="681"/>
      <c r="OBD23" s="681"/>
      <c r="OBE23" s="681"/>
      <c r="OBF23" s="681"/>
      <c r="OBG23" s="681"/>
      <c r="OBH23" s="682"/>
      <c r="OBI23" s="680"/>
      <c r="OBJ23" s="681"/>
      <c r="OBK23" s="681"/>
      <c r="OBL23" s="681"/>
      <c r="OBM23" s="681"/>
      <c r="OBN23" s="681"/>
      <c r="OBO23" s="681"/>
      <c r="OBP23" s="681"/>
      <c r="OBQ23" s="681"/>
      <c r="OBR23" s="681"/>
      <c r="OBS23" s="681"/>
      <c r="OBT23" s="681"/>
      <c r="OBU23" s="681"/>
      <c r="OBV23" s="681"/>
      <c r="OBW23" s="682"/>
      <c r="OBX23" s="680"/>
      <c r="OBY23" s="681"/>
      <c r="OBZ23" s="681"/>
      <c r="OCA23" s="681"/>
      <c r="OCB23" s="681"/>
      <c r="OCC23" s="681"/>
      <c r="OCD23" s="681"/>
      <c r="OCE23" s="681"/>
      <c r="OCF23" s="681"/>
      <c r="OCG23" s="681"/>
      <c r="OCH23" s="681"/>
      <c r="OCI23" s="681"/>
      <c r="OCJ23" s="681"/>
      <c r="OCK23" s="681"/>
      <c r="OCL23" s="682"/>
      <c r="OCM23" s="680"/>
      <c r="OCN23" s="681"/>
      <c r="OCO23" s="681"/>
      <c r="OCP23" s="681"/>
      <c r="OCQ23" s="681"/>
      <c r="OCR23" s="681"/>
      <c r="OCS23" s="681"/>
      <c r="OCT23" s="681"/>
      <c r="OCU23" s="681"/>
      <c r="OCV23" s="681"/>
      <c r="OCW23" s="681"/>
      <c r="OCX23" s="681"/>
      <c r="OCY23" s="681"/>
      <c r="OCZ23" s="681"/>
      <c r="ODA23" s="682"/>
      <c r="ODB23" s="680"/>
      <c r="ODC23" s="681"/>
      <c r="ODD23" s="681"/>
      <c r="ODE23" s="681"/>
      <c r="ODF23" s="681"/>
      <c r="ODG23" s="681"/>
      <c r="ODH23" s="681"/>
      <c r="ODI23" s="681"/>
      <c r="ODJ23" s="681"/>
      <c r="ODK23" s="681"/>
      <c r="ODL23" s="681"/>
      <c r="ODM23" s="681"/>
      <c r="ODN23" s="681"/>
      <c r="ODO23" s="681"/>
      <c r="ODP23" s="682"/>
      <c r="ODQ23" s="680"/>
      <c r="ODR23" s="681"/>
      <c r="ODS23" s="681"/>
      <c r="ODT23" s="681"/>
      <c r="ODU23" s="681"/>
      <c r="ODV23" s="681"/>
      <c r="ODW23" s="681"/>
      <c r="ODX23" s="681"/>
      <c r="ODY23" s="681"/>
      <c r="ODZ23" s="681"/>
      <c r="OEA23" s="681"/>
      <c r="OEB23" s="681"/>
      <c r="OEC23" s="681"/>
      <c r="OED23" s="681"/>
      <c r="OEE23" s="682"/>
      <c r="OEF23" s="680"/>
      <c r="OEG23" s="681"/>
      <c r="OEH23" s="681"/>
      <c r="OEI23" s="681"/>
      <c r="OEJ23" s="681"/>
      <c r="OEK23" s="681"/>
      <c r="OEL23" s="681"/>
      <c r="OEM23" s="681"/>
      <c r="OEN23" s="681"/>
      <c r="OEO23" s="681"/>
      <c r="OEP23" s="681"/>
      <c r="OEQ23" s="681"/>
      <c r="OER23" s="681"/>
      <c r="OES23" s="681"/>
      <c r="OET23" s="682"/>
      <c r="OEU23" s="680"/>
      <c r="OEV23" s="681"/>
      <c r="OEW23" s="681"/>
      <c r="OEX23" s="681"/>
      <c r="OEY23" s="681"/>
      <c r="OEZ23" s="681"/>
      <c r="OFA23" s="681"/>
      <c r="OFB23" s="681"/>
      <c r="OFC23" s="681"/>
      <c r="OFD23" s="681"/>
      <c r="OFE23" s="681"/>
      <c r="OFF23" s="681"/>
      <c r="OFG23" s="681"/>
      <c r="OFH23" s="681"/>
      <c r="OFI23" s="682"/>
      <c r="OFJ23" s="680"/>
      <c r="OFK23" s="681"/>
      <c r="OFL23" s="681"/>
      <c r="OFM23" s="681"/>
      <c r="OFN23" s="681"/>
      <c r="OFO23" s="681"/>
      <c r="OFP23" s="681"/>
      <c r="OFQ23" s="681"/>
      <c r="OFR23" s="681"/>
      <c r="OFS23" s="681"/>
      <c r="OFT23" s="681"/>
      <c r="OFU23" s="681"/>
      <c r="OFV23" s="681"/>
      <c r="OFW23" s="681"/>
      <c r="OFX23" s="682"/>
      <c r="OFY23" s="680"/>
      <c r="OFZ23" s="681"/>
      <c r="OGA23" s="681"/>
      <c r="OGB23" s="681"/>
      <c r="OGC23" s="681"/>
      <c r="OGD23" s="681"/>
      <c r="OGE23" s="681"/>
      <c r="OGF23" s="681"/>
      <c r="OGG23" s="681"/>
      <c r="OGH23" s="681"/>
      <c r="OGI23" s="681"/>
      <c r="OGJ23" s="681"/>
      <c r="OGK23" s="681"/>
      <c r="OGL23" s="681"/>
      <c r="OGM23" s="682"/>
      <c r="OGN23" s="680"/>
      <c r="OGO23" s="681"/>
      <c r="OGP23" s="681"/>
      <c r="OGQ23" s="681"/>
      <c r="OGR23" s="681"/>
      <c r="OGS23" s="681"/>
      <c r="OGT23" s="681"/>
      <c r="OGU23" s="681"/>
      <c r="OGV23" s="681"/>
      <c r="OGW23" s="681"/>
      <c r="OGX23" s="681"/>
      <c r="OGY23" s="681"/>
      <c r="OGZ23" s="681"/>
      <c r="OHA23" s="681"/>
      <c r="OHB23" s="682"/>
      <c r="OHC23" s="680"/>
      <c r="OHD23" s="681"/>
      <c r="OHE23" s="681"/>
      <c r="OHF23" s="681"/>
      <c r="OHG23" s="681"/>
      <c r="OHH23" s="681"/>
      <c r="OHI23" s="681"/>
      <c r="OHJ23" s="681"/>
      <c r="OHK23" s="681"/>
      <c r="OHL23" s="681"/>
      <c r="OHM23" s="681"/>
      <c r="OHN23" s="681"/>
      <c r="OHO23" s="681"/>
      <c r="OHP23" s="681"/>
      <c r="OHQ23" s="682"/>
      <c r="OHR23" s="680"/>
      <c r="OHS23" s="681"/>
      <c r="OHT23" s="681"/>
      <c r="OHU23" s="681"/>
      <c r="OHV23" s="681"/>
      <c r="OHW23" s="681"/>
      <c r="OHX23" s="681"/>
      <c r="OHY23" s="681"/>
      <c r="OHZ23" s="681"/>
      <c r="OIA23" s="681"/>
      <c r="OIB23" s="681"/>
      <c r="OIC23" s="681"/>
      <c r="OID23" s="681"/>
      <c r="OIE23" s="681"/>
      <c r="OIF23" s="682"/>
      <c r="OIG23" s="680"/>
      <c r="OIH23" s="681"/>
      <c r="OII23" s="681"/>
      <c r="OIJ23" s="681"/>
      <c r="OIK23" s="681"/>
      <c r="OIL23" s="681"/>
      <c r="OIM23" s="681"/>
      <c r="OIN23" s="681"/>
      <c r="OIO23" s="681"/>
      <c r="OIP23" s="681"/>
      <c r="OIQ23" s="681"/>
      <c r="OIR23" s="681"/>
      <c r="OIS23" s="681"/>
      <c r="OIT23" s="681"/>
      <c r="OIU23" s="682"/>
      <c r="OIV23" s="680"/>
      <c r="OIW23" s="681"/>
      <c r="OIX23" s="681"/>
      <c r="OIY23" s="681"/>
      <c r="OIZ23" s="681"/>
      <c r="OJA23" s="681"/>
      <c r="OJB23" s="681"/>
      <c r="OJC23" s="681"/>
      <c r="OJD23" s="681"/>
      <c r="OJE23" s="681"/>
      <c r="OJF23" s="681"/>
      <c r="OJG23" s="681"/>
      <c r="OJH23" s="681"/>
      <c r="OJI23" s="681"/>
      <c r="OJJ23" s="682"/>
      <c r="OJK23" s="680"/>
      <c r="OJL23" s="681"/>
      <c r="OJM23" s="681"/>
      <c r="OJN23" s="681"/>
      <c r="OJO23" s="681"/>
      <c r="OJP23" s="681"/>
      <c r="OJQ23" s="681"/>
      <c r="OJR23" s="681"/>
      <c r="OJS23" s="681"/>
      <c r="OJT23" s="681"/>
      <c r="OJU23" s="681"/>
      <c r="OJV23" s="681"/>
      <c r="OJW23" s="681"/>
      <c r="OJX23" s="681"/>
      <c r="OJY23" s="682"/>
      <c r="OJZ23" s="680"/>
      <c r="OKA23" s="681"/>
      <c r="OKB23" s="681"/>
      <c r="OKC23" s="681"/>
      <c r="OKD23" s="681"/>
      <c r="OKE23" s="681"/>
      <c r="OKF23" s="681"/>
      <c r="OKG23" s="681"/>
      <c r="OKH23" s="681"/>
      <c r="OKI23" s="681"/>
      <c r="OKJ23" s="681"/>
      <c r="OKK23" s="681"/>
      <c r="OKL23" s="681"/>
      <c r="OKM23" s="681"/>
      <c r="OKN23" s="682"/>
      <c r="OKO23" s="680"/>
      <c r="OKP23" s="681"/>
      <c r="OKQ23" s="681"/>
      <c r="OKR23" s="681"/>
      <c r="OKS23" s="681"/>
      <c r="OKT23" s="681"/>
      <c r="OKU23" s="681"/>
      <c r="OKV23" s="681"/>
      <c r="OKW23" s="681"/>
      <c r="OKX23" s="681"/>
      <c r="OKY23" s="681"/>
      <c r="OKZ23" s="681"/>
      <c r="OLA23" s="681"/>
      <c r="OLB23" s="681"/>
      <c r="OLC23" s="682"/>
      <c r="OLD23" s="680"/>
      <c r="OLE23" s="681"/>
      <c r="OLF23" s="681"/>
      <c r="OLG23" s="681"/>
      <c r="OLH23" s="681"/>
      <c r="OLI23" s="681"/>
      <c r="OLJ23" s="681"/>
      <c r="OLK23" s="681"/>
      <c r="OLL23" s="681"/>
      <c r="OLM23" s="681"/>
      <c r="OLN23" s="681"/>
      <c r="OLO23" s="681"/>
      <c r="OLP23" s="681"/>
      <c r="OLQ23" s="681"/>
      <c r="OLR23" s="682"/>
      <c r="OLS23" s="680"/>
      <c r="OLT23" s="681"/>
      <c r="OLU23" s="681"/>
      <c r="OLV23" s="681"/>
      <c r="OLW23" s="681"/>
      <c r="OLX23" s="681"/>
      <c r="OLY23" s="681"/>
      <c r="OLZ23" s="681"/>
      <c r="OMA23" s="681"/>
      <c r="OMB23" s="681"/>
      <c r="OMC23" s="681"/>
      <c r="OMD23" s="681"/>
      <c r="OME23" s="681"/>
      <c r="OMF23" s="681"/>
      <c r="OMG23" s="682"/>
      <c r="OMH23" s="680"/>
      <c r="OMI23" s="681"/>
      <c r="OMJ23" s="681"/>
      <c r="OMK23" s="681"/>
      <c r="OML23" s="681"/>
      <c r="OMM23" s="681"/>
      <c r="OMN23" s="681"/>
      <c r="OMO23" s="681"/>
      <c r="OMP23" s="681"/>
      <c r="OMQ23" s="681"/>
      <c r="OMR23" s="681"/>
      <c r="OMS23" s="681"/>
      <c r="OMT23" s="681"/>
      <c r="OMU23" s="681"/>
      <c r="OMV23" s="682"/>
      <c r="OMW23" s="680"/>
      <c r="OMX23" s="681"/>
      <c r="OMY23" s="681"/>
      <c r="OMZ23" s="681"/>
      <c r="ONA23" s="681"/>
      <c r="ONB23" s="681"/>
      <c r="ONC23" s="681"/>
      <c r="OND23" s="681"/>
      <c r="ONE23" s="681"/>
      <c r="ONF23" s="681"/>
      <c r="ONG23" s="681"/>
      <c r="ONH23" s="681"/>
      <c r="ONI23" s="681"/>
      <c r="ONJ23" s="681"/>
      <c r="ONK23" s="682"/>
      <c r="ONL23" s="680"/>
      <c r="ONM23" s="681"/>
      <c r="ONN23" s="681"/>
      <c r="ONO23" s="681"/>
      <c r="ONP23" s="681"/>
      <c r="ONQ23" s="681"/>
      <c r="ONR23" s="681"/>
      <c r="ONS23" s="681"/>
      <c r="ONT23" s="681"/>
      <c r="ONU23" s="681"/>
      <c r="ONV23" s="681"/>
      <c r="ONW23" s="681"/>
      <c r="ONX23" s="681"/>
      <c r="ONY23" s="681"/>
      <c r="ONZ23" s="682"/>
      <c r="OOA23" s="680"/>
      <c r="OOB23" s="681"/>
      <c r="OOC23" s="681"/>
      <c r="OOD23" s="681"/>
      <c r="OOE23" s="681"/>
      <c r="OOF23" s="681"/>
      <c r="OOG23" s="681"/>
      <c r="OOH23" s="681"/>
      <c r="OOI23" s="681"/>
      <c r="OOJ23" s="681"/>
      <c r="OOK23" s="681"/>
      <c r="OOL23" s="681"/>
      <c r="OOM23" s="681"/>
      <c r="OON23" s="681"/>
      <c r="OOO23" s="682"/>
      <c r="OOP23" s="680"/>
      <c r="OOQ23" s="681"/>
      <c r="OOR23" s="681"/>
      <c r="OOS23" s="681"/>
      <c r="OOT23" s="681"/>
      <c r="OOU23" s="681"/>
      <c r="OOV23" s="681"/>
      <c r="OOW23" s="681"/>
      <c r="OOX23" s="681"/>
      <c r="OOY23" s="681"/>
      <c r="OOZ23" s="681"/>
      <c r="OPA23" s="681"/>
      <c r="OPB23" s="681"/>
      <c r="OPC23" s="681"/>
      <c r="OPD23" s="682"/>
      <c r="OPE23" s="680"/>
      <c r="OPF23" s="681"/>
      <c r="OPG23" s="681"/>
      <c r="OPH23" s="681"/>
      <c r="OPI23" s="681"/>
      <c r="OPJ23" s="681"/>
      <c r="OPK23" s="681"/>
      <c r="OPL23" s="681"/>
      <c r="OPM23" s="681"/>
      <c r="OPN23" s="681"/>
      <c r="OPO23" s="681"/>
      <c r="OPP23" s="681"/>
      <c r="OPQ23" s="681"/>
      <c r="OPR23" s="681"/>
      <c r="OPS23" s="682"/>
      <c r="OPT23" s="680"/>
      <c r="OPU23" s="681"/>
      <c r="OPV23" s="681"/>
      <c r="OPW23" s="681"/>
      <c r="OPX23" s="681"/>
      <c r="OPY23" s="681"/>
      <c r="OPZ23" s="681"/>
      <c r="OQA23" s="681"/>
      <c r="OQB23" s="681"/>
      <c r="OQC23" s="681"/>
      <c r="OQD23" s="681"/>
      <c r="OQE23" s="681"/>
      <c r="OQF23" s="681"/>
      <c r="OQG23" s="681"/>
      <c r="OQH23" s="682"/>
      <c r="OQI23" s="680"/>
      <c r="OQJ23" s="681"/>
      <c r="OQK23" s="681"/>
      <c r="OQL23" s="681"/>
      <c r="OQM23" s="681"/>
      <c r="OQN23" s="681"/>
      <c r="OQO23" s="681"/>
      <c r="OQP23" s="681"/>
      <c r="OQQ23" s="681"/>
      <c r="OQR23" s="681"/>
      <c r="OQS23" s="681"/>
      <c r="OQT23" s="681"/>
      <c r="OQU23" s="681"/>
      <c r="OQV23" s="681"/>
      <c r="OQW23" s="682"/>
      <c r="OQX23" s="680"/>
      <c r="OQY23" s="681"/>
      <c r="OQZ23" s="681"/>
      <c r="ORA23" s="681"/>
      <c r="ORB23" s="681"/>
      <c r="ORC23" s="681"/>
      <c r="ORD23" s="681"/>
      <c r="ORE23" s="681"/>
      <c r="ORF23" s="681"/>
      <c r="ORG23" s="681"/>
      <c r="ORH23" s="681"/>
      <c r="ORI23" s="681"/>
      <c r="ORJ23" s="681"/>
      <c r="ORK23" s="681"/>
      <c r="ORL23" s="682"/>
      <c r="ORM23" s="680"/>
      <c r="ORN23" s="681"/>
      <c r="ORO23" s="681"/>
      <c r="ORP23" s="681"/>
      <c r="ORQ23" s="681"/>
      <c r="ORR23" s="681"/>
      <c r="ORS23" s="681"/>
      <c r="ORT23" s="681"/>
      <c r="ORU23" s="681"/>
      <c r="ORV23" s="681"/>
      <c r="ORW23" s="681"/>
      <c r="ORX23" s="681"/>
      <c r="ORY23" s="681"/>
      <c r="ORZ23" s="681"/>
      <c r="OSA23" s="682"/>
      <c r="OSB23" s="680"/>
      <c r="OSC23" s="681"/>
      <c r="OSD23" s="681"/>
      <c r="OSE23" s="681"/>
      <c r="OSF23" s="681"/>
      <c r="OSG23" s="681"/>
      <c r="OSH23" s="681"/>
      <c r="OSI23" s="681"/>
      <c r="OSJ23" s="681"/>
      <c r="OSK23" s="681"/>
      <c r="OSL23" s="681"/>
      <c r="OSM23" s="681"/>
      <c r="OSN23" s="681"/>
      <c r="OSO23" s="681"/>
      <c r="OSP23" s="682"/>
      <c r="OSQ23" s="680"/>
      <c r="OSR23" s="681"/>
      <c r="OSS23" s="681"/>
      <c r="OST23" s="681"/>
      <c r="OSU23" s="681"/>
      <c r="OSV23" s="681"/>
      <c r="OSW23" s="681"/>
      <c r="OSX23" s="681"/>
      <c r="OSY23" s="681"/>
      <c r="OSZ23" s="681"/>
      <c r="OTA23" s="681"/>
      <c r="OTB23" s="681"/>
      <c r="OTC23" s="681"/>
      <c r="OTD23" s="681"/>
      <c r="OTE23" s="682"/>
      <c r="OTF23" s="680"/>
      <c r="OTG23" s="681"/>
      <c r="OTH23" s="681"/>
      <c r="OTI23" s="681"/>
      <c r="OTJ23" s="681"/>
      <c r="OTK23" s="681"/>
      <c r="OTL23" s="681"/>
      <c r="OTM23" s="681"/>
      <c r="OTN23" s="681"/>
      <c r="OTO23" s="681"/>
      <c r="OTP23" s="681"/>
      <c r="OTQ23" s="681"/>
      <c r="OTR23" s="681"/>
      <c r="OTS23" s="681"/>
      <c r="OTT23" s="682"/>
      <c r="OTU23" s="680"/>
      <c r="OTV23" s="681"/>
      <c r="OTW23" s="681"/>
      <c r="OTX23" s="681"/>
      <c r="OTY23" s="681"/>
      <c r="OTZ23" s="681"/>
      <c r="OUA23" s="681"/>
      <c r="OUB23" s="681"/>
      <c r="OUC23" s="681"/>
      <c r="OUD23" s="681"/>
      <c r="OUE23" s="681"/>
      <c r="OUF23" s="681"/>
      <c r="OUG23" s="681"/>
      <c r="OUH23" s="681"/>
      <c r="OUI23" s="682"/>
      <c r="OUJ23" s="680"/>
      <c r="OUK23" s="681"/>
      <c r="OUL23" s="681"/>
      <c r="OUM23" s="681"/>
      <c r="OUN23" s="681"/>
      <c r="OUO23" s="681"/>
      <c r="OUP23" s="681"/>
      <c r="OUQ23" s="681"/>
      <c r="OUR23" s="681"/>
      <c r="OUS23" s="681"/>
      <c r="OUT23" s="681"/>
      <c r="OUU23" s="681"/>
      <c r="OUV23" s="681"/>
      <c r="OUW23" s="681"/>
      <c r="OUX23" s="682"/>
      <c r="OUY23" s="680"/>
      <c r="OUZ23" s="681"/>
      <c r="OVA23" s="681"/>
      <c r="OVB23" s="681"/>
      <c r="OVC23" s="681"/>
      <c r="OVD23" s="681"/>
      <c r="OVE23" s="681"/>
      <c r="OVF23" s="681"/>
      <c r="OVG23" s="681"/>
      <c r="OVH23" s="681"/>
      <c r="OVI23" s="681"/>
      <c r="OVJ23" s="681"/>
      <c r="OVK23" s="681"/>
      <c r="OVL23" s="681"/>
      <c r="OVM23" s="682"/>
      <c r="OVN23" s="680"/>
      <c r="OVO23" s="681"/>
      <c r="OVP23" s="681"/>
      <c r="OVQ23" s="681"/>
      <c r="OVR23" s="681"/>
      <c r="OVS23" s="681"/>
      <c r="OVT23" s="681"/>
      <c r="OVU23" s="681"/>
      <c r="OVV23" s="681"/>
      <c r="OVW23" s="681"/>
      <c r="OVX23" s="681"/>
      <c r="OVY23" s="681"/>
      <c r="OVZ23" s="681"/>
      <c r="OWA23" s="681"/>
      <c r="OWB23" s="682"/>
      <c r="OWC23" s="680"/>
      <c r="OWD23" s="681"/>
      <c r="OWE23" s="681"/>
      <c r="OWF23" s="681"/>
      <c r="OWG23" s="681"/>
      <c r="OWH23" s="681"/>
      <c r="OWI23" s="681"/>
      <c r="OWJ23" s="681"/>
      <c r="OWK23" s="681"/>
      <c r="OWL23" s="681"/>
      <c r="OWM23" s="681"/>
      <c r="OWN23" s="681"/>
      <c r="OWO23" s="681"/>
      <c r="OWP23" s="681"/>
      <c r="OWQ23" s="682"/>
      <c r="OWR23" s="680"/>
      <c r="OWS23" s="681"/>
      <c r="OWT23" s="681"/>
      <c r="OWU23" s="681"/>
      <c r="OWV23" s="681"/>
      <c r="OWW23" s="681"/>
      <c r="OWX23" s="681"/>
      <c r="OWY23" s="681"/>
      <c r="OWZ23" s="681"/>
      <c r="OXA23" s="681"/>
      <c r="OXB23" s="681"/>
      <c r="OXC23" s="681"/>
      <c r="OXD23" s="681"/>
      <c r="OXE23" s="681"/>
      <c r="OXF23" s="682"/>
      <c r="OXG23" s="680"/>
      <c r="OXH23" s="681"/>
      <c r="OXI23" s="681"/>
      <c r="OXJ23" s="681"/>
      <c r="OXK23" s="681"/>
      <c r="OXL23" s="681"/>
      <c r="OXM23" s="681"/>
      <c r="OXN23" s="681"/>
      <c r="OXO23" s="681"/>
      <c r="OXP23" s="681"/>
      <c r="OXQ23" s="681"/>
      <c r="OXR23" s="681"/>
      <c r="OXS23" s="681"/>
      <c r="OXT23" s="681"/>
      <c r="OXU23" s="682"/>
      <c r="OXV23" s="680"/>
      <c r="OXW23" s="681"/>
      <c r="OXX23" s="681"/>
      <c r="OXY23" s="681"/>
      <c r="OXZ23" s="681"/>
      <c r="OYA23" s="681"/>
      <c r="OYB23" s="681"/>
      <c r="OYC23" s="681"/>
      <c r="OYD23" s="681"/>
      <c r="OYE23" s="681"/>
      <c r="OYF23" s="681"/>
      <c r="OYG23" s="681"/>
      <c r="OYH23" s="681"/>
      <c r="OYI23" s="681"/>
      <c r="OYJ23" s="682"/>
      <c r="OYK23" s="680"/>
      <c r="OYL23" s="681"/>
      <c r="OYM23" s="681"/>
      <c r="OYN23" s="681"/>
      <c r="OYO23" s="681"/>
      <c r="OYP23" s="681"/>
      <c r="OYQ23" s="681"/>
      <c r="OYR23" s="681"/>
      <c r="OYS23" s="681"/>
      <c r="OYT23" s="681"/>
      <c r="OYU23" s="681"/>
      <c r="OYV23" s="681"/>
      <c r="OYW23" s="681"/>
      <c r="OYX23" s="681"/>
      <c r="OYY23" s="682"/>
      <c r="OYZ23" s="680"/>
      <c r="OZA23" s="681"/>
      <c r="OZB23" s="681"/>
      <c r="OZC23" s="681"/>
      <c r="OZD23" s="681"/>
      <c r="OZE23" s="681"/>
      <c r="OZF23" s="681"/>
      <c r="OZG23" s="681"/>
      <c r="OZH23" s="681"/>
      <c r="OZI23" s="681"/>
      <c r="OZJ23" s="681"/>
      <c r="OZK23" s="681"/>
      <c r="OZL23" s="681"/>
      <c r="OZM23" s="681"/>
      <c r="OZN23" s="682"/>
      <c r="OZO23" s="680"/>
      <c r="OZP23" s="681"/>
      <c r="OZQ23" s="681"/>
      <c r="OZR23" s="681"/>
      <c r="OZS23" s="681"/>
      <c r="OZT23" s="681"/>
      <c r="OZU23" s="681"/>
      <c r="OZV23" s="681"/>
      <c r="OZW23" s="681"/>
      <c r="OZX23" s="681"/>
      <c r="OZY23" s="681"/>
      <c r="OZZ23" s="681"/>
      <c r="PAA23" s="681"/>
      <c r="PAB23" s="681"/>
      <c r="PAC23" s="682"/>
      <c r="PAD23" s="680"/>
      <c r="PAE23" s="681"/>
      <c r="PAF23" s="681"/>
      <c r="PAG23" s="681"/>
      <c r="PAH23" s="681"/>
      <c r="PAI23" s="681"/>
      <c r="PAJ23" s="681"/>
      <c r="PAK23" s="681"/>
      <c r="PAL23" s="681"/>
      <c r="PAM23" s="681"/>
      <c r="PAN23" s="681"/>
      <c r="PAO23" s="681"/>
      <c r="PAP23" s="681"/>
      <c r="PAQ23" s="681"/>
      <c r="PAR23" s="682"/>
      <c r="PAS23" s="680"/>
      <c r="PAT23" s="681"/>
      <c r="PAU23" s="681"/>
      <c r="PAV23" s="681"/>
      <c r="PAW23" s="681"/>
      <c r="PAX23" s="681"/>
      <c r="PAY23" s="681"/>
      <c r="PAZ23" s="681"/>
      <c r="PBA23" s="681"/>
      <c r="PBB23" s="681"/>
      <c r="PBC23" s="681"/>
      <c r="PBD23" s="681"/>
      <c r="PBE23" s="681"/>
      <c r="PBF23" s="681"/>
      <c r="PBG23" s="682"/>
      <c r="PBH23" s="680"/>
      <c r="PBI23" s="681"/>
      <c r="PBJ23" s="681"/>
      <c r="PBK23" s="681"/>
      <c r="PBL23" s="681"/>
      <c r="PBM23" s="681"/>
      <c r="PBN23" s="681"/>
      <c r="PBO23" s="681"/>
      <c r="PBP23" s="681"/>
      <c r="PBQ23" s="681"/>
      <c r="PBR23" s="681"/>
      <c r="PBS23" s="681"/>
      <c r="PBT23" s="681"/>
      <c r="PBU23" s="681"/>
      <c r="PBV23" s="682"/>
      <c r="PBW23" s="680"/>
      <c r="PBX23" s="681"/>
      <c r="PBY23" s="681"/>
      <c r="PBZ23" s="681"/>
      <c r="PCA23" s="681"/>
      <c r="PCB23" s="681"/>
      <c r="PCC23" s="681"/>
      <c r="PCD23" s="681"/>
      <c r="PCE23" s="681"/>
      <c r="PCF23" s="681"/>
      <c r="PCG23" s="681"/>
      <c r="PCH23" s="681"/>
      <c r="PCI23" s="681"/>
      <c r="PCJ23" s="681"/>
      <c r="PCK23" s="682"/>
      <c r="PCL23" s="680"/>
      <c r="PCM23" s="681"/>
      <c r="PCN23" s="681"/>
      <c r="PCO23" s="681"/>
      <c r="PCP23" s="681"/>
      <c r="PCQ23" s="681"/>
      <c r="PCR23" s="681"/>
      <c r="PCS23" s="681"/>
      <c r="PCT23" s="681"/>
      <c r="PCU23" s="681"/>
      <c r="PCV23" s="681"/>
      <c r="PCW23" s="681"/>
      <c r="PCX23" s="681"/>
      <c r="PCY23" s="681"/>
      <c r="PCZ23" s="682"/>
      <c r="PDA23" s="680"/>
      <c r="PDB23" s="681"/>
      <c r="PDC23" s="681"/>
      <c r="PDD23" s="681"/>
      <c r="PDE23" s="681"/>
      <c r="PDF23" s="681"/>
      <c r="PDG23" s="681"/>
      <c r="PDH23" s="681"/>
      <c r="PDI23" s="681"/>
      <c r="PDJ23" s="681"/>
      <c r="PDK23" s="681"/>
      <c r="PDL23" s="681"/>
      <c r="PDM23" s="681"/>
      <c r="PDN23" s="681"/>
      <c r="PDO23" s="682"/>
      <c r="PDP23" s="680"/>
      <c r="PDQ23" s="681"/>
      <c r="PDR23" s="681"/>
      <c r="PDS23" s="681"/>
      <c r="PDT23" s="681"/>
      <c r="PDU23" s="681"/>
      <c r="PDV23" s="681"/>
      <c r="PDW23" s="681"/>
      <c r="PDX23" s="681"/>
      <c r="PDY23" s="681"/>
      <c r="PDZ23" s="681"/>
      <c r="PEA23" s="681"/>
      <c r="PEB23" s="681"/>
      <c r="PEC23" s="681"/>
      <c r="PED23" s="682"/>
      <c r="PEE23" s="680"/>
      <c r="PEF23" s="681"/>
      <c r="PEG23" s="681"/>
      <c r="PEH23" s="681"/>
      <c r="PEI23" s="681"/>
      <c r="PEJ23" s="681"/>
      <c r="PEK23" s="681"/>
      <c r="PEL23" s="681"/>
      <c r="PEM23" s="681"/>
      <c r="PEN23" s="681"/>
      <c r="PEO23" s="681"/>
      <c r="PEP23" s="681"/>
      <c r="PEQ23" s="681"/>
      <c r="PER23" s="681"/>
      <c r="PES23" s="682"/>
      <c r="PET23" s="680"/>
      <c r="PEU23" s="681"/>
      <c r="PEV23" s="681"/>
      <c r="PEW23" s="681"/>
      <c r="PEX23" s="681"/>
      <c r="PEY23" s="681"/>
      <c r="PEZ23" s="681"/>
      <c r="PFA23" s="681"/>
      <c r="PFB23" s="681"/>
      <c r="PFC23" s="681"/>
      <c r="PFD23" s="681"/>
      <c r="PFE23" s="681"/>
      <c r="PFF23" s="681"/>
      <c r="PFG23" s="681"/>
      <c r="PFH23" s="682"/>
      <c r="PFI23" s="680"/>
      <c r="PFJ23" s="681"/>
      <c r="PFK23" s="681"/>
      <c r="PFL23" s="681"/>
      <c r="PFM23" s="681"/>
      <c r="PFN23" s="681"/>
      <c r="PFO23" s="681"/>
      <c r="PFP23" s="681"/>
      <c r="PFQ23" s="681"/>
      <c r="PFR23" s="681"/>
      <c r="PFS23" s="681"/>
      <c r="PFT23" s="681"/>
      <c r="PFU23" s="681"/>
      <c r="PFV23" s="681"/>
      <c r="PFW23" s="682"/>
      <c r="PFX23" s="680"/>
      <c r="PFY23" s="681"/>
      <c r="PFZ23" s="681"/>
      <c r="PGA23" s="681"/>
      <c r="PGB23" s="681"/>
      <c r="PGC23" s="681"/>
      <c r="PGD23" s="681"/>
      <c r="PGE23" s="681"/>
      <c r="PGF23" s="681"/>
      <c r="PGG23" s="681"/>
      <c r="PGH23" s="681"/>
      <c r="PGI23" s="681"/>
      <c r="PGJ23" s="681"/>
      <c r="PGK23" s="681"/>
      <c r="PGL23" s="682"/>
      <c r="PGM23" s="680"/>
      <c r="PGN23" s="681"/>
      <c r="PGO23" s="681"/>
      <c r="PGP23" s="681"/>
      <c r="PGQ23" s="681"/>
      <c r="PGR23" s="681"/>
      <c r="PGS23" s="681"/>
      <c r="PGT23" s="681"/>
      <c r="PGU23" s="681"/>
      <c r="PGV23" s="681"/>
      <c r="PGW23" s="681"/>
      <c r="PGX23" s="681"/>
      <c r="PGY23" s="681"/>
      <c r="PGZ23" s="681"/>
      <c r="PHA23" s="682"/>
      <c r="PHB23" s="680"/>
      <c r="PHC23" s="681"/>
      <c r="PHD23" s="681"/>
      <c r="PHE23" s="681"/>
      <c r="PHF23" s="681"/>
      <c r="PHG23" s="681"/>
      <c r="PHH23" s="681"/>
      <c r="PHI23" s="681"/>
      <c r="PHJ23" s="681"/>
      <c r="PHK23" s="681"/>
      <c r="PHL23" s="681"/>
      <c r="PHM23" s="681"/>
      <c r="PHN23" s="681"/>
      <c r="PHO23" s="681"/>
      <c r="PHP23" s="682"/>
      <c r="PHQ23" s="680"/>
      <c r="PHR23" s="681"/>
      <c r="PHS23" s="681"/>
      <c r="PHT23" s="681"/>
      <c r="PHU23" s="681"/>
      <c r="PHV23" s="681"/>
      <c r="PHW23" s="681"/>
      <c r="PHX23" s="681"/>
      <c r="PHY23" s="681"/>
      <c r="PHZ23" s="681"/>
      <c r="PIA23" s="681"/>
      <c r="PIB23" s="681"/>
      <c r="PIC23" s="681"/>
      <c r="PID23" s="681"/>
      <c r="PIE23" s="682"/>
      <c r="PIF23" s="680"/>
      <c r="PIG23" s="681"/>
      <c r="PIH23" s="681"/>
      <c r="PII23" s="681"/>
      <c r="PIJ23" s="681"/>
      <c r="PIK23" s="681"/>
      <c r="PIL23" s="681"/>
      <c r="PIM23" s="681"/>
      <c r="PIN23" s="681"/>
      <c r="PIO23" s="681"/>
      <c r="PIP23" s="681"/>
      <c r="PIQ23" s="681"/>
      <c r="PIR23" s="681"/>
      <c r="PIS23" s="681"/>
      <c r="PIT23" s="682"/>
      <c r="PIU23" s="680"/>
      <c r="PIV23" s="681"/>
      <c r="PIW23" s="681"/>
      <c r="PIX23" s="681"/>
      <c r="PIY23" s="681"/>
      <c r="PIZ23" s="681"/>
      <c r="PJA23" s="681"/>
      <c r="PJB23" s="681"/>
      <c r="PJC23" s="681"/>
      <c r="PJD23" s="681"/>
      <c r="PJE23" s="681"/>
      <c r="PJF23" s="681"/>
      <c r="PJG23" s="681"/>
      <c r="PJH23" s="681"/>
      <c r="PJI23" s="682"/>
      <c r="PJJ23" s="680"/>
      <c r="PJK23" s="681"/>
      <c r="PJL23" s="681"/>
      <c r="PJM23" s="681"/>
      <c r="PJN23" s="681"/>
      <c r="PJO23" s="681"/>
      <c r="PJP23" s="681"/>
      <c r="PJQ23" s="681"/>
      <c r="PJR23" s="681"/>
      <c r="PJS23" s="681"/>
      <c r="PJT23" s="681"/>
      <c r="PJU23" s="681"/>
      <c r="PJV23" s="681"/>
      <c r="PJW23" s="681"/>
      <c r="PJX23" s="682"/>
      <c r="PJY23" s="680"/>
      <c r="PJZ23" s="681"/>
      <c r="PKA23" s="681"/>
      <c r="PKB23" s="681"/>
      <c r="PKC23" s="681"/>
      <c r="PKD23" s="681"/>
      <c r="PKE23" s="681"/>
      <c r="PKF23" s="681"/>
      <c r="PKG23" s="681"/>
      <c r="PKH23" s="681"/>
      <c r="PKI23" s="681"/>
      <c r="PKJ23" s="681"/>
      <c r="PKK23" s="681"/>
      <c r="PKL23" s="681"/>
      <c r="PKM23" s="682"/>
      <c r="PKN23" s="680"/>
      <c r="PKO23" s="681"/>
      <c r="PKP23" s="681"/>
      <c r="PKQ23" s="681"/>
      <c r="PKR23" s="681"/>
      <c r="PKS23" s="681"/>
      <c r="PKT23" s="681"/>
      <c r="PKU23" s="681"/>
      <c r="PKV23" s="681"/>
      <c r="PKW23" s="681"/>
      <c r="PKX23" s="681"/>
      <c r="PKY23" s="681"/>
      <c r="PKZ23" s="681"/>
      <c r="PLA23" s="681"/>
      <c r="PLB23" s="682"/>
      <c r="PLC23" s="680"/>
      <c r="PLD23" s="681"/>
      <c r="PLE23" s="681"/>
      <c r="PLF23" s="681"/>
      <c r="PLG23" s="681"/>
      <c r="PLH23" s="681"/>
      <c r="PLI23" s="681"/>
      <c r="PLJ23" s="681"/>
      <c r="PLK23" s="681"/>
      <c r="PLL23" s="681"/>
      <c r="PLM23" s="681"/>
      <c r="PLN23" s="681"/>
      <c r="PLO23" s="681"/>
      <c r="PLP23" s="681"/>
      <c r="PLQ23" s="682"/>
      <c r="PLR23" s="680"/>
      <c r="PLS23" s="681"/>
      <c r="PLT23" s="681"/>
      <c r="PLU23" s="681"/>
      <c r="PLV23" s="681"/>
      <c r="PLW23" s="681"/>
      <c r="PLX23" s="681"/>
      <c r="PLY23" s="681"/>
      <c r="PLZ23" s="681"/>
      <c r="PMA23" s="681"/>
      <c r="PMB23" s="681"/>
      <c r="PMC23" s="681"/>
      <c r="PMD23" s="681"/>
      <c r="PME23" s="681"/>
      <c r="PMF23" s="682"/>
      <c r="PMG23" s="680"/>
      <c r="PMH23" s="681"/>
      <c r="PMI23" s="681"/>
      <c r="PMJ23" s="681"/>
      <c r="PMK23" s="681"/>
      <c r="PML23" s="681"/>
      <c r="PMM23" s="681"/>
      <c r="PMN23" s="681"/>
      <c r="PMO23" s="681"/>
      <c r="PMP23" s="681"/>
      <c r="PMQ23" s="681"/>
      <c r="PMR23" s="681"/>
      <c r="PMS23" s="681"/>
      <c r="PMT23" s="681"/>
      <c r="PMU23" s="682"/>
      <c r="PMV23" s="680"/>
      <c r="PMW23" s="681"/>
      <c r="PMX23" s="681"/>
      <c r="PMY23" s="681"/>
      <c r="PMZ23" s="681"/>
      <c r="PNA23" s="681"/>
      <c r="PNB23" s="681"/>
      <c r="PNC23" s="681"/>
      <c r="PND23" s="681"/>
      <c r="PNE23" s="681"/>
      <c r="PNF23" s="681"/>
      <c r="PNG23" s="681"/>
      <c r="PNH23" s="681"/>
      <c r="PNI23" s="681"/>
      <c r="PNJ23" s="682"/>
      <c r="PNK23" s="680"/>
      <c r="PNL23" s="681"/>
      <c r="PNM23" s="681"/>
      <c r="PNN23" s="681"/>
      <c r="PNO23" s="681"/>
      <c r="PNP23" s="681"/>
      <c r="PNQ23" s="681"/>
      <c r="PNR23" s="681"/>
      <c r="PNS23" s="681"/>
      <c r="PNT23" s="681"/>
      <c r="PNU23" s="681"/>
      <c r="PNV23" s="681"/>
      <c r="PNW23" s="681"/>
      <c r="PNX23" s="681"/>
      <c r="PNY23" s="682"/>
      <c r="PNZ23" s="680"/>
      <c r="POA23" s="681"/>
      <c r="POB23" s="681"/>
      <c r="POC23" s="681"/>
      <c r="POD23" s="681"/>
      <c r="POE23" s="681"/>
      <c r="POF23" s="681"/>
      <c r="POG23" s="681"/>
      <c r="POH23" s="681"/>
      <c r="POI23" s="681"/>
      <c r="POJ23" s="681"/>
      <c r="POK23" s="681"/>
      <c r="POL23" s="681"/>
      <c r="POM23" s="681"/>
      <c r="PON23" s="682"/>
      <c r="POO23" s="680"/>
      <c r="POP23" s="681"/>
      <c r="POQ23" s="681"/>
      <c r="POR23" s="681"/>
      <c r="POS23" s="681"/>
      <c r="POT23" s="681"/>
      <c r="POU23" s="681"/>
      <c r="POV23" s="681"/>
      <c r="POW23" s="681"/>
      <c r="POX23" s="681"/>
      <c r="POY23" s="681"/>
      <c r="POZ23" s="681"/>
      <c r="PPA23" s="681"/>
      <c r="PPB23" s="681"/>
      <c r="PPC23" s="682"/>
      <c r="PPD23" s="680"/>
      <c r="PPE23" s="681"/>
      <c r="PPF23" s="681"/>
      <c r="PPG23" s="681"/>
      <c r="PPH23" s="681"/>
      <c r="PPI23" s="681"/>
      <c r="PPJ23" s="681"/>
      <c r="PPK23" s="681"/>
      <c r="PPL23" s="681"/>
      <c r="PPM23" s="681"/>
      <c r="PPN23" s="681"/>
      <c r="PPO23" s="681"/>
      <c r="PPP23" s="681"/>
      <c r="PPQ23" s="681"/>
      <c r="PPR23" s="682"/>
      <c r="PPS23" s="680"/>
      <c r="PPT23" s="681"/>
      <c r="PPU23" s="681"/>
      <c r="PPV23" s="681"/>
      <c r="PPW23" s="681"/>
      <c r="PPX23" s="681"/>
      <c r="PPY23" s="681"/>
      <c r="PPZ23" s="681"/>
      <c r="PQA23" s="681"/>
      <c r="PQB23" s="681"/>
      <c r="PQC23" s="681"/>
      <c r="PQD23" s="681"/>
      <c r="PQE23" s="681"/>
      <c r="PQF23" s="681"/>
      <c r="PQG23" s="682"/>
      <c r="PQH23" s="680"/>
      <c r="PQI23" s="681"/>
      <c r="PQJ23" s="681"/>
      <c r="PQK23" s="681"/>
      <c r="PQL23" s="681"/>
      <c r="PQM23" s="681"/>
      <c r="PQN23" s="681"/>
      <c r="PQO23" s="681"/>
      <c r="PQP23" s="681"/>
      <c r="PQQ23" s="681"/>
      <c r="PQR23" s="681"/>
      <c r="PQS23" s="681"/>
      <c r="PQT23" s="681"/>
      <c r="PQU23" s="681"/>
      <c r="PQV23" s="682"/>
      <c r="PQW23" s="680"/>
      <c r="PQX23" s="681"/>
      <c r="PQY23" s="681"/>
      <c r="PQZ23" s="681"/>
      <c r="PRA23" s="681"/>
      <c r="PRB23" s="681"/>
      <c r="PRC23" s="681"/>
      <c r="PRD23" s="681"/>
      <c r="PRE23" s="681"/>
      <c r="PRF23" s="681"/>
      <c r="PRG23" s="681"/>
      <c r="PRH23" s="681"/>
      <c r="PRI23" s="681"/>
      <c r="PRJ23" s="681"/>
      <c r="PRK23" s="682"/>
      <c r="PRL23" s="680"/>
      <c r="PRM23" s="681"/>
      <c r="PRN23" s="681"/>
      <c r="PRO23" s="681"/>
      <c r="PRP23" s="681"/>
      <c r="PRQ23" s="681"/>
      <c r="PRR23" s="681"/>
      <c r="PRS23" s="681"/>
      <c r="PRT23" s="681"/>
      <c r="PRU23" s="681"/>
      <c r="PRV23" s="681"/>
      <c r="PRW23" s="681"/>
      <c r="PRX23" s="681"/>
      <c r="PRY23" s="681"/>
      <c r="PRZ23" s="682"/>
      <c r="PSA23" s="680"/>
      <c r="PSB23" s="681"/>
      <c r="PSC23" s="681"/>
      <c r="PSD23" s="681"/>
      <c r="PSE23" s="681"/>
      <c r="PSF23" s="681"/>
      <c r="PSG23" s="681"/>
      <c r="PSH23" s="681"/>
      <c r="PSI23" s="681"/>
      <c r="PSJ23" s="681"/>
      <c r="PSK23" s="681"/>
      <c r="PSL23" s="681"/>
      <c r="PSM23" s="681"/>
      <c r="PSN23" s="681"/>
      <c r="PSO23" s="682"/>
      <c r="PSP23" s="680"/>
      <c r="PSQ23" s="681"/>
      <c r="PSR23" s="681"/>
      <c r="PSS23" s="681"/>
      <c r="PST23" s="681"/>
      <c r="PSU23" s="681"/>
      <c r="PSV23" s="681"/>
      <c r="PSW23" s="681"/>
      <c r="PSX23" s="681"/>
      <c r="PSY23" s="681"/>
      <c r="PSZ23" s="681"/>
      <c r="PTA23" s="681"/>
      <c r="PTB23" s="681"/>
      <c r="PTC23" s="681"/>
      <c r="PTD23" s="682"/>
      <c r="PTE23" s="680"/>
      <c r="PTF23" s="681"/>
      <c r="PTG23" s="681"/>
      <c r="PTH23" s="681"/>
      <c r="PTI23" s="681"/>
      <c r="PTJ23" s="681"/>
      <c r="PTK23" s="681"/>
      <c r="PTL23" s="681"/>
      <c r="PTM23" s="681"/>
      <c r="PTN23" s="681"/>
      <c r="PTO23" s="681"/>
      <c r="PTP23" s="681"/>
      <c r="PTQ23" s="681"/>
      <c r="PTR23" s="681"/>
      <c r="PTS23" s="682"/>
      <c r="PTT23" s="680"/>
      <c r="PTU23" s="681"/>
      <c r="PTV23" s="681"/>
      <c r="PTW23" s="681"/>
      <c r="PTX23" s="681"/>
      <c r="PTY23" s="681"/>
      <c r="PTZ23" s="681"/>
      <c r="PUA23" s="681"/>
      <c r="PUB23" s="681"/>
      <c r="PUC23" s="681"/>
      <c r="PUD23" s="681"/>
      <c r="PUE23" s="681"/>
      <c r="PUF23" s="681"/>
      <c r="PUG23" s="681"/>
      <c r="PUH23" s="682"/>
      <c r="PUI23" s="680"/>
      <c r="PUJ23" s="681"/>
      <c r="PUK23" s="681"/>
      <c r="PUL23" s="681"/>
      <c r="PUM23" s="681"/>
      <c r="PUN23" s="681"/>
      <c r="PUO23" s="681"/>
      <c r="PUP23" s="681"/>
      <c r="PUQ23" s="681"/>
      <c r="PUR23" s="681"/>
      <c r="PUS23" s="681"/>
      <c r="PUT23" s="681"/>
      <c r="PUU23" s="681"/>
      <c r="PUV23" s="681"/>
      <c r="PUW23" s="682"/>
      <c r="PUX23" s="680"/>
      <c r="PUY23" s="681"/>
      <c r="PUZ23" s="681"/>
      <c r="PVA23" s="681"/>
      <c r="PVB23" s="681"/>
      <c r="PVC23" s="681"/>
      <c r="PVD23" s="681"/>
      <c r="PVE23" s="681"/>
      <c r="PVF23" s="681"/>
      <c r="PVG23" s="681"/>
      <c r="PVH23" s="681"/>
      <c r="PVI23" s="681"/>
      <c r="PVJ23" s="681"/>
      <c r="PVK23" s="681"/>
      <c r="PVL23" s="682"/>
      <c r="PVM23" s="680"/>
      <c r="PVN23" s="681"/>
      <c r="PVO23" s="681"/>
      <c r="PVP23" s="681"/>
      <c r="PVQ23" s="681"/>
      <c r="PVR23" s="681"/>
      <c r="PVS23" s="681"/>
      <c r="PVT23" s="681"/>
      <c r="PVU23" s="681"/>
      <c r="PVV23" s="681"/>
      <c r="PVW23" s="681"/>
      <c r="PVX23" s="681"/>
      <c r="PVY23" s="681"/>
      <c r="PVZ23" s="681"/>
      <c r="PWA23" s="682"/>
      <c r="PWB23" s="680"/>
      <c r="PWC23" s="681"/>
      <c r="PWD23" s="681"/>
      <c r="PWE23" s="681"/>
      <c r="PWF23" s="681"/>
      <c r="PWG23" s="681"/>
      <c r="PWH23" s="681"/>
      <c r="PWI23" s="681"/>
      <c r="PWJ23" s="681"/>
      <c r="PWK23" s="681"/>
      <c r="PWL23" s="681"/>
      <c r="PWM23" s="681"/>
      <c r="PWN23" s="681"/>
      <c r="PWO23" s="681"/>
      <c r="PWP23" s="682"/>
      <c r="PWQ23" s="680"/>
      <c r="PWR23" s="681"/>
      <c r="PWS23" s="681"/>
      <c r="PWT23" s="681"/>
      <c r="PWU23" s="681"/>
      <c r="PWV23" s="681"/>
      <c r="PWW23" s="681"/>
      <c r="PWX23" s="681"/>
      <c r="PWY23" s="681"/>
      <c r="PWZ23" s="681"/>
      <c r="PXA23" s="681"/>
      <c r="PXB23" s="681"/>
      <c r="PXC23" s="681"/>
      <c r="PXD23" s="681"/>
      <c r="PXE23" s="682"/>
      <c r="PXF23" s="680"/>
      <c r="PXG23" s="681"/>
      <c r="PXH23" s="681"/>
      <c r="PXI23" s="681"/>
      <c r="PXJ23" s="681"/>
      <c r="PXK23" s="681"/>
      <c r="PXL23" s="681"/>
      <c r="PXM23" s="681"/>
      <c r="PXN23" s="681"/>
      <c r="PXO23" s="681"/>
      <c r="PXP23" s="681"/>
      <c r="PXQ23" s="681"/>
      <c r="PXR23" s="681"/>
      <c r="PXS23" s="681"/>
      <c r="PXT23" s="682"/>
      <c r="PXU23" s="680"/>
      <c r="PXV23" s="681"/>
      <c r="PXW23" s="681"/>
      <c r="PXX23" s="681"/>
      <c r="PXY23" s="681"/>
      <c r="PXZ23" s="681"/>
      <c r="PYA23" s="681"/>
      <c r="PYB23" s="681"/>
      <c r="PYC23" s="681"/>
      <c r="PYD23" s="681"/>
      <c r="PYE23" s="681"/>
      <c r="PYF23" s="681"/>
      <c r="PYG23" s="681"/>
      <c r="PYH23" s="681"/>
      <c r="PYI23" s="682"/>
      <c r="PYJ23" s="680"/>
      <c r="PYK23" s="681"/>
      <c r="PYL23" s="681"/>
      <c r="PYM23" s="681"/>
      <c r="PYN23" s="681"/>
      <c r="PYO23" s="681"/>
      <c r="PYP23" s="681"/>
      <c r="PYQ23" s="681"/>
      <c r="PYR23" s="681"/>
      <c r="PYS23" s="681"/>
      <c r="PYT23" s="681"/>
      <c r="PYU23" s="681"/>
      <c r="PYV23" s="681"/>
      <c r="PYW23" s="681"/>
      <c r="PYX23" s="682"/>
      <c r="PYY23" s="680"/>
      <c r="PYZ23" s="681"/>
      <c r="PZA23" s="681"/>
      <c r="PZB23" s="681"/>
      <c r="PZC23" s="681"/>
      <c r="PZD23" s="681"/>
      <c r="PZE23" s="681"/>
      <c r="PZF23" s="681"/>
      <c r="PZG23" s="681"/>
      <c r="PZH23" s="681"/>
      <c r="PZI23" s="681"/>
      <c r="PZJ23" s="681"/>
      <c r="PZK23" s="681"/>
      <c r="PZL23" s="681"/>
      <c r="PZM23" s="682"/>
      <c r="PZN23" s="680"/>
      <c r="PZO23" s="681"/>
      <c r="PZP23" s="681"/>
      <c r="PZQ23" s="681"/>
      <c r="PZR23" s="681"/>
      <c r="PZS23" s="681"/>
      <c r="PZT23" s="681"/>
      <c r="PZU23" s="681"/>
      <c r="PZV23" s="681"/>
      <c r="PZW23" s="681"/>
      <c r="PZX23" s="681"/>
      <c r="PZY23" s="681"/>
      <c r="PZZ23" s="681"/>
      <c r="QAA23" s="681"/>
      <c r="QAB23" s="682"/>
      <c r="QAC23" s="680"/>
      <c r="QAD23" s="681"/>
      <c r="QAE23" s="681"/>
      <c r="QAF23" s="681"/>
      <c r="QAG23" s="681"/>
      <c r="QAH23" s="681"/>
      <c r="QAI23" s="681"/>
      <c r="QAJ23" s="681"/>
      <c r="QAK23" s="681"/>
      <c r="QAL23" s="681"/>
      <c r="QAM23" s="681"/>
      <c r="QAN23" s="681"/>
      <c r="QAO23" s="681"/>
      <c r="QAP23" s="681"/>
      <c r="QAQ23" s="682"/>
      <c r="QAR23" s="680"/>
      <c r="QAS23" s="681"/>
      <c r="QAT23" s="681"/>
      <c r="QAU23" s="681"/>
      <c r="QAV23" s="681"/>
      <c r="QAW23" s="681"/>
      <c r="QAX23" s="681"/>
      <c r="QAY23" s="681"/>
      <c r="QAZ23" s="681"/>
      <c r="QBA23" s="681"/>
      <c r="QBB23" s="681"/>
      <c r="QBC23" s="681"/>
      <c r="QBD23" s="681"/>
      <c r="QBE23" s="681"/>
      <c r="QBF23" s="682"/>
      <c r="QBG23" s="680"/>
      <c r="QBH23" s="681"/>
      <c r="QBI23" s="681"/>
      <c r="QBJ23" s="681"/>
      <c r="QBK23" s="681"/>
      <c r="QBL23" s="681"/>
      <c r="QBM23" s="681"/>
      <c r="QBN23" s="681"/>
      <c r="QBO23" s="681"/>
      <c r="QBP23" s="681"/>
      <c r="QBQ23" s="681"/>
      <c r="QBR23" s="681"/>
      <c r="QBS23" s="681"/>
      <c r="QBT23" s="681"/>
      <c r="QBU23" s="682"/>
      <c r="QBV23" s="680"/>
      <c r="QBW23" s="681"/>
      <c r="QBX23" s="681"/>
      <c r="QBY23" s="681"/>
      <c r="QBZ23" s="681"/>
      <c r="QCA23" s="681"/>
      <c r="QCB23" s="681"/>
      <c r="QCC23" s="681"/>
      <c r="QCD23" s="681"/>
      <c r="QCE23" s="681"/>
      <c r="QCF23" s="681"/>
      <c r="QCG23" s="681"/>
      <c r="QCH23" s="681"/>
      <c r="QCI23" s="681"/>
      <c r="QCJ23" s="682"/>
      <c r="QCK23" s="680"/>
      <c r="QCL23" s="681"/>
      <c r="QCM23" s="681"/>
      <c r="QCN23" s="681"/>
      <c r="QCO23" s="681"/>
      <c r="QCP23" s="681"/>
      <c r="QCQ23" s="681"/>
      <c r="QCR23" s="681"/>
      <c r="QCS23" s="681"/>
      <c r="QCT23" s="681"/>
      <c r="QCU23" s="681"/>
      <c r="QCV23" s="681"/>
      <c r="QCW23" s="681"/>
      <c r="QCX23" s="681"/>
      <c r="QCY23" s="682"/>
      <c r="QCZ23" s="680"/>
      <c r="QDA23" s="681"/>
      <c r="QDB23" s="681"/>
      <c r="QDC23" s="681"/>
      <c r="QDD23" s="681"/>
      <c r="QDE23" s="681"/>
      <c r="QDF23" s="681"/>
      <c r="QDG23" s="681"/>
      <c r="QDH23" s="681"/>
      <c r="QDI23" s="681"/>
      <c r="QDJ23" s="681"/>
      <c r="QDK23" s="681"/>
      <c r="QDL23" s="681"/>
      <c r="QDM23" s="681"/>
      <c r="QDN23" s="682"/>
      <c r="QDO23" s="680"/>
      <c r="QDP23" s="681"/>
      <c r="QDQ23" s="681"/>
      <c r="QDR23" s="681"/>
      <c r="QDS23" s="681"/>
      <c r="QDT23" s="681"/>
      <c r="QDU23" s="681"/>
      <c r="QDV23" s="681"/>
      <c r="QDW23" s="681"/>
      <c r="QDX23" s="681"/>
      <c r="QDY23" s="681"/>
      <c r="QDZ23" s="681"/>
      <c r="QEA23" s="681"/>
      <c r="QEB23" s="681"/>
      <c r="QEC23" s="682"/>
      <c r="QED23" s="680"/>
      <c r="QEE23" s="681"/>
      <c r="QEF23" s="681"/>
      <c r="QEG23" s="681"/>
      <c r="QEH23" s="681"/>
      <c r="QEI23" s="681"/>
      <c r="QEJ23" s="681"/>
      <c r="QEK23" s="681"/>
      <c r="QEL23" s="681"/>
      <c r="QEM23" s="681"/>
      <c r="QEN23" s="681"/>
      <c r="QEO23" s="681"/>
      <c r="QEP23" s="681"/>
      <c r="QEQ23" s="681"/>
      <c r="QER23" s="682"/>
      <c r="QES23" s="680"/>
      <c r="QET23" s="681"/>
      <c r="QEU23" s="681"/>
      <c r="QEV23" s="681"/>
      <c r="QEW23" s="681"/>
      <c r="QEX23" s="681"/>
      <c r="QEY23" s="681"/>
      <c r="QEZ23" s="681"/>
      <c r="QFA23" s="681"/>
      <c r="QFB23" s="681"/>
      <c r="QFC23" s="681"/>
      <c r="QFD23" s="681"/>
      <c r="QFE23" s="681"/>
      <c r="QFF23" s="681"/>
      <c r="QFG23" s="682"/>
      <c r="QFH23" s="680"/>
      <c r="QFI23" s="681"/>
      <c r="QFJ23" s="681"/>
      <c r="QFK23" s="681"/>
      <c r="QFL23" s="681"/>
      <c r="QFM23" s="681"/>
      <c r="QFN23" s="681"/>
      <c r="QFO23" s="681"/>
      <c r="QFP23" s="681"/>
      <c r="QFQ23" s="681"/>
      <c r="QFR23" s="681"/>
      <c r="QFS23" s="681"/>
      <c r="QFT23" s="681"/>
      <c r="QFU23" s="681"/>
      <c r="QFV23" s="682"/>
      <c r="QFW23" s="680"/>
      <c r="QFX23" s="681"/>
      <c r="QFY23" s="681"/>
      <c r="QFZ23" s="681"/>
      <c r="QGA23" s="681"/>
      <c r="QGB23" s="681"/>
      <c r="QGC23" s="681"/>
      <c r="QGD23" s="681"/>
      <c r="QGE23" s="681"/>
      <c r="QGF23" s="681"/>
      <c r="QGG23" s="681"/>
      <c r="QGH23" s="681"/>
      <c r="QGI23" s="681"/>
      <c r="QGJ23" s="681"/>
      <c r="QGK23" s="682"/>
      <c r="QGL23" s="680"/>
      <c r="QGM23" s="681"/>
      <c r="QGN23" s="681"/>
      <c r="QGO23" s="681"/>
      <c r="QGP23" s="681"/>
      <c r="QGQ23" s="681"/>
      <c r="QGR23" s="681"/>
      <c r="QGS23" s="681"/>
      <c r="QGT23" s="681"/>
      <c r="QGU23" s="681"/>
      <c r="QGV23" s="681"/>
      <c r="QGW23" s="681"/>
      <c r="QGX23" s="681"/>
      <c r="QGY23" s="681"/>
      <c r="QGZ23" s="682"/>
      <c r="QHA23" s="680"/>
      <c r="QHB23" s="681"/>
      <c r="QHC23" s="681"/>
      <c r="QHD23" s="681"/>
      <c r="QHE23" s="681"/>
      <c r="QHF23" s="681"/>
      <c r="QHG23" s="681"/>
      <c r="QHH23" s="681"/>
      <c r="QHI23" s="681"/>
      <c r="QHJ23" s="681"/>
      <c r="QHK23" s="681"/>
      <c r="QHL23" s="681"/>
      <c r="QHM23" s="681"/>
      <c r="QHN23" s="681"/>
      <c r="QHO23" s="682"/>
      <c r="QHP23" s="680"/>
      <c r="QHQ23" s="681"/>
      <c r="QHR23" s="681"/>
      <c r="QHS23" s="681"/>
      <c r="QHT23" s="681"/>
      <c r="QHU23" s="681"/>
      <c r="QHV23" s="681"/>
      <c r="QHW23" s="681"/>
      <c r="QHX23" s="681"/>
      <c r="QHY23" s="681"/>
      <c r="QHZ23" s="681"/>
      <c r="QIA23" s="681"/>
      <c r="QIB23" s="681"/>
      <c r="QIC23" s="681"/>
      <c r="QID23" s="682"/>
      <c r="QIE23" s="680"/>
      <c r="QIF23" s="681"/>
      <c r="QIG23" s="681"/>
      <c r="QIH23" s="681"/>
      <c r="QII23" s="681"/>
      <c r="QIJ23" s="681"/>
      <c r="QIK23" s="681"/>
      <c r="QIL23" s="681"/>
      <c r="QIM23" s="681"/>
      <c r="QIN23" s="681"/>
      <c r="QIO23" s="681"/>
      <c r="QIP23" s="681"/>
      <c r="QIQ23" s="681"/>
      <c r="QIR23" s="681"/>
      <c r="QIS23" s="682"/>
      <c r="QIT23" s="680"/>
      <c r="QIU23" s="681"/>
      <c r="QIV23" s="681"/>
      <c r="QIW23" s="681"/>
      <c r="QIX23" s="681"/>
      <c r="QIY23" s="681"/>
      <c r="QIZ23" s="681"/>
      <c r="QJA23" s="681"/>
      <c r="QJB23" s="681"/>
      <c r="QJC23" s="681"/>
      <c r="QJD23" s="681"/>
      <c r="QJE23" s="681"/>
      <c r="QJF23" s="681"/>
      <c r="QJG23" s="681"/>
      <c r="QJH23" s="682"/>
      <c r="QJI23" s="680"/>
      <c r="QJJ23" s="681"/>
      <c r="QJK23" s="681"/>
      <c r="QJL23" s="681"/>
      <c r="QJM23" s="681"/>
      <c r="QJN23" s="681"/>
      <c r="QJO23" s="681"/>
      <c r="QJP23" s="681"/>
      <c r="QJQ23" s="681"/>
      <c r="QJR23" s="681"/>
      <c r="QJS23" s="681"/>
      <c r="QJT23" s="681"/>
      <c r="QJU23" s="681"/>
      <c r="QJV23" s="681"/>
      <c r="QJW23" s="682"/>
      <c r="QJX23" s="680"/>
      <c r="QJY23" s="681"/>
      <c r="QJZ23" s="681"/>
      <c r="QKA23" s="681"/>
      <c r="QKB23" s="681"/>
      <c r="QKC23" s="681"/>
      <c r="QKD23" s="681"/>
      <c r="QKE23" s="681"/>
      <c r="QKF23" s="681"/>
      <c r="QKG23" s="681"/>
      <c r="QKH23" s="681"/>
      <c r="QKI23" s="681"/>
      <c r="QKJ23" s="681"/>
      <c r="QKK23" s="681"/>
      <c r="QKL23" s="682"/>
      <c r="QKM23" s="680"/>
      <c r="QKN23" s="681"/>
      <c r="QKO23" s="681"/>
      <c r="QKP23" s="681"/>
      <c r="QKQ23" s="681"/>
      <c r="QKR23" s="681"/>
      <c r="QKS23" s="681"/>
      <c r="QKT23" s="681"/>
      <c r="QKU23" s="681"/>
      <c r="QKV23" s="681"/>
      <c r="QKW23" s="681"/>
      <c r="QKX23" s="681"/>
      <c r="QKY23" s="681"/>
      <c r="QKZ23" s="681"/>
      <c r="QLA23" s="682"/>
      <c r="QLB23" s="680"/>
      <c r="QLC23" s="681"/>
      <c r="QLD23" s="681"/>
      <c r="QLE23" s="681"/>
      <c r="QLF23" s="681"/>
      <c r="QLG23" s="681"/>
      <c r="QLH23" s="681"/>
      <c r="QLI23" s="681"/>
      <c r="QLJ23" s="681"/>
      <c r="QLK23" s="681"/>
      <c r="QLL23" s="681"/>
      <c r="QLM23" s="681"/>
      <c r="QLN23" s="681"/>
      <c r="QLO23" s="681"/>
      <c r="QLP23" s="682"/>
      <c r="QLQ23" s="680"/>
      <c r="QLR23" s="681"/>
      <c r="QLS23" s="681"/>
      <c r="QLT23" s="681"/>
      <c r="QLU23" s="681"/>
      <c r="QLV23" s="681"/>
      <c r="QLW23" s="681"/>
      <c r="QLX23" s="681"/>
      <c r="QLY23" s="681"/>
      <c r="QLZ23" s="681"/>
      <c r="QMA23" s="681"/>
      <c r="QMB23" s="681"/>
      <c r="QMC23" s="681"/>
      <c r="QMD23" s="681"/>
      <c r="QME23" s="682"/>
      <c r="QMF23" s="680"/>
      <c r="QMG23" s="681"/>
      <c r="QMH23" s="681"/>
      <c r="QMI23" s="681"/>
      <c r="QMJ23" s="681"/>
      <c r="QMK23" s="681"/>
      <c r="QML23" s="681"/>
      <c r="QMM23" s="681"/>
      <c r="QMN23" s="681"/>
      <c r="QMO23" s="681"/>
      <c r="QMP23" s="681"/>
      <c r="QMQ23" s="681"/>
      <c r="QMR23" s="681"/>
      <c r="QMS23" s="681"/>
      <c r="QMT23" s="682"/>
      <c r="QMU23" s="680"/>
      <c r="QMV23" s="681"/>
      <c r="QMW23" s="681"/>
      <c r="QMX23" s="681"/>
      <c r="QMY23" s="681"/>
      <c r="QMZ23" s="681"/>
      <c r="QNA23" s="681"/>
      <c r="QNB23" s="681"/>
      <c r="QNC23" s="681"/>
      <c r="QND23" s="681"/>
      <c r="QNE23" s="681"/>
      <c r="QNF23" s="681"/>
      <c r="QNG23" s="681"/>
      <c r="QNH23" s="681"/>
      <c r="QNI23" s="682"/>
      <c r="QNJ23" s="680"/>
      <c r="QNK23" s="681"/>
      <c r="QNL23" s="681"/>
      <c r="QNM23" s="681"/>
      <c r="QNN23" s="681"/>
      <c r="QNO23" s="681"/>
      <c r="QNP23" s="681"/>
      <c r="QNQ23" s="681"/>
      <c r="QNR23" s="681"/>
      <c r="QNS23" s="681"/>
      <c r="QNT23" s="681"/>
      <c r="QNU23" s="681"/>
      <c r="QNV23" s="681"/>
      <c r="QNW23" s="681"/>
      <c r="QNX23" s="682"/>
      <c r="QNY23" s="680"/>
      <c r="QNZ23" s="681"/>
      <c r="QOA23" s="681"/>
      <c r="QOB23" s="681"/>
      <c r="QOC23" s="681"/>
      <c r="QOD23" s="681"/>
      <c r="QOE23" s="681"/>
      <c r="QOF23" s="681"/>
      <c r="QOG23" s="681"/>
      <c r="QOH23" s="681"/>
      <c r="QOI23" s="681"/>
      <c r="QOJ23" s="681"/>
      <c r="QOK23" s="681"/>
      <c r="QOL23" s="681"/>
      <c r="QOM23" s="682"/>
      <c r="QON23" s="680"/>
      <c r="QOO23" s="681"/>
      <c r="QOP23" s="681"/>
      <c r="QOQ23" s="681"/>
      <c r="QOR23" s="681"/>
      <c r="QOS23" s="681"/>
      <c r="QOT23" s="681"/>
      <c r="QOU23" s="681"/>
      <c r="QOV23" s="681"/>
      <c r="QOW23" s="681"/>
      <c r="QOX23" s="681"/>
      <c r="QOY23" s="681"/>
      <c r="QOZ23" s="681"/>
      <c r="QPA23" s="681"/>
      <c r="QPB23" s="682"/>
      <c r="QPC23" s="680"/>
      <c r="QPD23" s="681"/>
      <c r="QPE23" s="681"/>
      <c r="QPF23" s="681"/>
      <c r="QPG23" s="681"/>
      <c r="QPH23" s="681"/>
      <c r="QPI23" s="681"/>
      <c r="QPJ23" s="681"/>
      <c r="QPK23" s="681"/>
      <c r="QPL23" s="681"/>
      <c r="QPM23" s="681"/>
      <c r="QPN23" s="681"/>
      <c r="QPO23" s="681"/>
      <c r="QPP23" s="681"/>
      <c r="QPQ23" s="682"/>
      <c r="QPR23" s="680"/>
      <c r="QPS23" s="681"/>
      <c r="QPT23" s="681"/>
      <c r="QPU23" s="681"/>
      <c r="QPV23" s="681"/>
      <c r="QPW23" s="681"/>
      <c r="QPX23" s="681"/>
      <c r="QPY23" s="681"/>
      <c r="QPZ23" s="681"/>
      <c r="QQA23" s="681"/>
      <c r="QQB23" s="681"/>
      <c r="QQC23" s="681"/>
      <c r="QQD23" s="681"/>
      <c r="QQE23" s="681"/>
      <c r="QQF23" s="682"/>
      <c r="QQG23" s="680"/>
      <c r="QQH23" s="681"/>
      <c r="QQI23" s="681"/>
      <c r="QQJ23" s="681"/>
      <c r="QQK23" s="681"/>
      <c r="QQL23" s="681"/>
      <c r="QQM23" s="681"/>
      <c r="QQN23" s="681"/>
      <c r="QQO23" s="681"/>
      <c r="QQP23" s="681"/>
      <c r="QQQ23" s="681"/>
      <c r="QQR23" s="681"/>
      <c r="QQS23" s="681"/>
      <c r="QQT23" s="681"/>
      <c r="QQU23" s="682"/>
      <c r="QQV23" s="680"/>
      <c r="QQW23" s="681"/>
      <c r="QQX23" s="681"/>
      <c r="QQY23" s="681"/>
      <c r="QQZ23" s="681"/>
      <c r="QRA23" s="681"/>
      <c r="QRB23" s="681"/>
      <c r="QRC23" s="681"/>
      <c r="QRD23" s="681"/>
      <c r="QRE23" s="681"/>
      <c r="QRF23" s="681"/>
      <c r="QRG23" s="681"/>
      <c r="QRH23" s="681"/>
      <c r="QRI23" s="681"/>
      <c r="QRJ23" s="682"/>
      <c r="QRK23" s="680"/>
      <c r="QRL23" s="681"/>
      <c r="QRM23" s="681"/>
      <c r="QRN23" s="681"/>
      <c r="QRO23" s="681"/>
      <c r="QRP23" s="681"/>
      <c r="QRQ23" s="681"/>
      <c r="QRR23" s="681"/>
      <c r="QRS23" s="681"/>
      <c r="QRT23" s="681"/>
      <c r="QRU23" s="681"/>
      <c r="QRV23" s="681"/>
      <c r="QRW23" s="681"/>
      <c r="QRX23" s="681"/>
      <c r="QRY23" s="682"/>
      <c r="QRZ23" s="680"/>
      <c r="QSA23" s="681"/>
      <c r="QSB23" s="681"/>
      <c r="QSC23" s="681"/>
      <c r="QSD23" s="681"/>
      <c r="QSE23" s="681"/>
      <c r="QSF23" s="681"/>
      <c r="QSG23" s="681"/>
      <c r="QSH23" s="681"/>
      <c r="QSI23" s="681"/>
      <c r="QSJ23" s="681"/>
      <c r="QSK23" s="681"/>
      <c r="QSL23" s="681"/>
      <c r="QSM23" s="681"/>
      <c r="QSN23" s="682"/>
      <c r="QSO23" s="680"/>
      <c r="QSP23" s="681"/>
      <c r="QSQ23" s="681"/>
      <c r="QSR23" s="681"/>
      <c r="QSS23" s="681"/>
      <c r="QST23" s="681"/>
      <c r="QSU23" s="681"/>
      <c r="QSV23" s="681"/>
      <c r="QSW23" s="681"/>
      <c r="QSX23" s="681"/>
      <c r="QSY23" s="681"/>
      <c r="QSZ23" s="681"/>
      <c r="QTA23" s="681"/>
      <c r="QTB23" s="681"/>
      <c r="QTC23" s="682"/>
      <c r="QTD23" s="680"/>
      <c r="QTE23" s="681"/>
      <c r="QTF23" s="681"/>
      <c r="QTG23" s="681"/>
      <c r="QTH23" s="681"/>
      <c r="QTI23" s="681"/>
      <c r="QTJ23" s="681"/>
      <c r="QTK23" s="681"/>
      <c r="QTL23" s="681"/>
      <c r="QTM23" s="681"/>
      <c r="QTN23" s="681"/>
      <c r="QTO23" s="681"/>
      <c r="QTP23" s="681"/>
      <c r="QTQ23" s="681"/>
      <c r="QTR23" s="682"/>
      <c r="QTS23" s="680"/>
      <c r="QTT23" s="681"/>
      <c r="QTU23" s="681"/>
      <c r="QTV23" s="681"/>
      <c r="QTW23" s="681"/>
      <c r="QTX23" s="681"/>
      <c r="QTY23" s="681"/>
      <c r="QTZ23" s="681"/>
      <c r="QUA23" s="681"/>
      <c r="QUB23" s="681"/>
      <c r="QUC23" s="681"/>
      <c r="QUD23" s="681"/>
      <c r="QUE23" s="681"/>
      <c r="QUF23" s="681"/>
      <c r="QUG23" s="682"/>
      <c r="QUH23" s="680"/>
      <c r="QUI23" s="681"/>
      <c r="QUJ23" s="681"/>
      <c r="QUK23" s="681"/>
      <c r="QUL23" s="681"/>
      <c r="QUM23" s="681"/>
      <c r="QUN23" s="681"/>
      <c r="QUO23" s="681"/>
      <c r="QUP23" s="681"/>
      <c r="QUQ23" s="681"/>
      <c r="QUR23" s="681"/>
      <c r="QUS23" s="681"/>
      <c r="QUT23" s="681"/>
      <c r="QUU23" s="681"/>
      <c r="QUV23" s="682"/>
      <c r="QUW23" s="680"/>
      <c r="QUX23" s="681"/>
      <c r="QUY23" s="681"/>
      <c r="QUZ23" s="681"/>
      <c r="QVA23" s="681"/>
      <c r="QVB23" s="681"/>
      <c r="QVC23" s="681"/>
      <c r="QVD23" s="681"/>
      <c r="QVE23" s="681"/>
      <c r="QVF23" s="681"/>
      <c r="QVG23" s="681"/>
      <c r="QVH23" s="681"/>
      <c r="QVI23" s="681"/>
      <c r="QVJ23" s="681"/>
      <c r="QVK23" s="682"/>
      <c r="QVL23" s="680"/>
      <c r="QVM23" s="681"/>
      <c r="QVN23" s="681"/>
      <c r="QVO23" s="681"/>
      <c r="QVP23" s="681"/>
      <c r="QVQ23" s="681"/>
      <c r="QVR23" s="681"/>
      <c r="QVS23" s="681"/>
      <c r="QVT23" s="681"/>
      <c r="QVU23" s="681"/>
      <c r="QVV23" s="681"/>
      <c r="QVW23" s="681"/>
      <c r="QVX23" s="681"/>
      <c r="QVY23" s="681"/>
      <c r="QVZ23" s="682"/>
      <c r="QWA23" s="680"/>
      <c r="QWB23" s="681"/>
      <c r="QWC23" s="681"/>
      <c r="QWD23" s="681"/>
      <c r="QWE23" s="681"/>
      <c r="QWF23" s="681"/>
      <c r="QWG23" s="681"/>
      <c r="QWH23" s="681"/>
      <c r="QWI23" s="681"/>
      <c r="QWJ23" s="681"/>
      <c r="QWK23" s="681"/>
      <c r="QWL23" s="681"/>
      <c r="QWM23" s="681"/>
      <c r="QWN23" s="681"/>
      <c r="QWO23" s="682"/>
      <c r="QWP23" s="680"/>
      <c r="QWQ23" s="681"/>
      <c r="QWR23" s="681"/>
      <c r="QWS23" s="681"/>
      <c r="QWT23" s="681"/>
      <c r="QWU23" s="681"/>
      <c r="QWV23" s="681"/>
      <c r="QWW23" s="681"/>
      <c r="QWX23" s="681"/>
      <c r="QWY23" s="681"/>
      <c r="QWZ23" s="681"/>
      <c r="QXA23" s="681"/>
      <c r="QXB23" s="681"/>
      <c r="QXC23" s="681"/>
      <c r="QXD23" s="682"/>
      <c r="QXE23" s="680"/>
      <c r="QXF23" s="681"/>
      <c r="QXG23" s="681"/>
      <c r="QXH23" s="681"/>
      <c r="QXI23" s="681"/>
      <c r="QXJ23" s="681"/>
      <c r="QXK23" s="681"/>
      <c r="QXL23" s="681"/>
      <c r="QXM23" s="681"/>
      <c r="QXN23" s="681"/>
      <c r="QXO23" s="681"/>
      <c r="QXP23" s="681"/>
      <c r="QXQ23" s="681"/>
      <c r="QXR23" s="681"/>
      <c r="QXS23" s="682"/>
      <c r="QXT23" s="680"/>
      <c r="QXU23" s="681"/>
      <c r="QXV23" s="681"/>
      <c r="QXW23" s="681"/>
      <c r="QXX23" s="681"/>
      <c r="QXY23" s="681"/>
      <c r="QXZ23" s="681"/>
      <c r="QYA23" s="681"/>
      <c r="QYB23" s="681"/>
      <c r="QYC23" s="681"/>
      <c r="QYD23" s="681"/>
      <c r="QYE23" s="681"/>
      <c r="QYF23" s="681"/>
      <c r="QYG23" s="681"/>
      <c r="QYH23" s="682"/>
      <c r="QYI23" s="680"/>
      <c r="QYJ23" s="681"/>
      <c r="QYK23" s="681"/>
      <c r="QYL23" s="681"/>
      <c r="QYM23" s="681"/>
      <c r="QYN23" s="681"/>
      <c r="QYO23" s="681"/>
      <c r="QYP23" s="681"/>
      <c r="QYQ23" s="681"/>
      <c r="QYR23" s="681"/>
      <c r="QYS23" s="681"/>
      <c r="QYT23" s="681"/>
      <c r="QYU23" s="681"/>
      <c r="QYV23" s="681"/>
      <c r="QYW23" s="682"/>
      <c r="QYX23" s="680"/>
      <c r="QYY23" s="681"/>
      <c r="QYZ23" s="681"/>
      <c r="QZA23" s="681"/>
      <c r="QZB23" s="681"/>
      <c r="QZC23" s="681"/>
      <c r="QZD23" s="681"/>
      <c r="QZE23" s="681"/>
      <c r="QZF23" s="681"/>
      <c r="QZG23" s="681"/>
      <c r="QZH23" s="681"/>
      <c r="QZI23" s="681"/>
      <c r="QZJ23" s="681"/>
      <c r="QZK23" s="681"/>
      <c r="QZL23" s="682"/>
      <c r="QZM23" s="680"/>
      <c r="QZN23" s="681"/>
      <c r="QZO23" s="681"/>
      <c r="QZP23" s="681"/>
      <c r="QZQ23" s="681"/>
      <c r="QZR23" s="681"/>
      <c r="QZS23" s="681"/>
      <c r="QZT23" s="681"/>
      <c r="QZU23" s="681"/>
      <c r="QZV23" s="681"/>
      <c r="QZW23" s="681"/>
      <c r="QZX23" s="681"/>
      <c r="QZY23" s="681"/>
      <c r="QZZ23" s="681"/>
      <c r="RAA23" s="682"/>
      <c r="RAB23" s="680"/>
      <c r="RAC23" s="681"/>
      <c r="RAD23" s="681"/>
      <c r="RAE23" s="681"/>
      <c r="RAF23" s="681"/>
      <c r="RAG23" s="681"/>
      <c r="RAH23" s="681"/>
      <c r="RAI23" s="681"/>
      <c r="RAJ23" s="681"/>
      <c r="RAK23" s="681"/>
      <c r="RAL23" s="681"/>
      <c r="RAM23" s="681"/>
      <c r="RAN23" s="681"/>
      <c r="RAO23" s="681"/>
      <c r="RAP23" s="682"/>
      <c r="RAQ23" s="680"/>
      <c r="RAR23" s="681"/>
      <c r="RAS23" s="681"/>
      <c r="RAT23" s="681"/>
      <c r="RAU23" s="681"/>
      <c r="RAV23" s="681"/>
      <c r="RAW23" s="681"/>
      <c r="RAX23" s="681"/>
      <c r="RAY23" s="681"/>
      <c r="RAZ23" s="681"/>
      <c r="RBA23" s="681"/>
      <c r="RBB23" s="681"/>
      <c r="RBC23" s="681"/>
      <c r="RBD23" s="681"/>
      <c r="RBE23" s="682"/>
      <c r="RBF23" s="680"/>
      <c r="RBG23" s="681"/>
      <c r="RBH23" s="681"/>
      <c r="RBI23" s="681"/>
      <c r="RBJ23" s="681"/>
      <c r="RBK23" s="681"/>
      <c r="RBL23" s="681"/>
      <c r="RBM23" s="681"/>
      <c r="RBN23" s="681"/>
      <c r="RBO23" s="681"/>
      <c r="RBP23" s="681"/>
      <c r="RBQ23" s="681"/>
      <c r="RBR23" s="681"/>
      <c r="RBS23" s="681"/>
      <c r="RBT23" s="682"/>
      <c r="RBU23" s="680"/>
      <c r="RBV23" s="681"/>
      <c r="RBW23" s="681"/>
      <c r="RBX23" s="681"/>
      <c r="RBY23" s="681"/>
      <c r="RBZ23" s="681"/>
      <c r="RCA23" s="681"/>
      <c r="RCB23" s="681"/>
      <c r="RCC23" s="681"/>
      <c r="RCD23" s="681"/>
      <c r="RCE23" s="681"/>
      <c r="RCF23" s="681"/>
      <c r="RCG23" s="681"/>
      <c r="RCH23" s="681"/>
      <c r="RCI23" s="682"/>
      <c r="RCJ23" s="680"/>
      <c r="RCK23" s="681"/>
      <c r="RCL23" s="681"/>
      <c r="RCM23" s="681"/>
      <c r="RCN23" s="681"/>
      <c r="RCO23" s="681"/>
      <c r="RCP23" s="681"/>
      <c r="RCQ23" s="681"/>
      <c r="RCR23" s="681"/>
      <c r="RCS23" s="681"/>
      <c r="RCT23" s="681"/>
      <c r="RCU23" s="681"/>
      <c r="RCV23" s="681"/>
      <c r="RCW23" s="681"/>
      <c r="RCX23" s="682"/>
      <c r="RCY23" s="680"/>
      <c r="RCZ23" s="681"/>
      <c r="RDA23" s="681"/>
      <c r="RDB23" s="681"/>
      <c r="RDC23" s="681"/>
      <c r="RDD23" s="681"/>
      <c r="RDE23" s="681"/>
      <c r="RDF23" s="681"/>
      <c r="RDG23" s="681"/>
      <c r="RDH23" s="681"/>
      <c r="RDI23" s="681"/>
      <c r="RDJ23" s="681"/>
      <c r="RDK23" s="681"/>
      <c r="RDL23" s="681"/>
      <c r="RDM23" s="682"/>
      <c r="RDN23" s="680"/>
      <c r="RDO23" s="681"/>
      <c r="RDP23" s="681"/>
      <c r="RDQ23" s="681"/>
      <c r="RDR23" s="681"/>
      <c r="RDS23" s="681"/>
      <c r="RDT23" s="681"/>
      <c r="RDU23" s="681"/>
      <c r="RDV23" s="681"/>
      <c r="RDW23" s="681"/>
      <c r="RDX23" s="681"/>
      <c r="RDY23" s="681"/>
      <c r="RDZ23" s="681"/>
      <c r="REA23" s="681"/>
      <c r="REB23" s="682"/>
      <c r="REC23" s="680"/>
      <c r="RED23" s="681"/>
      <c r="REE23" s="681"/>
      <c r="REF23" s="681"/>
      <c r="REG23" s="681"/>
      <c r="REH23" s="681"/>
      <c r="REI23" s="681"/>
      <c r="REJ23" s="681"/>
      <c r="REK23" s="681"/>
      <c r="REL23" s="681"/>
      <c r="REM23" s="681"/>
      <c r="REN23" s="681"/>
      <c r="REO23" s="681"/>
      <c r="REP23" s="681"/>
      <c r="REQ23" s="682"/>
      <c r="RER23" s="680"/>
      <c r="RES23" s="681"/>
      <c r="RET23" s="681"/>
      <c r="REU23" s="681"/>
      <c r="REV23" s="681"/>
      <c r="REW23" s="681"/>
      <c r="REX23" s="681"/>
      <c r="REY23" s="681"/>
      <c r="REZ23" s="681"/>
      <c r="RFA23" s="681"/>
      <c r="RFB23" s="681"/>
      <c r="RFC23" s="681"/>
      <c r="RFD23" s="681"/>
      <c r="RFE23" s="681"/>
      <c r="RFF23" s="682"/>
      <c r="RFG23" s="680"/>
      <c r="RFH23" s="681"/>
      <c r="RFI23" s="681"/>
      <c r="RFJ23" s="681"/>
      <c r="RFK23" s="681"/>
      <c r="RFL23" s="681"/>
      <c r="RFM23" s="681"/>
      <c r="RFN23" s="681"/>
      <c r="RFO23" s="681"/>
      <c r="RFP23" s="681"/>
      <c r="RFQ23" s="681"/>
      <c r="RFR23" s="681"/>
      <c r="RFS23" s="681"/>
      <c r="RFT23" s="681"/>
      <c r="RFU23" s="682"/>
      <c r="RFV23" s="680"/>
      <c r="RFW23" s="681"/>
      <c r="RFX23" s="681"/>
      <c r="RFY23" s="681"/>
      <c r="RFZ23" s="681"/>
      <c r="RGA23" s="681"/>
      <c r="RGB23" s="681"/>
      <c r="RGC23" s="681"/>
      <c r="RGD23" s="681"/>
      <c r="RGE23" s="681"/>
      <c r="RGF23" s="681"/>
      <c r="RGG23" s="681"/>
      <c r="RGH23" s="681"/>
      <c r="RGI23" s="681"/>
      <c r="RGJ23" s="682"/>
      <c r="RGK23" s="680"/>
      <c r="RGL23" s="681"/>
      <c r="RGM23" s="681"/>
      <c r="RGN23" s="681"/>
      <c r="RGO23" s="681"/>
      <c r="RGP23" s="681"/>
      <c r="RGQ23" s="681"/>
      <c r="RGR23" s="681"/>
      <c r="RGS23" s="681"/>
      <c r="RGT23" s="681"/>
      <c r="RGU23" s="681"/>
      <c r="RGV23" s="681"/>
      <c r="RGW23" s="681"/>
      <c r="RGX23" s="681"/>
      <c r="RGY23" s="682"/>
      <c r="RGZ23" s="680"/>
      <c r="RHA23" s="681"/>
      <c r="RHB23" s="681"/>
      <c r="RHC23" s="681"/>
      <c r="RHD23" s="681"/>
      <c r="RHE23" s="681"/>
      <c r="RHF23" s="681"/>
      <c r="RHG23" s="681"/>
      <c r="RHH23" s="681"/>
      <c r="RHI23" s="681"/>
      <c r="RHJ23" s="681"/>
      <c r="RHK23" s="681"/>
      <c r="RHL23" s="681"/>
      <c r="RHM23" s="681"/>
      <c r="RHN23" s="682"/>
      <c r="RHO23" s="680"/>
      <c r="RHP23" s="681"/>
      <c r="RHQ23" s="681"/>
      <c r="RHR23" s="681"/>
      <c r="RHS23" s="681"/>
      <c r="RHT23" s="681"/>
      <c r="RHU23" s="681"/>
      <c r="RHV23" s="681"/>
      <c r="RHW23" s="681"/>
      <c r="RHX23" s="681"/>
      <c r="RHY23" s="681"/>
      <c r="RHZ23" s="681"/>
      <c r="RIA23" s="681"/>
      <c r="RIB23" s="681"/>
      <c r="RIC23" s="682"/>
      <c r="RID23" s="680"/>
      <c r="RIE23" s="681"/>
      <c r="RIF23" s="681"/>
      <c r="RIG23" s="681"/>
      <c r="RIH23" s="681"/>
      <c r="RII23" s="681"/>
      <c r="RIJ23" s="681"/>
      <c r="RIK23" s="681"/>
      <c r="RIL23" s="681"/>
      <c r="RIM23" s="681"/>
      <c r="RIN23" s="681"/>
      <c r="RIO23" s="681"/>
      <c r="RIP23" s="681"/>
      <c r="RIQ23" s="681"/>
      <c r="RIR23" s="682"/>
      <c r="RIS23" s="680"/>
      <c r="RIT23" s="681"/>
      <c r="RIU23" s="681"/>
      <c r="RIV23" s="681"/>
      <c r="RIW23" s="681"/>
      <c r="RIX23" s="681"/>
      <c r="RIY23" s="681"/>
      <c r="RIZ23" s="681"/>
      <c r="RJA23" s="681"/>
      <c r="RJB23" s="681"/>
      <c r="RJC23" s="681"/>
      <c r="RJD23" s="681"/>
      <c r="RJE23" s="681"/>
      <c r="RJF23" s="681"/>
      <c r="RJG23" s="682"/>
      <c r="RJH23" s="680"/>
      <c r="RJI23" s="681"/>
      <c r="RJJ23" s="681"/>
      <c r="RJK23" s="681"/>
      <c r="RJL23" s="681"/>
      <c r="RJM23" s="681"/>
      <c r="RJN23" s="681"/>
      <c r="RJO23" s="681"/>
      <c r="RJP23" s="681"/>
      <c r="RJQ23" s="681"/>
      <c r="RJR23" s="681"/>
      <c r="RJS23" s="681"/>
      <c r="RJT23" s="681"/>
      <c r="RJU23" s="681"/>
      <c r="RJV23" s="682"/>
      <c r="RJW23" s="680"/>
      <c r="RJX23" s="681"/>
      <c r="RJY23" s="681"/>
      <c r="RJZ23" s="681"/>
      <c r="RKA23" s="681"/>
      <c r="RKB23" s="681"/>
      <c r="RKC23" s="681"/>
      <c r="RKD23" s="681"/>
      <c r="RKE23" s="681"/>
      <c r="RKF23" s="681"/>
      <c r="RKG23" s="681"/>
      <c r="RKH23" s="681"/>
      <c r="RKI23" s="681"/>
      <c r="RKJ23" s="681"/>
      <c r="RKK23" s="682"/>
      <c r="RKL23" s="680"/>
      <c r="RKM23" s="681"/>
      <c r="RKN23" s="681"/>
      <c r="RKO23" s="681"/>
      <c r="RKP23" s="681"/>
      <c r="RKQ23" s="681"/>
      <c r="RKR23" s="681"/>
      <c r="RKS23" s="681"/>
      <c r="RKT23" s="681"/>
      <c r="RKU23" s="681"/>
      <c r="RKV23" s="681"/>
      <c r="RKW23" s="681"/>
      <c r="RKX23" s="681"/>
      <c r="RKY23" s="681"/>
      <c r="RKZ23" s="682"/>
      <c r="RLA23" s="680"/>
      <c r="RLB23" s="681"/>
      <c r="RLC23" s="681"/>
      <c r="RLD23" s="681"/>
      <c r="RLE23" s="681"/>
      <c r="RLF23" s="681"/>
      <c r="RLG23" s="681"/>
      <c r="RLH23" s="681"/>
      <c r="RLI23" s="681"/>
      <c r="RLJ23" s="681"/>
      <c r="RLK23" s="681"/>
      <c r="RLL23" s="681"/>
      <c r="RLM23" s="681"/>
      <c r="RLN23" s="681"/>
      <c r="RLO23" s="682"/>
      <c r="RLP23" s="680"/>
      <c r="RLQ23" s="681"/>
      <c r="RLR23" s="681"/>
      <c r="RLS23" s="681"/>
      <c r="RLT23" s="681"/>
      <c r="RLU23" s="681"/>
      <c r="RLV23" s="681"/>
      <c r="RLW23" s="681"/>
      <c r="RLX23" s="681"/>
      <c r="RLY23" s="681"/>
      <c r="RLZ23" s="681"/>
      <c r="RMA23" s="681"/>
      <c r="RMB23" s="681"/>
      <c r="RMC23" s="681"/>
      <c r="RMD23" s="682"/>
      <c r="RME23" s="680"/>
      <c r="RMF23" s="681"/>
      <c r="RMG23" s="681"/>
      <c r="RMH23" s="681"/>
      <c r="RMI23" s="681"/>
      <c r="RMJ23" s="681"/>
      <c r="RMK23" s="681"/>
      <c r="RML23" s="681"/>
      <c r="RMM23" s="681"/>
      <c r="RMN23" s="681"/>
      <c r="RMO23" s="681"/>
      <c r="RMP23" s="681"/>
      <c r="RMQ23" s="681"/>
      <c r="RMR23" s="681"/>
      <c r="RMS23" s="682"/>
      <c r="RMT23" s="680"/>
      <c r="RMU23" s="681"/>
      <c r="RMV23" s="681"/>
      <c r="RMW23" s="681"/>
      <c r="RMX23" s="681"/>
      <c r="RMY23" s="681"/>
      <c r="RMZ23" s="681"/>
      <c r="RNA23" s="681"/>
      <c r="RNB23" s="681"/>
      <c r="RNC23" s="681"/>
      <c r="RND23" s="681"/>
      <c r="RNE23" s="681"/>
      <c r="RNF23" s="681"/>
      <c r="RNG23" s="681"/>
      <c r="RNH23" s="682"/>
      <c r="RNI23" s="680"/>
      <c r="RNJ23" s="681"/>
      <c r="RNK23" s="681"/>
      <c r="RNL23" s="681"/>
      <c r="RNM23" s="681"/>
      <c r="RNN23" s="681"/>
      <c r="RNO23" s="681"/>
      <c r="RNP23" s="681"/>
      <c r="RNQ23" s="681"/>
      <c r="RNR23" s="681"/>
      <c r="RNS23" s="681"/>
      <c r="RNT23" s="681"/>
      <c r="RNU23" s="681"/>
      <c r="RNV23" s="681"/>
      <c r="RNW23" s="682"/>
      <c r="RNX23" s="680"/>
      <c r="RNY23" s="681"/>
      <c r="RNZ23" s="681"/>
      <c r="ROA23" s="681"/>
      <c r="ROB23" s="681"/>
      <c r="ROC23" s="681"/>
      <c r="ROD23" s="681"/>
      <c r="ROE23" s="681"/>
      <c r="ROF23" s="681"/>
      <c r="ROG23" s="681"/>
      <c r="ROH23" s="681"/>
      <c r="ROI23" s="681"/>
      <c r="ROJ23" s="681"/>
      <c r="ROK23" s="681"/>
      <c r="ROL23" s="682"/>
      <c r="ROM23" s="680"/>
      <c r="RON23" s="681"/>
      <c r="ROO23" s="681"/>
      <c r="ROP23" s="681"/>
      <c r="ROQ23" s="681"/>
      <c r="ROR23" s="681"/>
      <c r="ROS23" s="681"/>
      <c r="ROT23" s="681"/>
      <c r="ROU23" s="681"/>
      <c r="ROV23" s="681"/>
      <c r="ROW23" s="681"/>
      <c r="ROX23" s="681"/>
      <c r="ROY23" s="681"/>
      <c r="ROZ23" s="681"/>
      <c r="RPA23" s="682"/>
      <c r="RPB23" s="680"/>
      <c r="RPC23" s="681"/>
      <c r="RPD23" s="681"/>
      <c r="RPE23" s="681"/>
      <c r="RPF23" s="681"/>
      <c r="RPG23" s="681"/>
      <c r="RPH23" s="681"/>
      <c r="RPI23" s="681"/>
      <c r="RPJ23" s="681"/>
      <c r="RPK23" s="681"/>
      <c r="RPL23" s="681"/>
      <c r="RPM23" s="681"/>
      <c r="RPN23" s="681"/>
      <c r="RPO23" s="681"/>
      <c r="RPP23" s="682"/>
      <c r="RPQ23" s="680"/>
      <c r="RPR23" s="681"/>
      <c r="RPS23" s="681"/>
      <c r="RPT23" s="681"/>
      <c r="RPU23" s="681"/>
      <c r="RPV23" s="681"/>
      <c r="RPW23" s="681"/>
      <c r="RPX23" s="681"/>
      <c r="RPY23" s="681"/>
      <c r="RPZ23" s="681"/>
      <c r="RQA23" s="681"/>
      <c r="RQB23" s="681"/>
      <c r="RQC23" s="681"/>
      <c r="RQD23" s="681"/>
      <c r="RQE23" s="682"/>
      <c r="RQF23" s="680"/>
      <c r="RQG23" s="681"/>
      <c r="RQH23" s="681"/>
      <c r="RQI23" s="681"/>
      <c r="RQJ23" s="681"/>
      <c r="RQK23" s="681"/>
      <c r="RQL23" s="681"/>
      <c r="RQM23" s="681"/>
      <c r="RQN23" s="681"/>
      <c r="RQO23" s="681"/>
      <c r="RQP23" s="681"/>
      <c r="RQQ23" s="681"/>
      <c r="RQR23" s="681"/>
      <c r="RQS23" s="681"/>
      <c r="RQT23" s="682"/>
      <c r="RQU23" s="680"/>
      <c r="RQV23" s="681"/>
      <c r="RQW23" s="681"/>
      <c r="RQX23" s="681"/>
      <c r="RQY23" s="681"/>
      <c r="RQZ23" s="681"/>
      <c r="RRA23" s="681"/>
      <c r="RRB23" s="681"/>
      <c r="RRC23" s="681"/>
      <c r="RRD23" s="681"/>
      <c r="RRE23" s="681"/>
      <c r="RRF23" s="681"/>
      <c r="RRG23" s="681"/>
      <c r="RRH23" s="681"/>
      <c r="RRI23" s="682"/>
      <c r="RRJ23" s="680"/>
      <c r="RRK23" s="681"/>
      <c r="RRL23" s="681"/>
      <c r="RRM23" s="681"/>
      <c r="RRN23" s="681"/>
      <c r="RRO23" s="681"/>
      <c r="RRP23" s="681"/>
      <c r="RRQ23" s="681"/>
      <c r="RRR23" s="681"/>
      <c r="RRS23" s="681"/>
      <c r="RRT23" s="681"/>
      <c r="RRU23" s="681"/>
      <c r="RRV23" s="681"/>
      <c r="RRW23" s="681"/>
      <c r="RRX23" s="682"/>
      <c r="RRY23" s="680"/>
      <c r="RRZ23" s="681"/>
      <c r="RSA23" s="681"/>
      <c r="RSB23" s="681"/>
      <c r="RSC23" s="681"/>
      <c r="RSD23" s="681"/>
      <c r="RSE23" s="681"/>
      <c r="RSF23" s="681"/>
      <c r="RSG23" s="681"/>
      <c r="RSH23" s="681"/>
      <c r="RSI23" s="681"/>
      <c r="RSJ23" s="681"/>
      <c r="RSK23" s="681"/>
      <c r="RSL23" s="681"/>
      <c r="RSM23" s="682"/>
      <c r="RSN23" s="680"/>
      <c r="RSO23" s="681"/>
      <c r="RSP23" s="681"/>
      <c r="RSQ23" s="681"/>
      <c r="RSR23" s="681"/>
      <c r="RSS23" s="681"/>
      <c r="RST23" s="681"/>
      <c r="RSU23" s="681"/>
      <c r="RSV23" s="681"/>
      <c r="RSW23" s="681"/>
      <c r="RSX23" s="681"/>
      <c r="RSY23" s="681"/>
      <c r="RSZ23" s="681"/>
      <c r="RTA23" s="681"/>
      <c r="RTB23" s="682"/>
      <c r="RTC23" s="680"/>
      <c r="RTD23" s="681"/>
      <c r="RTE23" s="681"/>
      <c r="RTF23" s="681"/>
      <c r="RTG23" s="681"/>
      <c r="RTH23" s="681"/>
      <c r="RTI23" s="681"/>
      <c r="RTJ23" s="681"/>
      <c r="RTK23" s="681"/>
      <c r="RTL23" s="681"/>
      <c r="RTM23" s="681"/>
      <c r="RTN23" s="681"/>
      <c r="RTO23" s="681"/>
      <c r="RTP23" s="681"/>
      <c r="RTQ23" s="682"/>
      <c r="RTR23" s="680"/>
      <c r="RTS23" s="681"/>
      <c r="RTT23" s="681"/>
      <c r="RTU23" s="681"/>
      <c r="RTV23" s="681"/>
      <c r="RTW23" s="681"/>
      <c r="RTX23" s="681"/>
      <c r="RTY23" s="681"/>
      <c r="RTZ23" s="681"/>
      <c r="RUA23" s="681"/>
      <c r="RUB23" s="681"/>
      <c r="RUC23" s="681"/>
      <c r="RUD23" s="681"/>
      <c r="RUE23" s="681"/>
      <c r="RUF23" s="682"/>
      <c r="RUG23" s="680"/>
      <c r="RUH23" s="681"/>
      <c r="RUI23" s="681"/>
      <c r="RUJ23" s="681"/>
      <c r="RUK23" s="681"/>
      <c r="RUL23" s="681"/>
      <c r="RUM23" s="681"/>
      <c r="RUN23" s="681"/>
      <c r="RUO23" s="681"/>
      <c r="RUP23" s="681"/>
      <c r="RUQ23" s="681"/>
      <c r="RUR23" s="681"/>
      <c r="RUS23" s="681"/>
      <c r="RUT23" s="681"/>
      <c r="RUU23" s="682"/>
      <c r="RUV23" s="680"/>
      <c r="RUW23" s="681"/>
      <c r="RUX23" s="681"/>
      <c r="RUY23" s="681"/>
      <c r="RUZ23" s="681"/>
      <c r="RVA23" s="681"/>
      <c r="RVB23" s="681"/>
      <c r="RVC23" s="681"/>
      <c r="RVD23" s="681"/>
      <c r="RVE23" s="681"/>
      <c r="RVF23" s="681"/>
      <c r="RVG23" s="681"/>
      <c r="RVH23" s="681"/>
      <c r="RVI23" s="681"/>
      <c r="RVJ23" s="682"/>
      <c r="RVK23" s="680"/>
      <c r="RVL23" s="681"/>
      <c r="RVM23" s="681"/>
      <c r="RVN23" s="681"/>
      <c r="RVO23" s="681"/>
      <c r="RVP23" s="681"/>
      <c r="RVQ23" s="681"/>
      <c r="RVR23" s="681"/>
      <c r="RVS23" s="681"/>
      <c r="RVT23" s="681"/>
      <c r="RVU23" s="681"/>
      <c r="RVV23" s="681"/>
      <c r="RVW23" s="681"/>
      <c r="RVX23" s="681"/>
      <c r="RVY23" s="682"/>
      <c r="RVZ23" s="680"/>
      <c r="RWA23" s="681"/>
      <c r="RWB23" s="681"/>
      <c r="RWC23" s="681"/>
      <c r="RWD23" s="681"/>
      <c r="RWE23" s="681"/>
      <c r="RWF23" s="681"/>
      <c r="RWG23" s="681"/>
      <c r="RWH23" s="681"/>
      <c r="RWI23" s="681"/>
      <c r="RWJ23" s="681"/>
      <c r="RWK23" s="681"/>
      <c r="RWL23" s="681"/>
      <c r="RWM23" s="681"/>
      <c r="RWN23" s="682"/>
      <c r="RWO23" s="680"/>
      <c r="RWP23" s="681"/>
      <c r="RWQ23" s="681"/>
      <c r="RWR23" s="681"/>
      <c r="RWS23" s="681"/>
      <c r="RWT23" s="681"/>
      <c r="RWU23" s="681"/>
      <c r="RWV23" s="681"/>
      <c r="RWW23" s="681"/>
      <c r="RWX23" s="681"/>
      <c r="RWY23" s="681"/>
      <c r="RWZ23" s="681"/>
      <c r="RXA23" s="681"/>
      <c r="RXB23" s="681"/>
      <c r="RXC23" s="682"/>
      <c r="RXD23" s="680"/>
      <c r="RXE23" s="681"/>
      <c r="RXF23" s="681"/>
      <c r="RXG23" s="681"/>
      <c r="RXH23" s="681"/>
      <c r="RXI23" s="681"/>
      <c r="RXJ23" s="681"/>
      <c r="RXK23" s="681"/>
      <c r="RXL23" s="681"/>
      <c r="RXM23" s="681"/>
      <c r="RXN23" s="681"/>
      <c r="RXO23" s="681"/>
      <c r="RXP23" s="681"/>
      <c r="RXQ23" s="681"/>
      <c r="RXR23" s="682"/>
      <c r="RXS23" s="680"/>
      <c r="RXT23" s="681"/>
      <c r="RXU23" s="681"/>
      <c r="RXV23" s="681"/>
      <c r="RXW23" s="681"/>
      <c r="RXX23" s="681"/>
      <c r="RXY23" s="681"/>
      <c r="RXZ23" s="681"/>
      <c r="RYA23" s="681"/>
      <c r="RYB23" s="681"/>
      <c r="RYC23" s="681"/>
      <c r="RYD23" s="681"/>
      <c r="RYE23" s="681"/>
      <c r="RYF23" s="681"/>
      <c r="RYG23" s="682"/>
      <c r="RYH23" s="680"/>
      <c r="RYI23" s="681"/>
      <c r="RYJ23" s="681"/>
      <c r="RYK23" s="681"/>
      <c r="RYL23" s="681"/>
      <c r="RYM23" s="681"/>
      <c r="RYN23" s="681"/>
      <c r="RYO23" s="681"/>
      <c r="RYP23" s="681"/>
      <c r="RYQ23" s="681"/>
      <c r="RYR23" s="681"/>
      <c r="RYS23" s="681"/>
      <c r="RYT23" s="681"/>
      <c r="RYU23" s="681"/>
      <c r="RYV23" s="682"/>
      <c r="RYW23" s="680"/>
      <c r="RYX23" s="681"/>
      <c r="RYY23" s="681"/>
      <c r="RYZ23" s="681"/>
      <c r="RZA23" s="681"/>
      <c r="RZB23" s="681"/>
      <c r="RZC23" s="681"/>
      <c r="RZD23" s="681"/>
      <c r="RZE23" s="681"/>
      <c r="RZF23" s="681"/>
      <c r="RZG23" s="681"/>
      <c r="RZH23" s="681"/>
      <c r="RZI23" s="681"/>
      <c r="RZJ23" s="681"/>
      <c r="RZK23" s="682"/>
      <c r="RZL23" s="680"/>
      <c r="RZM23" s="681"/>
      <c r="RZN23" s="681"/>
      <c r="RZO23" s="681"/>
      <c r="RZP23" s="681"/>
      <c r="RZQ23" s="681"/>
      <c r="RZR23" s="681"/>
      <c r="RZS23" s="681"/>
      <c r="RZT23" s="681"/>
      <c r="RZU23" s="681"/>
      <c r="RZV23" s="681"/>
      <c r="RZW23" s="681"/>
      <c r="RZX23" s="681"/>
      <c r="RZY23" s="681"/>
      <c r="RZZ23" s="682"/>
      <c r="SAA23" s="680"/>
      <c r="SAB23" s="681"/>
      <c r="SAC23" s="681"/>
      <c r="SAD23" s="681"/>
      <c r="SAE23" s="681"/>
      <c r="SAF23" s="681"/>
      <c r="SAG23" s="681"/>
      <c r="SAH23" s="681"/>
      <c r="SAI23" s="681"/>
      <c r="SAJ23" s="681"/>
      <c r="SAK23" s="681"/>
      <c r="SAL23" s="681"/>
      <c r="SAM23" s="681"/>
      <c r="SAN23" s="681"/>
      <c r="SAO23" s="682"/>
      <c r="SAP23" s="680"/>
      <c r="SAQ23" s="681"/>
      <c r="SAR23" s="681"/>
      <c r="SAS23" s="681"/>
      <c r="SAT23" s="681"/>
      <c r="SAU23" s="681"/>
      <c r="SAV23" s="681"/>
      <c r="SAW23" s="681"/>
      <c r="SAX23" s="681"/>
      <c r="SAY23" s="681"/>
      <c r="SAZ23" s="681"/>
      <c r="SBA23" s="681"/>
      <c r="SBB23" s="681"/>
      <c r="SBC23" s="681"/>
      <c r="SBD23" s="682"/>
      <c r="SBE23" s="680"/>
      <c r="SBF23" s="681"/>
      <c r="SBG23" s="681"/>
      <c r="SBH23" s="681"/>
      <c r="SBI23" s="681"/>
      <c r="SBJ23" s="681"/>
      <c r="SBK23" s="681"/>
      <c r="SBL23" s="681"/>
      <c r="SBM23" s="681"/>
      <c r="SBN23" s="681"/>
      <c r="SBO23" s="681"/>
      <c r="SBP23" s="681"/>
      <c r="SBQ23" s="681"/>
      <c r="SBR23" s="681"/>
      <c r="SBS23" s="682"/>
      <c r="SBT23" s="680"/>
      <c r="SBU23" s="681"/>
      <c r="SBV23" s="681"/>
      <c r="SBW23" s="681"/>
      <c r="SBX23" s="681"/>
      <c r="SBY23" s="681"/>
      <c r="SBZ23" s="681"/>
      <c r="SCA23" s="681"/>
      <c r="SCB23" s="681"/>
      <c r="SCC23" s="681"/>
      <c r="SCD23" s="681"/>
      <c r="SCE23" s="681"/>
      <c r="SCF23" s="681"/>
      <c r="SCG23" s="681"/>
      <c r="SCH23" s="682"/>
      <c r="SCI23" s="680"/>
      <c r="SCJ23" s="681"/>
      <c r="SCK23" s="681"/>
      <c r="SCL23" s="681"/>
      <c r="SCM23" s="681"/>
      <c r="SCN23" s="681"/>
      <c r="SCO23" s="681"/>
      <c r="SCP23" s="681"/>
      <c r="SCQ23" s="681"/>
      <c r="SCR23" s="681"/>
      <c r="SCS23" s="681"/>
      <c r="SCT23" s="681"/>
      <c r="SCU23" s="681"/>
      <c r="SCV23" s="681"/>
      <c r="SCW23" s="682"/>
      <c r="SCX23" s="680"/>
      <c r="SCY23" s="681"/>
      <c r="SCZ23" s="681"/>
      <c r="SDA23" s="681"/>
      <c r="SDB23" s="681"/>
      <c r="SDC23" s="681"/>
      <c r="SDD23" s="681"/>
      <c r="SDE23" s="681"/>
      <c r="SDF23" s="681"/>
      <c r="SDG23" s="681"/>
      <c r="SDH23" s="681"/>
      <c r="SDI23" s="681"/>
      <c r="SDJ23" s="681"/>
      <c r="SDK23" s="681"/>
      <c r="SDL23" s="682"/>
      <c r="SDM23" s="680"/>
      <c r="SDN23" s="681"/>
      <c r="SDO23" s="681"/>
      <c r="SDP23" s="681"/>
      <c r="SDQ23" s="681"/>
      <c r="SDR23" s="681"/>
      <c r="SDS23" s="681"/>
      <c r="SDT23" s="681"/>
      <c r="SDU23" s="681"/>
      <c r="SDV23" s="681"/>
      <c r="SDW23" s="681"/>
      <c r="SDX23" s="681"/>
      <c r="SDY23" s="681"/>
      <c r="SDZ23" s="681"/>
      <c r="SEA23" s="682"/>
      <c r="SEB23" s="680"/>
      <c r="SEC23" s="681"/>
      <c r="SED23" s="681"/>
      <c r="SEE23" s="681"/>
      <c r="SEF23" s="681"/>
      <c r="SEG23" s="681"/>
      <c r="SEH23" s="681"/>
      <c r="SEI23" s="681"/>
      <c r="SEJ23" s="681"/>
      <c r="SEK23" s="681"/>
      <c r="SEL23" s="681"/>
      <c r="SEM23" s="681"/>
      <c r="SEN23" s="681"/>
      <c r="SEO23" s="681"/>
      <c r="SEP23" s="682"/>
      <c r="SEQ23" s="680"/>
      <c r="SER23" s="681"/>
      <c r="SES23" s="681"/>
      <c r="SET23" s="681"/>
      <c r="SEU23" s="681"/>
      <c r="SEV23" s="681"/>
      <c r="SEW23" s="681"/>
      <c r="SEX23" s="681"/>
      <c r="SEY23" s="681"/>
      <c r="SEZ23" s="681"/>
      <c r="SFA23" s="681"/>
      <c r="SFB23" s="681"/>
      <c r="SFC23" s="681"/>
      <c r="SFD23" s="681"/>
      <c r="SFE23" s="682"/>
      <c r="SFF23" s="680"/>
      <c r="SFG23" s="681"/>
      <c r="SFH23" s="681"/>
      <c r="SFI23" s="681"/>
      <c r="SFJ23" s="681"/>
      <c r="SFK23" s="681"/>
      <c r="SFL23" s="681"/>
      <c r="SFM23" s="681"/>
      <c r="SFN23" s="681"/>
      <c r="SFO23" s="681"/>
      <c r="SFP23" s="681"/>
      <c r="SFQ23" s="681"/>
      <c r="SFR23" s="681"/>
      <c r="SFS23" s="681"/>
      <c r="SFT23" s="682"/>
      <c r="SFU23" s="680"/>
      <c r="SFV23" s="681"/>
      <c r="SFW23" s="681"/>
      <c r="SFX23" s="681"/>
      <c r="SFY23" s="681"/>
      <c r="SFZ23" s="681"/>
      <c r="SGA23" s="681"/>
      <c r="SGB23" s="681"/>
      <c r="SGC23" s="681"/>
      <c r="SGD23" s="681"/>
      <c r="SGE23" s="681"/>
      <c r="SGF23" s="681"/>
      <c r="SGG23" s="681"/>
      <c r="SGH23" s="681"/>
      <c r="SGI23" s="682"/>
      <c r="SGJ23" s="680"/>
      <c r="SGK23" s="681"/>
      <c r="SGL23" s="681"/>
      <c r="SGM23" s="681"/>
      <c r="SGN23" s="681"/>
      <c r="SGO23" s="681"/>
      <c r="SGP23" s="681"/>
      <c r="SGQ23" s="681"/>
      <c r="SGR23" s="681"/>
      <c r="SGS23" s="681"/>
      <c r="SGT23" s="681"/>
      <c r="SGU23" s="681"/>
      <c r="SGV23" s="681"/>
      <c r="SGW23" s="681"/>
      <c r="SGX23" s="682"/>
      <c r="SGY23" s="680"/>
      <c r="SGZ23" s="681"/>
      <c r="SHA23" s="681"/>
      <c r="SHB23" s="681"/>
      <c r="SHC23" s="681"/>
      <c r="SHD23" s="681"/>
      <c r="SHE23" s="681"/>
      <c r="SHF23" s="681"/>
      <c r="SHG23" s="681"/>
      <c r="SHH23" s="681"/>
      <c r="SHI23" s="681"/>
      <c r="SHJ23" s="681"/>
      <c r="SHK23" s="681"/>
      <c r="SHL23" s="681"/>
      <c r="SHM23" s="682"/>
      <c r="SHN23" s="680"/>
      <c r="SHO23" s="681"/>
      <c r="SHP23" s="681"/>
      <c r="SHQ23" s="681"/>
      <c r="SHR23" s="681"/>
      <c r="SHS23" s="681"/>
      <c r="SHT23" s="681"/>
      <c r="SHU23" s="681"/>
      <c r="SHV23" s="681"/>
      <c r="SHW23" s="681"/>
      <c r="SHX23" s="681"/>
      <c r="SHY23" s="681"/>
      <c r="SHZ23" s="681"/>
      <c r="SIA23" s="681"/>
      <c r="SIB23" s="682"/>
      <c r="SIC23" s="680"/>
      <c r="SID23" s="681"/>
      <c r="SIE23" s="681"/>
      <c r="SIF23" s="681"/>
      <c r="SIG23" s="681"/>
      <c r="SIH23" s="681"/>
      <c r="SII23" s="681"/>
      <c r="SIJ23" s="681"/>
      <c r="SIK23" s="681"/>
      <c r="SIL23" s="681"/>
      <c r="SIM23" s="681"/>
      <c r="SIN23" s="681"/>
      <c r="SIO23" s="681"/>
      <c r="SIP23" s="681"/>
      <c r="SIQ23" s="682"/>
      <c r="SIR23" s="680"/>
      <c r="SIS23" s="681"/>
      <c r="SIT23" s="681"/>
      <c r="SIU23" s="681"/>
      <c r="SIV23" s="681"/>
      <c r="SIW23" s="681"/>
      <c r="SIX23" s="681"/>
      <c r="SIY23" s="681"/>
      <c r="SIZ23" s="681"/>
      <c r="SJA23" s="681"/>
      <c r="SJB23" s="681"/>
      <c r="SJC23" s="681"/>
      <c r="SJD23" s="681"/>
      <c r="SJE23" s="681"/>
      <c r="SJF23" s="682"/>
      <c r="SJG23" s="680"/>
      <c r="SJH23" s="681"/>
      <c r="SJI23" s="681"/>
      <c r="SJJ23" s="681"/>
      <c r="SJK23" s="681"/>
      <c r="SJL23" s="681"/>
      <c r="SJM23" s="681"/>
      <c r="SJN23" s="681"/>
      <c r="SJO23" s="681"/>
      <c r="SJP23" s="681"/>
      <c r="SJQ23" s="681"/>
      <c r="SJR23" s="681"/>
      <c r="SJS23" s="681"/>
      <c r="SJT23" s="681"/>
      <c r="SJU23" s="682"/>
      <c r="SJV23" s="680"/>
      <c r="SJW23" s="681"/>
      <c r="SJX23" s="681"/>
      <c r="SJY23" s="681"/>
      <c r="SJZ23" s="681"/>
      <c r="SKA23" s="681"/>
      <c r="SKB23" s="681"/>
      <c r="SKC23" s="681"/>
      <c r="SKD23" s="681"/>
      <c r="SKE23" s="681"/>
      <c r="SKF23" s="681"/>
      <c r="SKG23" s="681"/>
      <c r="SKH23" s="681"/>
      <c r="SKI23" s="681"/>
      <c r="SKJ23" s="682"/>
      <c r="SKK23" s="680"/>
      <c r="SKL23" s="681"/>
      <c r="SKM23" s="681"/>
      <c r="SKN23" s="681"/>
      <c r="SKO23" s="681"/>
      <c r="SKP23" s="681"/>
      <c r="SKQ23" s="681"/>
      <c r="SKR23" s="681"/>
      <c r="SKS23" s="681"/>
      <c r="SKT23" s="681"/>
      <c r="SKU23" s="681"/>
      <c r="SKV23" s="681"/>
      <c r="SKW23" s="681"/>
      <c r="SKX23" s="681"/>
      <c r="SKY23" s="682"/>
      <c r="SKZ23" s="680"/>
      <c r="SLA23" s="681"/>
      <c r="SLB23" s="681"/>
      <c r="SLC23" s="681"/>
      <c r="SLD23" s="681"/>
      <c r="SLE23" s="681"/>
      <c r="SLF23" s="681"/>
      <c r="SLG23" s="681"/>
      <c r="SLH23" s="681"/>
      <c r="SLI23" s="681"/>
      <c r="SLJ23" s="681"/>
      <c r="SLK23" s="681"/>
      <c r="SLL23" s="681"/>
      <c r="SLM23" s="681"/>
      <c r="SLN23" s="682"/>
      <c r="SLO23" s="680"/>
      <c r="SLP23" s="681"/>
      <c r="SLQ23" s="681"/>
      <c r="SLR23" s="681"/>
      <c r="SLS23" s="681"/>
      <c r="SLT23" s="681"/>
      <c r="SLU23" s="681"/>
      <c r="SLV23" s="681"/>
      <c r="SLW23" s="681"/>
      <c r="SLX23" s="681"/>
      <c r="SLY23" s="681"/>
      <c r="SLZ23" s="681"/>
      <c r="SMA23" s="681"/>
      <c r="SMB23" s="681"/>
      <c r="SMC23" s="682"/>
      <c r="SMD23" s="680"/>
      <c r="SME23" s="681"/>
      <c r="SMF23" s="681"/>
      <c r="SMG23" s="681"/>
      <c r="SMH23" s="681"/>
      <c r="SMI23" s="681"/>
      <c r="SMJ23" s="681"/>
      <c r="SMK23" s="681"/>
      <c r="SML23" s="681"/>
      <c r="SMM23" s="681"/>
      <c r="SMN23" s="681"/>
      <c r="SMO23" s="681"/>
      <c r="SMP23" s="681"/>
      <c r="SMQ23" s="681"/>
      <c r="SMR23" s="682"/>
      <c r="SMS23" s="680"/>
      <c r="SMT23" s="681"/>
      <c r="SMU23" s="681"/>
      <c r="SMV23" s="681"/>
      <c r="SMW23" s="681"/>
      <c r="SMX23" s="681"/>
      <c r="SMY23" s="681"/>
      <c r="SMZ23" s="681"/>
      <c r="SNA23" s="681"/>
      <c r="SNB23" s="681"/>
      <c r="SNC23" s="681"/>
      <c r="SND23" s="681"/>
      <c r="SNE23" s="681"/>
      <c r="SNF23" s="681"/>
      <c r="SNG23" s="682"/>
      <c r="SNH23" s="680"/>
      <c r="SNI23" s="681"/>
      <c r="SNJ23" s="681"/>
      <c r="SNK23" s="681"/>
      <c r="SNL23" s="681"/>
      <c r="SNM23" s="681"/>
      <c r="SNN23" s="681"/>
      <c r="SNO23" s="681"/>
      <c r="SNP23" s="681"/>
      <c r="SNQ23" s="681"/>
      <c r="SNR23" s="681"/>
      <c r="SNS23" s="681"/>
      <c r="SNT23" s="681"/>
      <c r="SNU23" s="681"/>
      <c r="SNV23" s="682"/>
      <c r="SNW23" s="680"/>
      <c r="SNX23" s="681"/>
      <c r="SNY23" s="681"/>
      <c r="SNZ23" s="681"/>
      <c r="SOA23" s="681"/>
      <c r="SOB23" s="681"/>
      <c r="SOC23" s="681"/>
      <c r="SOD23" s="681"/>
      <c r="SOE23" s="681"/>
      <c r="SOF23" s="681"/>
      <c r="SOG23" s="681"/>
      <c r="SOH23" s="681"/>
      <c r="SOI23" s="681"/>
      <c r="SOJ23" s="681"/>
      <c r="SOK23" s="682"/>
      <c r="SOL23" s="680"/>
      <c r="SOM23" s="681"/>
      <c r="SON23" s="681"/>
      <c r="SOO23" s="681"/>
      <c r="SOP23" s="681"/>
      <c r="SOQ23" s="681"/>
      <c r="SOR23" s="681"/>
      <c r="SOS23" s="681"/>
      <c r="SOT23" s="681"/>
      <c r="SOU23" s="681"/>
      <c r="SOV23" s="681"/>
      <c r="SOW23" s="681"/>
      <c r="SOX23" s="681"/>
      <c r="SOY23" s="681"/>
      <c r="SOZ23" s="682"/>
      <c r="SPA23" s="680"/>
      <c r="SPB23" s="681"/>
      <c r="SPC23" s="681"/>
      <c r="SPD23" s="681"/>
      <c r="SPE23" s="681"/>
      <c r="SPF23" s="681"/>
      <c r="SPG23" s="681"/>
      <c r="SPH23" s="681"/>
      <c r="SPI23" s="681"/>
      <c r="SPJ23" s="681"/>
      <c r="SPK23" s="681"/>
      <c r="SPL23" s="681"/>
      <c r="SPM23" s="681"/>
      <c r="SPN23" s="681"/>
      <c r="SPO23" s="682"/>
      <c r="SPP23" s="680"/>
      <c r="SPQ23" s="681"/>
      <c r="SPR23" s="681"/>
      <c r="SPS23" s="681"/>
      <c r="SPT23" s="681"/>
      <c r="SPU23" s="681"/>
      <c r="SPV23" s="681"/>
      <c r="SPW23" s="681"/>
      <c r="SPX23" s="681"/>
      <c r="SPY23" s="681"/>
      <c r="SPZ23" s="681"/>
      <c r="SQA23" s="681"/>
      <c r="SQB23" s="681"/>
      <c r="SQC23" s="681"/>
      <c r="SQD23" s="682"/>
      <c r="SQE23" s="680"/>
      <c r="SQF23" s="681"/>
      <c r="SQG23" s="681"/>
      <c r="SQH23" s="681"/>
      <c r="SQI23" s="681"/>
      <c r="SQJ23" s="681"/>
      <c r="SQK23" s="681"/>
      <c r="SQL23" s="681"/>
      <c r="SQM23" s="681"/>
      <c r="SQN23" s="681"/>
      <c r="SQO23" s="681"/>
      <c r="SQP23" s="681"/>
      <c r="SQQ23" s="681"/>
      <c r="SQR23" s="681"/>
      <c r="SQS23" s="682"/>
      <c r="SQT23" s="680"/>
      <c r="SQU23" s="681"/>
      <c r="SQV23" s="681"/>
      <c r="SQW23" s="681"/>
      <c r="SQX23" s="681"/>
      <c r="SQY23" s="681"/>
      <c r="SQZ23" s="681"/>
      <c r="SRA23" s="681"/>
      <c r="SRB23" s="681"/>
      <c r="SRC23" s="681"/>
      <c r="SRD23" s="681"/>
      <c r="SRE23" s="681"/>
      <c r="SRF23" s="681"/>
      <c r="SRG23" s="681"/>
      <c r="SRH23" s="682"/>
      <c r="SRI23" s="680"/>
      <c r="SRJ23" s="681"/>
      <c r="SRK23" s="681"/>
      <c r="SRL23" s="681"/>
      <c r="SRM23" s="681"/>
      <c r="SRN23" s="681"/>
      <c r="SRO23" s="681"/>
      <c r="SRP23" s="681"/>
      <c r="SRQ23" s="681"/>
      <c r="SRR23" s="681"/>
      <c r="SRS23" s="681"/>
      <c r="SRT23" s="681"/>
      <c r="SRU23" s="681"/>
      <c r="SRV23" s="681"/>
      <c r="SRW23" s="682"/>
      <c r="SRX23" s="680"/>
      <c r="SRY23" s="681"/>
      <c r="SRZ23" s="681"/>
      <c r="SSA23" s="681"/>
      <c r="SSB23" s="681"/>
      <c r="SSC23" s="681"/>
      <c r="SSD23" s="681"/>
      <c r="SSE23" s="681"/>
      <c r="SSF23" s="681"/>
      <c r="SSG23" s="681"/>
      <c r="SSH23" s="681"/>
      <c r="SSI23" s="681"/>
      <c r="SSJ23" s="681"/>
      <c r="SSK23" s="681"/>
      <c r="SSL23" s="682"/>
      <c r="SSM23" s="680"/>
      <c r="SSN23" s="681"/>
      <c r="SSO23" s="681"/>
      <c r="SSP23" s="681"/>
      <c r="SSQ23" s="681"/>
      <c r="SSR23" s="681"/>
      <c r="SSS23" s="681"/>
      <c r="SST23" s="681"/>
      <c r="SSU23" s="681"/>
      <c r="SSV23" s="681"/>
      <c r="SSW23" s="681"/>
      <c r="SSX23" s="681"/>
      <c r="SSY23" s="681"/>
      <c r="SSZ23" s="681"/>
      <c r="STA23" s="682"/>
      <c r="STB23" s="680"/>
      <c r="STC23" s="681"/>
      <c r="STD23" s="681"/>
      <c r="STE23" s="681"/>
      <c r="STF23" s="681"/>
      <c r="STG23" s="681"/>
      <c r="STH23" s="681"/>
      <c r="STI23" s="681"/>
      <c r="STJ23" s="681"/>
      <c r="STK23" s="681"/>
      <c r="STL23" s="681"/>
      <c r="STM23" s="681"/>
      <c r="STN23" s="681"/>
      <c r="STO23" s="681"/>
      <c r="STP23" s="682"/>
      <c r="STQ23" s="680"/>
      <c r="STR23" s="681"/>
      <c r="STS23" s="681"/>
      <c r="STT23" s="681"/>
      <c r="STU23" s="681"/>
      <c r="STV23" s="681"/>
      <c r="STW23" s="681"/>
      <c r="STX23" s="681"/>
      <c r="STY23" s="681"/>
      <c r="STZ23" s="681"/>
      <c r="SUA23" s="681"/>
      <c r="SUB23" s="681"/>
      <c r="SUC23" s="681"/>
      <c r="SUD23" s="681"/>
      <c r="SUE23" s="682"/>
      <c r="SUF23" s="680"/>
      <c r="SUG23" s="681"/>
      <c r="SUH23" s="681"/>
      <c r="SUI23" s="681"/>
      <c r="SUJ23" s="681"/>
      <c r="SUK23" s="681"/>
      <c r="SUL23" s="681"/>
      <c r="SUM23" s="681"/>
      <c r="SUN23" s="681"/>
      <c r="SUO23" s="681"/>
      <c r="SUP23" s="681"/>
      <c r="SUQ23" s="681"/>
      <c r="SUR23" s="681"/>
      <c r="SUS23" s="681"/>
      <c r="SUT23" s="682"/>
      <c r="SUU23" s="680"/>
      <c r="SUV23" s="681"/>
      <c r="SUW23" s="681"/>
      <c r="SUX23" s="681"/>
      <c r="SUY23" s="681"/>
      <c r="SUZ23" s="681"/>
      <c r="SVA23" s="681"/>
      <c r="SVB23" s="681"/>
      <c r="SVC23" s="681"/>
      <c r="SVD23" s="681"/>
      <c r="SVE23" s="681"/>
      <c r="SVF23" s="681"/>
      <c r="SVG23" s="681"/>
      <c r="SVH23" s="681"/>
      <c r="SVI23" s="682"/>
      <c r="SVJ23" s="680"/>
      <c r="SVK23" s="681"/>
      <c r="SVL23" s="681"/>
      <c r="SVM23" s="681"/>
      <c r="SVN23" s="681"/>
      <c r="SVO23" s="681"/>
      <c r="SVP23" s="681"/>
      <c r="SVQ23" s="681"/>
      <c r="SVR23" s="681"/>
      <c r="SVS23" s="681"/>
      <c r="SVT23" s="681"/>
      <c r="SVU23" s="681"/>
      <c r="SVV23" s="681"/>
      <c r="SVW23" s="681"/>
      <c r="SVX23" s="682"/>
      <c r="SVY23" s="680"/>
      <c r="SVZ23" s="681"/>
      <c r="SWA23" s="681"/>
      <c r="SWB23" s="681"/>
      <c r="SWC23" s="681"/>
      <c r="SWD23" s="681"/>
      <c r="SWE23" s="681"/>
      <c r="SWF23" s="681"/>
      <c r="SWG23" s="681"/>
      <c r="SWH23" s="681"/>
      <c r="SWI23" s="681"/>
      <c r="SWJ23" s="681"/>
      <c r="SWK23" s="681"/>
      <c r="SWL23" s="681"/>
      <c r="SWM23" s="682"/>
      <c r="SWN23" s="680"/>
      <c r="SWO23" s="681"/>
      <c r="SWP23" s="681"/>
      <c r="SWQ23" s="681"/>
      <c r="SWR23" s="681"/>
      <c r="SWS23" s="681"/>
      <c r="SWT23" s="681"/>
      <c r="SWU23" s="681"/>
      <c r="SWV23" s="681"/>
      <c r="SWW23" s="681"/>
      <c r="SWX23" s="681"/>
      <c r="SWY23" s="681"/>
      <c r="SWZ23" s="681"/>
      <c r="SXA23" s="681"/>
      <c r="SXB23" s="682"/>
      <c r="SXC23" s="680"/>
      <c r="SXD23" s="681"/>
      <c r="SXE23" s="681"/>
      <c r="SXF23" s="681"/>
      <c r="SXG23" s="681"/>
      <c r="SXH23" s="681"/>
      <c r="SXI23" s="681"/>
      <c r="SXJ23" s="681"/>
      <c r="SXK23" s="681"/>
      <c r="SXL23" s="681"/>
      <c r="SXM23" s="681"/>
      <c r="SXN23" s="681"/>
      <c r="SXO23" s="681"/>
      <c r="SXP23" s="681"/>
      <c r="SXQ23" s="682"/>
      <c r="SXR23" s="680"/>
      <c r="SXS23" s="681"/>
      <c r="SXT23" s="681"/>
      <c r="SXU23" s="681"/>
      <c r="SXV23" s="681"/>
      <c r="SXW23" s="681"/>
      <c r="SXX23" s="681"/>
      <c r="SXY23" s="681"/>
      <c r="SXZ23" s="681"/>
      <c r="SYA23" s="681"/>
      <c r="SYB23" s="681"/>
      <c r="SYC23" s="681"/>
      <c r="SYD23" s="681"/>
      <c r="SYE23" s="681"/>
      <c r="SYF23" s="682"/>
      <c r="SYG23" s="680"/>
      <c r="SYH23" s="681"/>
      <c r="SYI23" s="681"/>
      <c r="SYJ23" s="681"/>
      <c r="SYK23" s="681"/>
      <c r="SYL23" s="681"/>
      <c r="SYM23" s="681"/>
      <c r="SYN23" s="681"/>
      <c r="SYO23" s="681"/>
      <c r="SYP23" s="681"/>
      <c r="SYQ23" s="681"/>
      <c r="SYR23" s="681"/>
      <c r="SYS23" s="681"/>
      <c r="SYT23" s="681"/>
      <c r="SYU23" s="682"/>
      <c r="SYV23" s="680"/>
      <c r="SYW23" s="681"/>
      <c r="SYX23" s="681"/>
      <c r="SYY23" s="681"/>
      <c r="SYZ23" s="681"/>
      <c r="SZA23" s="681"/>
      <c r="SZB23" s="681"/>
      <c r="SZC23" s="681"/>
      <c r="SZD23" s="681"/>
      <c r="SZE23" s="681"/>
      <c r="SZF23" s="681"/>
      <c r="SZG23" s="681"/>
      <c r="SZH23" s="681"/>
      <c r="SZI23" s="681"/>
      <c r="SZJ23" s="682"/>
      <c r="SZK23" s="680"/>
      <c r="SZL23" s="681"/>
      <c r="SZM23" s="681"/>
      <c r="SZN23" s="681"/>
      <c r="SZO23" s="681"/>
      <c r="SZP23" s="681"/>
      <c r="SZQ23" s="681"/>
      <c r="SZR23" s="681"/>
      <c r="SZS23" s="681"/>
      <c r="SZT23" s="681"/>
      <c r="SZU23" s="681"/>
      <c r="SZV23" s="681"/>
      <c r="SZW23" s="681"/>
      <c r="SZX23" s="681"/>
      <c r="SZY23" s="682"/>
      <c r="SZZ23" s="680"/>
      <c r="TAA23" s="681"/>
      <c r="TAB23" s="681"/>
      <c r="TAC23" s="681"/>
      <c r="TAD23" s="681"/>
      <c r="TAE23" s="681"/>
      <c r="TAF23" s="681"/>
      <c r="TAG23" s="681"/>
      <c r="TAH23" s="681"/>
      <c r="TAI23" s="681"/>
      <c r="TAJ23" s="681"/>
      <c r="TAK23" s="681"/>
      <c r="TAL23" s="681"/>
      <c r="TAM23" s="681"/>
      <c r="TAN23" s="682"/>
      <c r="TAO23" s="680"/>
      <c r="TAP23" s="681"/>
      <c r="TAQ23" s="681"/>
      <c r="TAR23" s="681"/>
      <c r="TAS23" s="681"/>
      <c r="TAT23" s="681"/>
      <c r="TAU23" s="681"/>
      <c r="TAV23" s="681"/>
      <c r="TAW23" s="681"/>
      <c r="TAX23" s="681"/>
      <c r="TAY23" s="681"/>
      <c r="TAZ23" s="681"/>
      <c r="TBA23" s="681"/>
      <c r="TBB23" s="681"/>
      <c r="TBC23" s="682"/>
      <c r="TBD23" s="680"/>
      <c r="TBE23" s="681"/>
      <c r="TBF23" s="681"/>
      <c r="TBG23" s="681"/>
      <c r="TBH23" s="681"/>
      <c r="TBI23" s="681"/>
      <c r="TBJ23" s="681"/>
      <c r="TBK23" s="681"/>
      <c r="TBL23" s="681"/>
      <c r="TBM23" s="681"/>
      <c r="TBN23" s="681"/>
      <c r="TBO23" s="681"/>
      <c r="TBP23" s="681"/>
      <c r="TBQ23" s="681"/>
      <c r="TBR23" s="682"/>
      <c r="TBS23" s="680"/>
      <c r="TBT23" s="681"/>
      <c r="TBU23" s="681"/>
      <c r="TBV23" s="681"/>
      <c r="TBW23" s="681"/>
      <c r="TBX23" s="681"/>
      <c r="TBY23" s="681"/>
      <c r="TBZ23" s="681"/>
      <c r="TCA23" s="681"/>
      <c r="TCB23" s="681"/>
      <c r="TCC23" s="681"/>
      <c r="TCD23" s="681"/>
      <c r="TCE23" s="681"/>
      <c r="TCF23" s="681"/>
      <c r="TCG23" s="682"/>
      <c r="TCH23" s="680"/>
      <c r="TCI23" s="681"/>
      <c r="TCJ23" s="681"/>
      <c r="TCK23" s="681"/>
      <c r="TCL23" s="681"/>
      <c r="TCM23" s="681"/>
      <c r="TCN23" s="681"/>
      <c r="TCO23" s="681"/>
      <c r="TCP23" s="681"/>
      <c r="TCQ23" s="681"/>
      <c r="TCR23" s="681"/>
      <c r="TCS23" s="681"/>
      <c r="TCT23" s="681"/>
      <c r="TCU23" s="681"/>
      <c r="TCV23" s="682"/>
      <c r="TCW23" s="680"/>
      <c r="TCX23" s="681"/>
      <c r="TCY23" s="681"/>
      <c r="TCZ23" s="681"/>
      <c r="TDA23" s="681"/>
      <c r="TDB23" s="681"/>
      <c r="TDC23" s="681"/>
      <c r="TDD23" s="681"/>
      <c r="TDE23" s="681"/>
      <c r="TDF23" s="681"/>
      <c r="TDG23" s="681"/>
      <c r="TDH23" s="681"/>
      <c r="TDI23" s="681"/>
      <c r="TDJ23" s="681"/>
      <c r="TDK23" s="682"/>
      <c r="TDL23" s="680"/>
      <c r="TDM23" s="681"/>
      <c r="TDN23" s="681"/>
      <c r="TDO23" s="681"/>
      <c r="TDP23" s="681"/>
      <c r="TDQ23" s="681"/>
      <c r="TDR23" s="681"/>
      <c r="TDS23" s="681"/>
      <c r="TDT23" s="681"/>
      <c r="TDU23" s="681"/>
      <c r="TDV23" s="681"/>
      <c r="TDW23" s="681"/>
      <c r="TDX23" s="681"/>
      <c r="TDY23" s="681"/>
      <c r="TDZ23" s="682"/>
      <c r="TEA23" s="680"/>
      <c r="TEB23" s="681"/>
      <c r="TEC23" s="681"/>
      <c r="TED23" s="681"/>
      <c r="TEE23" s="681"/>
      <c r="TEF23" s="681"/>
      <c r="TEG23" s="681"/>
      <c r="TEH23" s="681"/>
      <c r="TEI23" s="681"/>
      <c r="TEJ23" s="681"/>
      <c r="TEK23" s="681"/>
      <c r="TEL23" s="681"/>
      <c r="TEM23" s="681"/>
      <c r="TEN23" s="681"/>
      <c r="TEO23" s="682"/>
      <c r="TEP23" s="680"/>
      <c r="TEQ23" s="681"/>
      <c r="TER23" s="681"/>
      <c r="TES23" s="681"/>
      <c r="TET23" s="681"/>
      <c r="TEU23" s="681"/>
      <c r="TEV23" s="681"/>
      <c r="TEW23" s="681"/>
      <c r="TEX23" s="681"/>
      <c r="TEY23" s="681"/>
      <c r="TEZ23" s="681"/>
      <c r="TFA23" s="681"/>
      <c r="TFB23" s="681"/>
      <c r="TFC23" s="681"/>
      <c r="TFD23" s="682"/>
      <c r="TFE23" s="680"/>
      <c r="TFF23" s="681"/>
      <c r="TFG23" s="681"/>
      <c r="TFH23" s="681"/>
      <c r="TFI23" s="681"/>
      <c r="TFJ23" s="681"/>
      <c r="TFK23" s="681"/>
      <c r="TFL23" s="681"/>
      <c r="TFM23" s="681"/>
      <c r="TFN23" s="681"/>
      <c r="TFO23" s="681"/>
      <c r="TFP23" s="681"/>
      <c r="TFQ23" s="681"/>
      <c r="TFR23" s="681"/>
      <c r="TFS23" s="682"/>
      <c r="TFT23" s="680"/>
      <c r="TFU23" s="681"/>
      <c r="TFV23" s="681"/>
      <c r="TFW23" s="681"/>
      <c r="TFX23" s="681"/>
      <c r="TFY23" s="681"/>
      <c r="TFZ23" s="681"/>
      <c r="TGA23" s="681"/>
      <c r="TGB23" s="681"/>
      <c r="TGC23" s="681"/>
      <c r="TGD23" s="681"/>
      <c r="TGE23" s="681"/>
      <c r="TGF23" s="681"/>
      <c r="TGG23" s="681"/>
      <c r="TGH23" s="682"/>
      <c r="TGI23" s="680"/>
      <c r="TGJ23" s="681"/>
      <c r="TGK23" s="681"/>
      <c r="TGL23" s="681"/>
      <c r="TGM23" s="681"/>
      <c r="TGN23" s="681"/>
      <c r="TGO23" s="681"/>
      <c r="TGP23" s="681"/>
      <c r="TGQ23" s="681"/>
      <c r="TGR23" s="681"/>
      <c r="TGS23" s="681"/>
      <c r="TGT23" s="681"/>
      <c r="TGU23" s="681"/>
      <c r="TGV23" s="681"/>
      <c r="TGW23" s="682"/>
      <c r="TGX23" s="680"/>
      <c r="TGY23" s="681"/>
      <c r="TGZ23" s="681"/>
      <c r="THA23" s="681"/>
      <c r="THB23" s="681"/>
      <c r="THC23" s="681"/>
      <c r="THD23" s="681"/>
      <c r="THE23" s="681"/>
      <c r="THF23" s="681"/>
      <c r="THG23" s="681"/>
      <c r="THH23" s="681"/>
      <c r="THI23" s="681"/>
      <c r="THJ23" s="681"/>
      <c r="THK23" s="681"/>
      <c r="THL23" s="682"/>
      <c r="THM23" s="680"/>
      <c r="THN23" s="681"/>
      <c r="THO23" s="681"/>
      <c r="THP23" s="681"/>
      <c r="THQ23" s="681"/>
      <c r="THR23" s="681"/>
      <c r="THS23" s="681"/>
      <c r="THT23" s="681"/>
      <c r="THU23" s="681"/>
      <c r="THV23" s="681"/>
      <c r="THW23" s="681"/>
      <c r="THX23" s="681"/>
      <c r="THY23" s="681"/>
      <c r="THZ23" s="681"/>
      <c r="TIA23" s="682"/>
      <c r="TIB23" s="680"/>
      <c r="TIC23" s="681"/>
      <c r="TID23" s="681"/>
      <c r="TIE23" s="681"/>
      <c r="TIF23" s="681"/>
      <c r="TIG23" s="681"/>
      <c r="TIH23" s="681"/>
      <c r="TII23" s="681"/>
      <c r="TIJ23" s="681"/>
      <c r="TIK23" s="681"/>
      <c r="TIL23" s="681"/>
      <c r="TIM23" s="681"/>
      <c r="TIN23" s="681"/>
      <c r="TIO23" s="681"/>
      <c r="TIP23" s="682"/>
      <c r="TIQ23" s="680"/>
      <c r="TIR23" s="681"/>
      <c r="TIS23" s="681"/>
      <c r="TIT23" s="681"/>
      <c r="TIU23" s="681"/>
      <c r="TIV23" s="681"/>
      <c r="TIW23" s="681"/>
      <c r="TIX23" s="681"/>
      <c r="TIY23" s="681"/>
      <c r="TIZ23" s="681"/>
      <c r="TJA23" s="681"/>
      <c r="TJB23" s="681"/>
      <c r="TJC23" s="681"/>
      <c r="TJD23" s="681"/>
      <c r="TJE23" s="682"/>
      <c r="TJF23" s="680"/>
      <c r="TJG23" s="681"/>
      <c r="TJH23" s="681"/>
      <c r="TJI23" s="681"/>
      <c r="TJJ23" s="681"/>
      <c r="TJK23" s="681"/>
      <c r="TJL23" s="681"/>
      <c r="TJM23" s="681"/>
      <c r="TJN23" s="681"/>
      <c r="TJO23" s="681"/>
      <c r="TJP23" s="681"/>
      <c r="TJQ23" s="681"/>
      <c r="TJR23" s="681"/>
      <c r="TJS23" s="681"/>
      <c r="TJT23" s="682"/>
      <c r="TJU23" s="680"/>
      <c r="TJV23" s="681"/>
      <c r="TJW23" s="681"/>
      <c r="TJX23" s="681"/>
      <c r="TJY23" s="681"/>
      <c r="TJZ23" s="681"/>
      <c r="TKA23" s="681"/>
      <c r="TKB23" s="681"/>
      <c r="TKC23" s="681"/>
      <c r="TKD23" s="681"/>
      <c r="TKE23" s="681"/>
      <c r="TKF23" s="681"/>
      <c r="TKG23" s="681"/>
      <c r="TKH23" s="681"/>
      <c r="TKI23" s="682"/>
      <c r="TKJ23" s="680"/>
      <c r="TKK23" s="681"/>
      <c r="TKL23" s="681"/>
      <c r="TKM23" s="681"/>
      <c r="TKN23" s="681"/>
      <c r="TKO23" s="681"/>
      <c r="TKP23" s="681"/>
      <c r="TKQ23" s="681"/>
      <c r="TKR23" s="681"/>
      <c r="TKS23" s="681"/>
      <c r="TKT23" s="681"/>
      <c r="TKU23" s="681"/>
      <c r="TKV23" s="681"/>
      <c r="TKW23" s="681"/>
      <c r="TKX23" s="682"/>
      <c r="TKY23" s="680"/>
      <c r="TKZ23" s="681"/>
      <c r="TLA23" s="681"/>
      <c r="TLB23" s="681"/>
      <c r="TLC23" s="681"/>
      <c r="TLD23" s="681"/>
      <c r="TLE23" s="681"/>
      <c r="TLF23" s="681"/>
      <c r="TLG23" s="681"/>
      <c r="TLH23" s="681"/>
      <c r="TLI23" s="681"/>
      <c r="TLJ23" s="681"/>
      <c r="TLK23" s="681"/>
      <c r="TLL23" s="681"/>
      <c r="TLM23" s="682"/>
      <c r="TLN23" s="680"/>
      <c r="TLO23" s="681"/>
      <c r="TLP23" s="681"/>
      <c r="TLQ23" s="681"/>
      <c r="TLR23" s="681"/>
      <c r="TLS23" s="681"/>
      <c r="TLT23" s="681"/>
      <c r="TLU23" s="681"/>
      <c r="TLV23" s="681"/>
      <c r="TLW23" s="681"/>
      <c r="TLX23" s="681"/>
      <c r="TLY23" s="681"/>
      <c r="TLZ23" s="681"/>
      <c r="TMA23" s="681"/>
      <c r="TMB23" s="682"/>
      <c r="TMC23" s="680"/>
      <c r="TMD23" s="681"/>
      <c r="TME23" s="681"/>
      <c r="TMF23" s="681"/>
      <c r="TMG23" s="681"/>
      <c r="TMH23" s="681"/>
      <c r="TMI23" s="681"/>
      <c r="TMJ23" s="681"/>
      <c r="TMK23" s="681"/>
      <c r="TML23" s="681"/>
      <c r="TMM23" s="681"/>
      <c r="TMN23" s="681"/>
      <c r="TMO23" s="681"/>
      <c r="TMP23" s="681"/>
      <c r="TMQ23" s="682"/>
      <c r="TMR23" s="680"/>
      <c r="TMS23" s="681"/>
      <c r="TMT23" s="681"/>
      <c r="TMU23" s="681"/>
      <c r="TMV23" s="681"/>
      <c r="TMW23" s="681"/>
      <c r="TMX23" s="681"/>
      <c r="TMY23" s="681"/>
      <c r="TMZ23" s="681"/>
      <c r="TNA23" s="681"/>
      <c r="TNB23" s="681"/>
      <c r="TNC23" s="681"/>
      <c r="TND23" s="681"/>
      <c r="TNE23" s="681"/>
      <c r="TNF23" s="682"/>
      <c r="TNG23" s="680"/>
      <c r="TNH23" s="681"/>
      <c r="TNI23" s="681"/>
      <c r="TNJ23" s="681"/>
      <c r="TNK23" s="681"/>
      <c r="TNL23" s="681"/>
      <c r="TNM23" s="681"/>
      <c r="TNN23" s="681"/>
      <c r="TNO23" s="681"/>
      <c r="TNP23" s="681"/>
      <c r="TNQ23" s="681"/>
      <c r="TNR23" s="681"/>
      <c r="TNS23" s="681"/>
      <c r="TNT23" s="681"/>
      <c r="TNU23" s="682"/>
      <c r="TNV23" s="680"/>
      <c r="TNW23" s="681"/>
      <c r="TNX23" s="681"/>
      <c r="TNY23" s="681"/>
      <c r="TNZ23" s="681"/>
      <c r="TOA23" s="681"/>
      <c r="TOB23" s="681"/>
      <c r="TOC23" s="681"/>
      <c r="TOD23" s="681"/>
      <c r="TOE23" s="681"/>
      <c r="TOF23" s="681"/>
      <c r="TOG23" s="681"/>
      <c r="TOH23" s="681"/>
      <c r="TOI23" s="681"/>
      <c r="TOJ23" s="682"/>
      <c r="TOK23" s="680"/>
      <c r="TOL23" s="681"/>
      <c r="TOM23" s="681"/>
      <c r="TON23" s="681"/>
      <c r="TOO23" s="681"/>
      <c r="TOP23" s="681"/>
      <c r="TOQ23" s="681"/>
      <c r="TOR23" s="681"/>
      <c r="TOS23" s="681"/>
      <c r="TOT23" s="681"/>
      <c r="TOU23" s="681"/>
      <c r="TOV23" s="681"/>
      <c r="TOW23" s="681"/>
      <c r="TOX23" s="681"/>
      <c r="TOY23" s="682"/>
      <c r="TOZ23" s="680"/>
      <c r="TPA23" s="681"/>
      <c r="TPB23" s="681"/>
      <c r="TPC23" s="681"/>
      <c r="TPD23" s="681"/>
      <c r="TPE23" s="681"/>
      <c r="TPF23" s="681"/>
      <c r="TPG23" s="681"/>
      <c r="TPH23" s="681"/>
      <c r="TPI23" s="681"/>
      <c r="TPJ23" s="681"/>
      <c r="TPK23" s="681"/>
      <c r="TPL23" s="681"/>
      <c r="TPM23" s="681"/>
      <c r="TPN23" s="682"/>
      <c r="TPO23" s="680"/>
      <c r="TPP23" s="681"/>
      <c r="TPQ23" s="681"/>
      <c r="TPR23" s="681"/>
      <c r="TPS23" s="681"/>
      <c r="TPT23" s="681"/>
      <c r="TPU23" s="681"/>
      <c r="TPV23" s="681"/>
      <c r="TPW23" s="681"/>
      <c r="TPX23" s="681"/>
      <c r="TPY23" s="681"/>
      <c r="TPZ23" s="681"/>
      <c r="TQA23" s="681"/>
      <c r="TQB23" s="681"/>
      <c r="TQC23" s="682"/>
      <c r="TQD23" s="680"/>
      <c r="TQE23" s="681"/>
      <c r="TQF23" s="681"/>
      <c r="TQG23" s="681"/>
      <c r="TQH23" s="681"/>
      <c r="TQI23" s="681"/>
      <c r="TQJ23" s="681"/>
      <c r="TQK23" s="681"/>
      <c r="TQL23" s="681"/>
      <c r="TQM23" s="681"/>
      <c r="TQN23" s="681"/>
      <c r="TQO23" s="681"/>
      <c r="TQP23" s="681"/>
      <c r="TQQ23" s="681"/>
      <c r="TQR23" s="682"/>
      <c r="TQS23" s="680"/>
      <c r="TQT23" s="681"/>
      <c r="TQU23" s="681"/>
      <c r="TQV23" s="681"/>
      <c r="TQW23" s="681"/>
      <c r="TQX23" s="681"/>
      <c r="TQY23" s="681"/>
      <c r="TQZ23" s="681"/>
      <c r="TRA23" s="681"/>
      <c r="TRB23" s="681"/>
      <c r="TRC23" s="681"/>
      <c r="TRD23" s="681"/>
      <c r="TRE23" s="681"/>
      <c r="TRF23" s="681"/>
      <c r="TRG23" s="682"/>
      <c r="TRH23" s="680"/>
      <c r="TRI23" s="681"/>
      <c r="TRJ23" s="681"/>
      <c r="TRK23" s="681"/>
      <c r="TRL23" s="681"/>
      <c r="TRM23" s="681"/>
      <c r="TRN23" s="681"/>
      <c r="TRO23" s="681"/>
      <c r="TRP23" s="681"/>
      <c r="TRQ23" s="681"/>
      <c r="TRR23" s="681"/>
      <c r="TRS23" s="681"/>
      <c r="TRT23" s="681"/>
      <c r="TRU23" s="681"/>
      <c r="TRV23" s="682"/>
      <c r="TRW23" s="680"/>
      <c r="TRX23" s="681"/>
      <c r="TRY23" s="681"/>
      <c r="TRZ23" s="681"/>
      <c r="TSA23" s="681"/>
      <c r="TSB23" s="681"/>
      <c r="TSC23" s="681"/>
      <c r="TSD23" s="681"/>
      <c r="TSE23" s="681"/>
      <c r="TSF23" s="681"/>
      <c r="TSG23" s="681"/>
      <c r="TSH23" s="681"/>
      <c r="TSI23" s="681"/>
      <c r="TSJ23" s="681"/>
      <c r="TSK23" s="682"/>
      <c r="TSL23" s="680"/>
      <c r="TSM23" s="681"/>
      <c r="TSN23" s="681"/>
      <c r="TSO23" s="681"/>
      <c r="TSP23" s="681"/>
      <c r="TSQ23" s="681"/>
      <c r="TSR23" s="681"/>
      <c r="TSS23" s="681"/>
      <c r="TST23" s="681"/>
      <c r="TSU23" s="681"/>
      <c r="TSV23" s="681"/>
      <c r="TSW23" s="681"/>
      <c r="TSX23" s="681"/>
      <c r="TSY23" s="681"/>
      <c r="TSZ23" s="682"/>
      <c r="TTA23" s="680"/>
      <c r="TTB23" s="681"/>
      <c r="TTC23" s="681"/>
      <c r="TTD23" s="681"/>
      <c r="TTE23" s="681"/>
      <c r="TTF23" s="681"/>
      <c r="TTG23" s="681"/>
      <c r="TTH23" s="681"/>
      <c r="TTI23" s="681"/>
      <c r="TTJ23" s="681"/>
      <c r="TTK23" s="681"/>
      <c r="TTL23" s="681"/>
      <c r="TTM23" s="681"/>
      <c r="TTN23" s="681"/>
      <c r="TTO23" s="682"/>
      <c r="TTP23" s="680"/>
      <c r="TTQ23" s="681"/>
      <c r="TTR23" s="681"/>
      <c r="TTS23" s="681"/>
      <c r="TTT23" s="681"/>
      <c r="TTU23" s="681"/>
      <c r="TTV23" s="681"/>
      <c r="TTW23" s="681"/>
      <c r="TTX23" s="681"/>
      <c r="TTY23" s="681"/>
      <c r="TTZ23" s="681"/>
      <c r="TUA23" s="681"/>
      <c r="TUB23" s="681"/>
      <c r="TUC23" s="681"/>
      <c r="TUD23" s="682"/>
      <c r="TUE23" s="680"/>
      <c r="TUF23" s="681"/>
      <c r="TUG23" s="681"/>
      <c r="TUH23" s="681"/>
      <c r="TUI23" s="681"/>
      <c r="TUJ23" s="681"/>
      <c r="TUK23" s="681"/>
      <c r="TUL23" s="681"/>
      <c r="TUM23" s="681"/>
      <c r="TUN23" s="681"/>
      <c r="TUO23" s="681"/>
      <c r="TUP23" s="681"/>
      <c r="TUQ23" s="681"/>
      <c r="TUR23" s="681"/>
      <c r="TUS23" s="682"/>
      <c r="TUT23" s="680"/>
      <c r="TUU23" s="681"/>
      <c r="TUV23" s="681"/>
      <c r="TUW23" s="681"/>
      <c r="TUX23" s="681"/>
      <c r="TUY23" s="681"/>
      <c r="TUZ23" s="681"/>
      <c r="TVA23" s="681"/>
      <c r="TVB23" s="681"/>
      <c r="TVC23" s="681"/>
      <c r="TVD23" s="681"/>
      <c r="TVE23" s="681"/>
      <c r="TVF23" s="681"/>
      <c r="TVG23" s="681"/>
      <c r="TVH23" s="682"/>
      <c r="TVI23" s="680"/>
      <c r="TVJ23" s="681"/>
      <c r="TVK23" s="681"/>
      <c r="TVL23" s="681"/>
      <c r="TVM23" s="681"/>
      <c r="TVN23" s="681"/>
      <c r="TVO23" s="681"/>
      <c r="TVP23" s="681"/>
      <c r="TVQ23" s="681"/>
      <c r="TVR23" s="681"/>
      <c r="TVS23" s="681"/>
      <c r="TVT23" s="681"/>
      <c r="TVU23" s="681"/>
      <c r="TVV23" s="681"/>
      <c r="TVW23" s="682"/>
      <c r="TVX23" s="680"/>
      <c r="TVY23" s="681"/>
      <c r="TVZ23" s="681"/>
      <c r="TWA23" s="681"/>
      <c r="TWB23" s="681"/>
      <c r="TWC23" s="681"/>
      <c r="TWD23" s="681"/>
      <c r="TWE23" s="681"/>
      <c r="TWF23" s="681"/>
      <c r="TWG23" s="681"/>
      <c r="TWH23" s="681"/>
      <c r="TWI23" s="681"/>
      <c r="TWJ23" s="681"/>
      <c r="TWK23" s="681"/>
      <c r="TWL23" s="682"/>
      <c r="TWM23" s="680"/>
      <c r="TWN23" s="681"/>
      <c r="TWO23" s="681"/>
      <c r="TWP23" s="681"/>
      <c r="TWQ23" s="681"/>
      <c r="TWR23" s="681"/>
      <c r="TWS23" s="681"/>
      <c r="TWT23" s="681"/>
      <c r="TWU23" s="681"/>
      <c r="TWV23" s="681"/>
      <c r="TWW23" s="681"/>
      <c r="TWX23" s="681"/>
      <c r="TWY23" s="681"/>
      <c r="TWZ23" s="681"/>
      <c r="TXA23" s="682"/>
      <c r="TXB23" s="680"/>
      <c r="TXC23" s="681"/>
      <c r="TXD23" s="681"/>
      <c r="TXE23" s="681"/>
      <c r="TXF23" s="681"/>
      <c r="TXG23" s="681"/>
      <c r="TXH23" s="681"/>
      <c r="TXI23" s="681"/>
      <c r="TXJ23" s="681"/>
      <c r="TXK23" s="681"/>
      <c r="TXL23" s="681"/>
      <c r="TXM23" s="681"/>
      <c r="TXN23" s="681"/>
      <c r="TXO23" s="681"/>
      <c r="TXP23" s="682"/>
      <c r="TXQ23" s="680"/>
      <c r="TXR23" s="681"/>
      <c r="TXS23" s="681"/>
      <c r="TXT23" s="681"/>
      <c r="TXU23" s="681"/>
      <c r="TXV23" s="681"/>
      <c r="TXW23" s="681"/>
      <c r="TXX23" s="681"/>
      <c r="TXY23" s="681"/>
      <c r="TXZ23" s="681"/>
      <c r="TYA23" s="681"/>
      <c r="TYB23" s="681"/>
      <c r="TYC23" s="681"/>
      <c r="TYD23" s="681"/>
      <c r="TYE23" s="682"/>
      <c r="TYF23" s="680"/>
      <c r="TYG23" s="681"/>
      <c r="TYH23" s="681"/>
      <c r="TYI23" s="681"/>
      <c r="TYJ23" s="681"/>
      <c r="TYK23" s="681"/>
      <c r="TYL23" s="681"/>
      <c r="TYM23" s="681"/>
      <c r="TYN23" s="681"/>
      <c r="TYO23" s="681"/>
      <c r="TYP23" s="681"/>
      <c r="TYQ23" s="681"/>
      <c r="TYR23" s="681"/>
      <c r="TYS23" s="681"/>
      <c r="TYT23" s="682"/>
      <c r="TYU23" s="680"/>
      <c r="TYV23" s="681"/>
      <c r="TYW23" s="681"/>
      <c r="TYX23" s="681"/>
      <c r="TYY23" s="681"/>
      <c r="TYZ23" s="681"/>
      <c r="TZA23" s="681"/>
      <c r="TZB23" s="681"/>
      <c r="TZC23" s="681"/>
      <c r="TZD23" s="681"/>
      <c r="TZE23" s="681"/>
      <c r="TZF23" s="681"/>
      <c r="TZG23" s="681"/>
      <c r="TZH23" s="681"/>
      <c r="TZI23" s="682"/>
      <c r="TZJ23" s="680"/>
      <c r="TZK23" s="681"/>
      <c r="TZL23" s="681"/>
      <c r="TZM23" s="681"/>
      <c r="TZN23" s="681"/>
      <c r="TZO23" s="681"/>
      <c r="TZP23" s="681"/>
      <c r="TZQ23" s="681"/>
      <c r="TZR23" s="681"/>
      <c r="TZS23" s="681"/>
      <c r="TZT23" s="681"/>
      <c r="TZU23" s="681"/>
      <c r="TZV23" s="681"/>
      <c r="TZW23" s="681"/>
      <c r="TZX23" s="682"/>
      <c r="TZY23" s="680"/>
      <c r="TZZ23" s="681"/>
      <c r="UAA23" s="681"/>
      <c r="UAB23" s="681"/>
      <c r="UAC23" s="681"/>
      <c r="UAD23" s="681"/>
      <c r="UAE23" s="681"/>
      <c r="UAF23" s="681"/>
      <c r="UAG23" s="681"/>
      <c r="UAH23" s="681"/>
      <c r="UAI23" s="681"/>
      <c r="UAJ23" s="681"/>
      <c r="UAK23" s="681"/>
      <c r="UAL23" s="681"/>
      <c r="UAM23" s="682"/>
      <c r="UAN23" s="680"/>
      <c r="UAO23" s="681"/>
      <c r="UAP23" s="681"/>
      <c r="UAQ23" s="681"/>
      <c r="UAR23" s="681"/>
      <c r="UAS23" s="681"/>
      <c r="UAT23" s="681"/>
      <c r="UAU23" s="681"/>
      <c r="UAV23" s="681"/>
      <c r="UAW23" s="681"/>
      <c r="UAX23" s="681"/>
      <c r="UAY23" s="681"/>
      <c r="UAZ23" s="681"/>
      <c r="UBA23" s="681"/>
      <c r="UBB23" s="682"/>
      <c r="UBC23" s="680"/>
      <c r="UBD23" s="681"/>
      <c r="UBE23" s="681"/>
      <c r="UBF23" s="681"/>
      <c r="UBG23" s="681"/>
      <c r="UBH23" s="681"/>
      <c r="UBI23" s="681"/>
      <c r="UBJ23" s="681"/>
      <c r="UBK23" s="681"/>
      <c r="UBL23" s="681"/>
      <c r="UBM23" s="681"/>
      <c r="UBN23" s="681"/>
      <c r="UBO23" s="681"/>
      <c r="UBP23" s="681"/>
      <c r="UBQ23" s="682"/>
      <c r="UBR23" s="680"/>
      <c r="UBS23" s="681"/>
      <c r="UBT23" s="681"/>
      <c r="UBU23" s="681"/>
      <c r="UBV23" s="681"/>
      <c r="UBW23" s="681"/>
      <c r="UBX23" s="681"/>
      <c r="UBY23" s="681"/>
      <c r="UBZ23" s="681"/>
      <c r="UCA23" s="681"/>
      <c r="UCB23" s="681"/>
      <c r="UCC23" s="681"/>
      <c r="UCD23" s="681"/>
      <c r="UCE23" s="681"/>
      <c r="UCF23" s="682"/>
      <c r="UCG23" s="680"/>
      <c r="UCH23" s="681"/>
      <c r="UCI23" s="681"/>
      <c r="UCJ23" s="681"/>
      <c r="UCK23" s="681"/>
      <c r="UCL23" s="681"/>
      <c r="UCM23" s="681"/>
      <c r="UCN23" s="681"/>
      <c r="UCO23" s="681"/>
      <c r="UCP23" s="681"/>
      <c r="UCQ23" s="681"/>
      <c r="UCR23" s="681"/>
      <c r="UCS23" s="681"/>
      <c r="UCT23" s="681"/>
      <c r="UCU23" s="682"/>
      <c r="UCV23" s="680"/>
      <c r="UCW23" s="681"/>
      <c r="UCX23" s="681"/>
      <c r="UCY23" s="681"/>
      <c r="UCZ23" s="681"/>
      <c r="UDA23" s="681"/>
      <c r="UDB23" s="681"/>
      <c r="UDC23" s="681"/>
      <c r="UDD23" s="681"/>
      <c r="UDE23" s="681"/>
      <c r="UDF23" s="681"/>
      <c r="UDG23" s="681"/>
      <c r="UDH23" s="681"/>
      <c r="UDI23" s="681"/>
      <c r="UDJ23" s="682"/>
      <c r="UDK23" s="680"/>
      <c r="UDL23" s="681"/>
      <c r="UDM23" s="681"/>
      <c r="UDN23" s="681"/>
      <c r="UDO23" s="681"/>
      <c r="UDP23" s="681"/>
      <c r="UDQ23" s="681"/>
      <c r="UDR23" s="681"/>
      <c r="UDS23" s="681"/>
      <c r="UDT23" s="681"/>
      <c r="UDU23" s="681"/>
      <c r="UDV23" s="681"/>
      <c r="UDW23" s="681"/>
      <c r="UDX23" s="681"/>
      <c r="UDY23" s="682"/>
      <c r="UDZ23" s="680"/>
      <c r="UEA23" s="681"/>
      <c r="UEB23" s="681"/>
      <c r="UEC23" s="681"/>
      <c r="UED23" s="681"/>
      <c r="UEE23" s="681"/>
      <c r="UEF23" s="681"/>
      <c r="UEG23" s="681"/>
      <c r="UEH23" s="681"/>
      <c r="UEI23" s="681"/>
      <c r="UEJ23" s="681"/>
      <c r="UEK23" s="681"/>
      <c r="UEL23" s="681"/>
      <c r="UEM23" s="681"/>
      <c r="UEN23" s="682"/>
      <c r="UEO23" s="680"/>
      <c r="UEP23" s="681"/>
      <c r="UEQ23" s="681"/>
      <c r="UER23" s="681"/>
      <c r="UES23" s="681"/>
      <c r="UET23" s="681"/>
      <c r="UEU23" s="681"/>
      <c r="UEV23" s="681"/>
      <c r="UEW23" s="681"/>
      <c r="UEX23" s="681"/>
      <c r="UEY23" s="681"/>
      <c r="UEZ23" s="681"/>
      <c r="UFA23" s="681"/>
      <c r="UFB23" s="681"/>
      <c r="UFC23" s="682"/>
      <c r="UFD23" s="680"/>
      <c r="UFE23" s="681"/>
      <c r="UFF23" s="681"/>
      <c r="UFG23" s="681"/>
      <c r="UFH23" s="681"/>
      <c r="UFI23" s="681"/>
      <c r="UFJ23" s="681"/>
      <c r="UFK23" s="681"/>
      <c r="UFL23" s="681"/>
      <c r="UFM23" s="681"/>
      <c r="UFN23" s="681"/>
      <c r="UFO23" s="681"/>
      <c r="UFP23" s="681"/>
      <c r="UFQ23" s="681"/>
      <c r="UFR23" s="682"/>
      <c r="UFS23" s="680"/>
      <c r="UFT23" s="681"/>
      <c r="UFU23" s="681"/>
      <c r="UFV23" s="681"/>
      <c r="UFW23" s="681"/>
      <c r="UFX23" s="681"/>
      <c r="UFY23" s="681"/>
      <c r="UFZ23" s="681"/>
      <c r="UGA23" s="681"/>
      <c r="UGB23" s="681"/>
      <c r="UGC23" s="681"/>
      <c r="UGD23" s="681"/>
      <c r="UGE23" s="681"/>
      <c r="UGF23" s="681"/>
      <c r="UGG23" s="682"/>
      <c r="UGH23" s="680"/>
      <c r="UGI23" s="681"/>
      <c r="UGJ23" s="681"/>
      <c r="UGK23" s="681"/>
      <c r="UGL23" s="681"/>
      <c r="UGM23" s="681"/>
      <c r="UGN23" s="681"/>
      <c r="UGO23" s="681"/>
      <c r="UGP23" s="681"/>
      <c r="UGQ23" s="681"/>
      <c r="UGR23" s="681"/>
      <c r="UGS23" s="681"/>
      <c r="UGT23" s="681"/>
      <c r="UGU23" s="681"/>
      <c r="UGV23" s="682"/>
      <c r="UGW23" s="680"/>
      <c r="UGX23" s="681"/>
      <c r="UGY23" s="681"/>
      <c r="UGZ23" s="681"/>
      <c r="UHA23" s="681"/>
      <c r="UHB23" s="681"/>
      <c r="UHC23" s="681"/>
      <c r="UHD23" s="681"/>
      <c r="UHE23" s="681"/>
      <c r="UHF23" s="681"/>
      <c r="UHG23" s="681"/>
      <c r="UHH23" s="681"/>
      <c r="UHI23" s="681"/>
      <c r="UHJ23" s="681"/>
      <c r="UHK23" s="682"/>
      <c r="UHL23" s="680"/>
      <c r="UHM23" s="681"/>
      <c r="UHN23" s="681"/>
      <c r="UHO23" s="681"/>
      <c r="UHP23" s="681"/>
      <c r="UHQ23" s="681"/>
      <c r="UHR23" s="681"/>
      <c r="UHS23" s="681"/>
      <c r="UHT23" s="681"/>
      <c r="UHU23" s="681"/>
      <c r="UHV23" s="681"/>
      <c r="UHW23" s="681"/>
      <c r="UHX23" s="681"/>
      <c r="UHY23" s="681"/>
      <c r="UHZ23" s="682"/>
      <c r="UIA23" s="680"/>
      <c r="UIB23" s="681"/>
      <c r="UIC23" s="681"/>
      <c r="UID23" s="681"/>
      <c r="UIE23" s="681"/>
      <c r="UIF23" s="681"/>
      <c r="UIG23" s="681"/>
      <c r="UIH23" s="681"/>
      <c r="UII23" s="681"/>
      <c r="UIJ23" s="681"/>
      <c r="UIK23" s="681"/>
      <c r="UIL23" s="681"/>
      <c r="UIM23" s="681"/>
      <c r="UIN23" s="681"/>
      <c r="UIO23" s="682"/>
      <c r="UIP23" s="680"/>
      <c r="UIQ23" s="681"/>
      <c r="UIR23" s="681"/>
      <c r="UIS23" s="681"/>
      <c r="UIT23" s="681"/>
      <c r="UIU23" s="681"/>
      <c r="UIV23" s="681"/>
      <c r="UIW23" s="681"/>
      <c r="UIX23" s="681"/>
      <c r="UIY23" s="681"/>
      <c r="UIZ23" s="681"/>
      <c r="UJA23" s="681"/>
      <c r="UJB23" s="681"/>
      <c r="UJC23" s="681"/>
      <c r="UJD23" s="682"/>
      <c r="UJE23" s="680"/>
      <c r="UJF23" s="681"/>
      <c r="UJG23" s="681"/>
      <c r="UJH23" s="681"/>
      <c r="UJI23" s="681"/>
      <c r="UJJ23" s="681"/>
      <c r="UJK23" s="681"/>
      <c r="UJL23" s="681"/>
      <c r="UJM23" s="681"/>
      <c r="UJN23" s="681"/>
      <c r="UJO23" s="681"/>
      <c r="UJP23" s="681"/>
      <c r="UJQ23" s="681"/>
      <c r="UJR23" s="681"/>
      <c r="UJS23" s="682"/>
      <c r="UJT23" s="680"/>
      <c r="UJU23" s="681"/>
      <c r="UJV23" s="681"/>
      <c r="UJW23" s="681"/>
      <c r="UJX23" s="681"/>
      <c r="UJY23" s="681"/>
      <c r="UJZ23" s="681"/>
      <c r="UKA23" s="681"/>
      <c r="UKB23" s="681"/>
      <c r="UKC23" s="681"/>
      <c r="UKD23" s="681"/>
      <c r="UKE23" s="681"/>
      <c r="UKF23" s="681"/>
      <c r="UKG23" s="681"/>
      <c r="UKH23" s="682"/>
      <c r="UKI23" s="680"/>
      <c r="UKJ23" s="681"/>
      <c r="UKK23" s="681"/>
      <c r="UKL23" s="681"/>
      <c r="UKM23" s="681"/>
      <c r="UKN23" s="681"/>
      <c r="UKO23" s="681"/>
      <c r="UKP23" s="681"/>
      <c r="UKQ23" s="681"/>
      <c r="UKR23" s="681"/>
      <c r="UKS23" s="681"/>
      <c r="UKT23" s="681"/>
      <c r="UKU23" s="681"/>
      <c r="UKV23" s="681"/>
      <c r="UKW23" s="682"/>
      <c r="UKX23" s="680"/>
      <c r="UKY23" s="681"/>
      <c r="UKZ23" s="681"/>
      <c r="ULA23" s="681"/>
      <c r="ULB23" s="681"/>
      <c r="ULC23" s="681"/>
      <c r="ULD23" s="681"/>
      <c r="ULE23" s="681"/>
      <c r="ULF23" s="681"/>
      <c r="ULG23" s="681"/>
      <c r="ULH23" s="681"/>
      <c r="ULI23" s="681"/>
      <c r="ULJ23" s="681"/>
      <c r="ULK23" s="681"/>
      <c r="ULL23" s="682"/>
      <c r="ULM23" s="680"/>
      <c r="ULN23" s="681"/>
      <c r="ULO23" s="681"/>
      <c r="ULP23" s="681"/>
      <c r="ULQ23" s="681"/>
      <c r="ULR23" s="681"/>
      <c r="ULS23" s="681"/>
      <c r="ULT23" s="681"/>
      <c r="ULU23" s="681"/>
      <c r="ULV23" s="681"/>
      <c r="ULW23" s="681"/>
      <c r="ULX23" s="681"/>
      <c r="ULY23" s="681"/>
      <c r="ULZ23" s="681"/>
      <c r="UMA23" s="682"/>
      <c r="UMB23" s="680"/>
      <c r="UMC23" s="681"/>
      <c r="UMD23" s="681"/>
      <c r="UME23" s="681"/>
      <c r="UMF23" s="681"/>
      <c r="UMG23" s="681"/>
      <c r="UMH23" s="681"/>
      <c r="UMI23" s="681"/>
      <c r="UMJ23" s="681"/>
      <c r="UMK23" s="681"/>
      <c r="UML23" s="681"/>
      <c r="UMM23" s="681"/>
      <c r="UMN23" s="681"/>
      <c r="UMO23" s="681"/>
      <c r="UMP23" s="682"/>
      <c r="UMQ23" s="680"/>
      <c r="UMR23" s="681"/>
      <c r="UMS23" s="681"/>
      <c r="UMT23" s="681"/>
      <c r="UMU23" s="681"/>
      <c r="UMV23" s="681"/>
      <c r="UMW23" s="681"/>
      <c r="UMX23" s="681"/>
      <c r="UMY23" s="681"/>
      <c r="UMZ23" s="681"/>
      <c r="UNA23" s="681"/>
      <c r="UNB23" s="681"/>
      <c r="UNC23" s="681"/>
      <c r="UND23" s="681"/>
      <c r="UNE23" s="682"/>
      <c r="UNF23" s="680"/>
      <c r="UNG23" s="681"/>
      <c r="UNH23" s="681"/>
      <c r="UNI23" s="681"/>
      <c r="UNJ23" s="681"/>
      <c r="UNK23" s="681"/>
      <c r="UNL23" s="681"/>
      <c r="UNM23" s="681"/>
      <c r="UNN23" s="681"/>
      <c r="UNO23" s="681"/>
      <c r="UNP23" s="681"/>
      <c r="UNQ23" s="681"/>
      <c r="UNR23" s="681"/>
      <c r="UNS23" s="681"/>
      <c r="UNT23" s="682"/>
      <c r="UNU23" s="680"/>
      <c r="UNV23" s="681"/>
      <c r="UNW23" s="681"/>
      <c r="UNX23" s="681"/>
      <c r="UNY23" s="681"/>
      <c r="UNZ23" s="681"/>
      <c r="UOA23" s="681"/>
      <c r="UOB23" s="681"/>
      <c r="UOC23" s="681"/>
      <c r="UOD23" s="681"/>
      <c r="UOE23" s="681"/>
      <c r="UOF23" s="681"/>
      <c r="UOG23" s="681"/>
      <c r="UOH23" s="681"/>
      <c r="UOI23" s="682"/>
      <c r="UOJ23" s="680"/>
      <c r="UOK23" s="681"/>
      <c r="UOL23" s="681"/>
      <c r="UOM23" s="681"/>
      <c r="UON23" s="681"/>
      <c r="UOO23" s="681"/>
      <c r="UOP23" s="681"/>
      <c r="UOQ23" s="681"/>
      <c r="UOR23" s="681"/>
      <c r="UOS23" s="681"/>
      <c r="UOT23" s="681"/>
      <c r="UOU23" s="681"/>
      <c r="UOV23" s="681"/>
      <c r="UOW23" s="681"/>
      <c r="UOX23" s="682"/>
      <c r="UOY23" s="680"/>
      <c r="UOZ23" s="681"/>
      <c r="UPA23" s="681"/>
      <c r="UPB23" s="681"/>
      <c r="UPC23" s="681"/>
      <c r="UPD23" s="681"/>
      <c r="UPE23" s="681"/>
      <c r="UPF23" s="681"/>
      <c r="UPG23" s="681"/>
      <c r="UPH23" s="681"/>
      <c r="UPI23" s="681"/>
      <c r="UPJ23" s="681"/>
      <c r="UPK23" s="681"/>
      <c r="UPL23" s="681"/>
      <c r="UPM23" s="682"/>
      <c r="UPN23" s="680"/>
      <c r="UPO23" s="681"/>
      <c r="UPP23" s="681"/>
      <c r="UPQ23" s="681"/>
      <c r="UPR23" s="681"/>
      <c r="UPS23" s="681"/>
      <c r="UPT23" s="681"/>
      <c r="UPU23" s="681"/>
      <c r="UPV23" s="681"/>
      <c r="UPW23" s="681"/>
      <c r="UPX23" s="681"/>
      <c r="UPY23" s="681"/>
      <c r="UPZ23" s="681"/>
      <c r="UQA23" s="681"/>
      <c r="UQB23" s="682"/>
      <c r="UQC23" s="680"/>
      <c r="UQD23" s="681"/>
      <c r="UQE23" s="681"/>
      <c r="UQF23" s="681"/>
      <c r="UQG23" s="681"/>
      <c r="UQH23" s="681"/>
      <c r="UQI23" s="681"/>
      <c r="UQJ23" s="681"/>
      <c r="UQK23" s="681"/>
      <c r="UQL23" s="681"/>
      <c r="UQM23" s="681"/>
      <c r="UQN23" s="681"/>
      <c r="UQO23" s="681"/>
      <c r="UQP23" s="681"/>
      <c r="UQQ23" s="682"/>
      <c r="UQR23" s="680"/>
      <c r="UQS23" s="681"/>
      <c r="UQT23" s="681"/>
      <c r="UQU23" s="681"/>
      <c r="UQV23" s="681"/>
      <c r="UQW23" s="681"/>
      <c r="UQX23" s="681"/>
      <c r="UQY23" s="681"/>
      <c r="UQZ23" s="681"/>
      <c r="URA23" s="681"/>
      <c r="URB23" s="681"/>
      <c r="URC23" s="681"/>
      <c r="URD23" s="681"/>
      <c r="URE23" s="681"/>
      <c r="URF23" s="682"/>
      <c r="URG23" s="680"/>
      <c r="URH23" s="681"/>
      <c r="URI23" s="681"/>
      <c r="URJ23" s="681"/>
      <c r="URK23" s="681"/>
      <c r="URL23" s="681"/>
      <c r="URM23" s="681"/>
      <c r="URN23" s="681"/>
      <c r="URO23" s="681"/>
      <c r="URP23" s="681"/>
      <c r="URQ23" s="681"/>
      <c r="URR23" s="681"/>
      <c r="URS23" s="681"/>
      <c r="URT23" s="681"/>
      <c r="URU23" s="682"/>
      <c r="URV23" s="680"/>
      <c r="URW23" s="681"/>
      <c r="URX23" s="681"/>
      <c r="URY23" s="681"/>
      <c r="URZ23" s="681"/>
      <c r="USA23" s="681"/>
      <c r="USB23" s="681"/>
      <c r="USC23" s="681"/>
      <c r="USD23" s="681"/>
      <c r="USE23" s="681"/>
      <c r="USF23" s="681"/>
      <c r="USG23" s="681"/>
      <c r="USH23" s="681"/>
      <c r="USI23" s="681"/>
      <c r="USJ23" s="682"/>
      <c r="USK23" s="680"/>
      <c r="USL23" s="681"/>
      <c r="USM23" s="681"/>
      <c r="USN23" s="681"/>
      <c r="USO23" s="681"/>
      <c r="USP23" s="681"/>
      <c r="USQ23" s="681"/>
      <c r="USR23" s="681"/>
      <c r="USS23" s="681"/>
      <c r="UST23" s="681"/>
      <c r="USU23" s="681"/>
      <c r="USV23" s="681"/>
      <c r="USW23" s="681"/>
      <c r="USX23" s="681"/>
      <c r="USY23" s="682"/>
      <c r="USZ23" s="680"/>
      <c r="UTA23" s="681"/>
      <c r="UTB23" s="681"/>
      <c r="UTC23" s="681"/>
      <c r="UTD23" s="681"/>
      <c r="UTE23" s="681"/>
      <c r="UTF23" s="681"/>
      <c r="UTG23" s="681"/>
      <c r="UTH23" s="681"/>
      <c r="UTI23" s="681"/>
      <c r="UTJ23" s="681"/>
      <c r="UTK23" s="681"/>
      <c r="UTL23" s="681"/>
      <c r="UTM23" s="681"/>
      <c r="UTN23" s="682"/>
      <c r="UTO23" s="680"/>
      <c r="UTP23" s="681"/>
      <c r="UTQ23" s="681"/>
      <c r="UTR23" s="681"/>
      <c r="UTS23" s="681"/>
      <c r="UTT23" s="681"/>
      <c r="UTU23" s="681"/>
      <c r="UTV23" s="681"/>
      <c r="UTW23" s="681"/>
      <c r="UTX23" s="681"/>
      <c r="UTY23" s="681"/>
      <c r="UTZ23" s="681"/>
      <c r="UUA23" s="681"/>
      <c r="UUB23" s="681"/>
      <c r="UUC23" s="682"/>
      <c r="UUD23" s="680"/>
      <c r="UUE23" s="681"/>
      <c r="UUF23" s="681"/>
      <c r="UUG23" s="681"/>
      <c r="UUH23" s="681"/>
      <c r="UUI23" s="681"/>
      <c r="UUJ23" s="681"/>
      <c r="UUK23" s="681"/>
      <c r="UUL23" s="681"/>
      <c r="UUM23" s="681"/>
      <c r="UUN23" s="681"/>
      <c r="UUO23" s="681"/>
      <c r="UUP23" s="681"/>
      <c r="UUQ23" s="681"/>
      <c r="UUR23" s="682"/>
      <c r="UUS23" s="680"/>
      <c r="UUT23" s="681"/>
      <c r="UUU23" s="681"/>
      <c r="UUV23" s="681"/>
      <c r="UUW23" s="681"/>
      <c r="UUX23" s="681"/>
      <c r="UUY23" s="681"/>
      <c r="UUZ23" s="681"/>
      <c r="UVA23" s="681"/>
      <c r="UVB23" s="681"/>
      <c r="UVC23" s="681"/>
      <c r="UVD23" s="681"/>
      <c r="UVE23" s="681"/>
      <c r="UVF23" s="681"/>
      <c r="UVG23" s="682"/>
      <c r="UVH23" s="680"/>
      <c r="UVI23" s="681"/>
      <c r="UVJ23" s="681"/>
      <c r="UVK23" s="681"/>
      <c r="UVL23" s="681"/>
      <c r="UVM23" s="681"/>
      <c r="UVN23" s="681"/>
      <c r="UVO23" s="681"/>
      <c r="UVP23" s="681"/>
      <c r="UVQ23" s="681"/>
      <c r="UVR23" s="681"/>
      <c r="UVS23" s="681"/>
      <c r="UVT23" s="681"/>
      <c r="UVU23" s="681"/>
      <c r="UVV23" s="682"/>
      <c r="UVW23" s="680"/>
      <c r="UVX23" s="681"/>
      <c r="UVY23" s="681"/>
      <c r="UVZ23" s="681"/>
      <c r="UWA23" s="681"/>
      <c r="UWB23" s="681"/>
      <c r="UWC23" s="681"/>
      <c r="UWD23" s="681"/>
      <c r="UWE23" s="681"/>
      <c r="UWF23" s="681"/>
      <c r="UWG23" s="681"/>
      <c r="UWH23" s="681"/>
      <c r="UWI23" s="681"/>
      <c r="UWJ23" s="681"/>
      <c r="UWK23" s="682"/>
      <c r="UWL23" s="680"/>
      <c r="UWM23" s="681"/>
      <c r="UWN23" s="681"/>
      <c r="UWO23" s="681"/>
      <c r="UWP23" s="681"/>
      <c r="UWQ23" s="681"/>
      <c r="UWR23" s="681"/>
      <c r="UWS23" s="681"/>
      <c r="UWT23" s="681"/>
      <c r="UWU23" s="681"/>
      <c r="UWV23" s="681"/>
      <c r="UWW23" s="681"/>
      <c r="UWX23" s="681"/>
      <c r="UWY23" s="681"/>
      <c r="UWZ23" s="682"/>
      <c r="UXA23" s="680"/>
      <c r="UXB23" s="681"/>
      <c r="UXC23" s="681"/>
      <c r="UXD23" s="681"/>
      <c r="UXE23" s="681"/>
      <c r="UXF23" s="681"/>
      <c r="UXG23" s="681"/>
      <c r="UXH23" s="681"/>
      <c r="UXI23" s="681"/>
      <c r="UXJ23" s="681"/>
      <c r="UXK23" s="681"/>
      <c r="UXL23" s="681"/>
      <c r="UXM23" s="681"/>
      <c r="UXN23" s="681"/>
      <c r="UXO23" s="682"/>
      <c r="UXP23" s="680"/>
      <c r="UXQ23" s="681"/>
      <c r="UXR23" s="681"/>
      <c r="UXS23" s="681"/>
      <c r="UXT23" s="681"/>
      <c r="UXU23" s="681"/>
      <c r="UXV23" s="681"/>
      <c r="UXW23" s="681"/>
      <c r="UXX23" s="681"/>
      <c r="UXY23" s="681"/>
      <c r="UXZ23" s="681"/>
      <c r="UYA23" s="681"/>
      <c r="UYB23" s="681"/>
      <c r="UYC23" s="681"/>
      <c r="UYD23" s="682"/>
      <c r="UYE23" s="680"/>
      <c r="UYF23" s="681"/>
      <c r="UYG23" s="681"/>
      <c r="UYH23" s="681"/>
      <c r="UYI23" s="681"/>
      <c r="UYJ23" s="681"/>
      <c r="UYK23" s="681"/>
      <c r="UYL23" s="681"/>
      <c r="UYM23" s="681"/>
      <c r="UYN23" s="681"/>
      <c r="UYO23" s="681"/>
      <c r="UYP23" s="681"/>
      <c r="UYQ23" s="681"/>
      <c r="UYR23" s="681"/>
      <c r="UYS23" s="682"/>
      <c r="UYT23" s="680"/>
      <c r="UYU23" s="681"/>
      <c r="UYV23" s="681"/>
      <c r="UYW23" s="681"/>
      <c r="UYX23" s="681"/>
      <c r="UYY23" s="681"/>
      <c r="UYZ23" s="681"/>
      <c r="UZA23" s="681"/>
      <c r="UZB23" s="681"/>
      <c r="UZC23" s="681"/>
      <c r="UZD23" s="681"/>
      <c r="UZE23" s="681"/>
      <c r="UZF23" s="681"/>
      <c r="UZG23" s="681"/>
      <c r="UZH23" s="682"/>
      <c r="UZI23" s="680"/>
      <c r="UZJ23" s="681"/>
      <c r="UZK23" s="681"/>
      <c r="UZL23" s="681"/>
      <c r="UZM23" s="681"/>
      <c r="UZN23" s="681"/>
      <c r="UZO23" s="681"/>
      <c r="UZP23" s="681"/>
      <c r="UZQ23" s="681"/>
      <c r="UZR23" s="681"/>
      <c r="UZS23" s="681"/>
      <c r="UZT23" s="681"/>
      <c r="UZU23" s="681"/>
      <c r="UZV23" s="681"/>
      <c r="UZW23" s="682"/>
      <c r="UZX23" s="680"/>
      <c r="UZY23" s="681"/>
      <c r="UZZ23" s="681"/>
      <c r="VAA23" s="681"/>
      <c r="VAB23" s="681"/>
      <c r="VAC23" s="681"/>
      <c r="VAD23" s="681"/>
      <c r="VAE23" s="681"/>
      <c r="VAF23" s="681"/>
      <c r="VAG23" s="681"/>
      <c r="VAH23" s="681"/>
      <c r="VAI23" s="681"/>
      <c r="VAJ23" s="681"/>
      <c r="VAK23" s="681"/>
      <c r="VAL23" s="682"/>
      <c r="VAM23" s="680"/>
      <c r="VAN23" s="681"/>
      <c r="VAO23" s="681"/>
      <c r="VAP23" s="681"/>
      <c r="VAQ23" s="681"/>
      <c r="VAR23" s="681"/>
      <c r="VAS23" s="681"/>
      <c r="VAT23" s="681"/>
      <c r="VAU23" s="681"/>
      <c r="VAV23" s="681"/>
      <c r="VAW23" s="681"/>
      <c r="VAX23" s="681"/>
      <c r="VAY23" s="681"/>
      <c r="VAZ23" s="681"/>
      <c r="VBA23" s="682"/>
      <c r="VBB23" s="680"/>
      <c r="VBC23" s="681"/>
      <c r="VBD23" s="681"/>
      <c r="VBE23" s="681"/>
      <c r="VBF23" s="681"/>
      <c r="VBG23" s="681"/>
      <c r="VBH23" s="681"/>
      <c r="VBI23" s="681"/>
      <c r="VBJ23" s="681"/>
      <c r="VBK23" s="681"/>
      <c r="VBL23" s="681"/>
      <c r="VBM23" s="681"/>
      <c r="VBN23" s="681"/>
      <c r="VBO23" s="681"/>
      <c r="VBP23" s="682"/>
      <c r="VBQ23" s="680"/>
      <c r="VBR23" s="681"/>
      <c r="VBS23" s="681"/>
      <c r="VBT23" s="681"/>
      <c r="VBU23" s="681"/>
      <c r="VBV23" s="681"/>
      <c r="VBW23" s="681"/>
      <c r="VBX23" s="681"/>
      <c r="VBY23" s="681"/>
      <c r="VBZ23" s="681"/>
      <c r="VCA23" s="681"/>
      <c r="VCB23" s="681"/>
      <c r="VCC23" s="681"/>
      <c r="VCD23" s="681"/>
      <c r="VCE23" s="682"/>
      <c r="VCF23" s="680"/>
      <c r="VCG23" s="681"/>
      <c r="VCH23" s="681"/>
      <c r="VCI23" s="681"/>
      <c r="VCJ23" s="681"/>
      <c r="VCK23" s="681"/>
      <c r="VCL23" s="681"/>
      <c r="VCM23" s="681"/>
      <c r="VCN23" s="681"/>
      <c r="VCO23" s="681"/>
      <c r="VCP23" s="681"/>
      <c r="VCQ23" s="681"/>
      <c r="VCR23" s="681"/>
      <c r="VCS23" s="681"/>
      <c r="VCT23" s="682"/>
      <c r="VCU23" s="680"/>
      <c r="VCV23" s="681"/>
      <c r="VCW23" s="681"/>
      <c r="VCX23" s="681"/>
      <c r="VCY23" s="681"/>
      <c r="VCZ23" s="681"/>
      <c r="VDA23" s="681"/>
      <c r="VDB23" s="681"/>
      <c r="VDC23" s="681"/>
      <c r="VDD23" s="681"/>
      <c r="VDE23" s="681"/>
      <c r="VDF23" s="681"/>
      <c r="VDG23" s="681"/>
      <c r="VDH23" s="681"/>
      <c r="VDI23" s="682"/>
      <c r="VDJ23" s="680"/>
      <c r="VDK23" s="681"/>
      <c r="VDL23" s="681"/>
      <c r="VDM23" s="681"/>
      <c r="VDN23" s="681"/>
      <c r="VDO23" s="681"/>
      <c r="VDP23" s="681"/>
      <c r="VDQ23" s="681"/>
      <c r="VDR23" s="681"/>
      <c r="VDS23" s="681"/>
      <c r="VDT23" s="681"/>
      <c r="VDU23" s="681"/>
      <c r="VDV23" s="681"/>
      <c r="VDW23" s="681"/>
      <c r="VDX23" s="682"/>
      <c r="VDY23" s="680"/>
      <c r="VDZ23" s="681"/>
      <c r="VEA23" s="681"/>
      <c r="VEB23" s="681"/>
      <c r="VEC23" s="681"/>
      <c r="VED23" s="681"/>
      <c r="VEE23" s="681"/>
      <c r="VEF23" s="681"/>
      <c r="VEG23" s="681"/>
      <c r="VEH23" s="681"/>
      <c r="VEI23" s="681"/>
      <c r="VEJ23" s="681"/>
      <c r="VEK23" s="681"/>
      <c r="VEL23" s="681"/>
      <c r="VEM23" s="682"/>
      <c r="VEN23" s="680"/>
      <c r="VEO23" s="681"/>
      <c r="VEP23" s="681"/>
      <c r="VEQ23" s="681"/>
      <c r="VER23" s="681"/>
      <c r="VES23" s="681"/>
      <c r="VET23" s="681"/>
      <c r="VEU23" s="681"/>
      <c r="VEV23" s="681"/>
      <c r="VEW23" s="681"/>
      <c r="VEX23" s="681"/>
      <c r="VEY23" s="681"/>
      <c r="VEZ23" s="681"/>
      <c r="VFA23" s="681"/>
      <c r="VFB23" s="682"/>
      <c r="VFC23" s="680"/>
      <c r="VFD23" s="681"/>
      <c r="VFE23" s="681"/>
      <c r="VFF23" s="681"/>
      <c r="VFG23" s="681"/>
      <c r="VFH23" s="681"/>
      <c r="VFI23" s="681"/>
      <c r="VFJ23" s="681"/>
      <c r="VFK23" s="681"/>
      <c r="VFL23" s="681"/>
      <c r="VFM23" s="681"/>
      <c r="VFN23" s="681"/>
      <c r="VFO23" s="681"/>
      <c r="VFP23" s="681"/>
      <c r="VFQ23" s="682"/>
      <c r="VFR23" s="680"/>
      <c r="VFS23" s="681"/>
      <c r="VFT23" s="681"/>
      <c r="VFU23" s="681"/>
      <c r="VFV23" s="681"/>
      <c r="VFW23" s="681"/>
      <c r="VFX23" s="681"/>
      <c r="VFY23" s="681"/>
      <c r="VFZ23" s="681"/>
      <c r="VGA23" s="681"/>
      <c r="VGB23" s="681"/>
      <c r="VGC23" s="681"/>
      <c r="VGD23" s="681"/>
      <c r="VGE23" s="681"/>
      <c r="VGF23" s="682"/>
      <c r="VGG23" s="680"/>
      <c r="VGH23" s="681"/>
      <c r="VGI23" s="681"/>
      <c r="VGJ23" s="681"/>
      <c r="VGK23" s="681"/>
      <c r="VGL23" s="681"/>
      <c r="VGM23" s="681"/>
      <c r="VGN23" s="681"/>
      <c r="VGO23" s="681"/>
      <c r="VGP23" s="681"/>
      <c r="VGQ23" s="681"/>
      <c r="VGR23" s="681"/>
      <c r="VGS23" s="681"/>
      <c r="VGT23" s="681"/>
      <c r="VGU23" s="682"/>
      <c r="VGV23" s="680"/>
      <c r="VGW23" s="681"/>
      <c r="VGX23" s="681"/>
      <c r="VGY23" s="681"/>
      <c r="VGZ23" s="681"/>
      <c r="VHA23" s="681"/>
      <c r="VHB23" s="681"/>
      <c r="VHC23" s="681"/>
      <c r="VHD23" s="681"/>
      <c r="VHE23" s="681"/>
      <c r="VHF23" s="681"/>
      <c r="VHG23" s="681"/>
      <c r="VHH23" s="681"/>
      <c r="VHI23" s="681"/>
      <c r="VHJ23" s="682"/>
      <c r="VHK23" s="680"/>
      <c r="VHL23" s="681"/>
      <c r="VHM23" s="681"/>
      <c r="VHN23" s="681"/>
      <c r="VHO23" s="681"/>
      <c r="VHP23" s="681"/>
      <c r="VHQ23" s="681"/>
      <c r="VHR23" s="681"/>
      <c r="VHS23" s="681"/>
      <c r="VHT23" s="681"/>
      <c r="VHU23" s="681"/>
      <c r="VHV23" s="681"/>
      <c r="VHW23" s="681"/>
      <c r="VHX23" s="681"/>
      <c r="VHY23" s="682"/>
      <c r="VHZ23" s="680"/>
      <c r="VIA23" s="681"/>
      <c r="VIB23" s="681"/>
      <c r="VIC23" s="681"/>
      <c r="VID23" s="681"/>
      <c r="VIE23" s="681"/>
      <c r="VIF23" s="681"/>
      <c r="VIG23" s="681"/>
      <c r="VIH23" s="681"/>
      <c r="VII23" s="681"/>
      <c r="VIJ23" s="681"/>
      <c r="VIK23" s="681"/>
      <c r="VIL23" s="681"/>
      <c r="VIM23" s="681"/>
      <c r="VIN23" s="682"/>
      <c r="VIO23" s="680"/>
      <c r="VIP23" s="681"/>
      <c r="VIQ23" s="681"/>
      <c r="VIR23" s="681"/>
      <c r="VIS23" s="681"/>
      <c r="VIT23" s="681"/>
      <c r="VIU23" s="681"/>
      <c r="VIV23" s="681"/>
      <c r="VIW23" s="681"/>
      <c r="VIX23" s="681"/>
      <c r="VIY23" s="681"/>
      <c r="VIZ23" s="681"/>
      <c r="VJA23" s="681"/>
      <c r="VJB23" s="681"/>
      <c r="VJC23" s="682"/>
      <c r="VJD23" s="680"/>
      <c r="VJE23" s="681"/>
      <c r="VJF23" s="681"/>
      <c r="VJG23" s="681"/>
      <c r="VJH23" s="681"/>
      <c r="VJI23" s="681"/>
      <c r="VJJ23" s="681"/>
      <c r="VJK23" s="681"/>
      <c r="VJL23" s="681"/>
      <c r="VJM23" s="681"/>
      <c r="VJN23" s="681"/>
      <c r="VJO23" s="681"/>
      <c r="VJP23" s="681"/>
      <c r="VJQ23" s="681"/>
      <c r="VJR23" s="682"/>
      <c r="VJS23" s="680"/>
      <c r="VJT23" s="681"/>
      <c r="VJU23" s="681"/>
      <c r="VJV23" s="681"/>
      <c r="VJW23" s="681"/>
      <c r="VJX23" s="681"/>
      <c r="VJY23" s="681"/>
      <c r="VJZ23" s="681"/>
      <c r="VKA23" s="681"/>
      <c r="VKB23" s="681"/>
      <c r="VKC23" s="681"/>
      <c r="VKD23" s="681"/>
      <c r="VKE23" s="681"/>
      <c r="VKF23" s="681"/>
      <c r="VKG23" s="682"/>
      <c r="VKH23" s="680"/>
      <c r="VKI23" s="681"/>
      <c r="VKJ23" s="681"/>
      <c r="VKK23" s="681"/>
      <c r="VKL23" s="681"/>
      <c r="VKM23" s="681"/>
      <c r="VKN23" s="681"/>
      <c r="VKO23" s="681"/>
      <c r="VKP23" s="681"/>
      <c r="VKQ23" s="681"/>
      <c r="VKR23" s="681"/>
      <c r="VKS23" s="681"/>
      <c r="VKT23" s="681"/>
      <c r="VKU23" s="681"/>
      <c r="VKV23" s="682"/>
      <c r="VKW23" s="680"/>
      <c r="VKX23" s="681"/>
      <c r="VKY23" s="681"/>
      <c r="VKZ23" s="681"/>
      <c r="VLA23" s="681"/>
      <c r="VLB23" s="681"/>
      <c r="VLC23" s="681"/>
      <c r="VLD23" s="681"/>
      <c r="VLE23" s="681"/>
      <c r="VLF23" s="681"/>
      <c r="VLG23" s="681"/>
      <c r="VLH23" s="681"/>
      <c r="VLI23" s="681"/>
      <c r="VLJ23" s="681"/>
      <c r="VLK23" s="682"/>
      <c r="VLL23" s="680"/>
      <c r="VLM23" s="681"/>
      <c r="VLN23" s="681"/>
      <c r="VLO23" s="681"/>
      <c r="VLP23" s="681"/>
      <c r="VLQ23" s="681"/>
      <c r="VLR23" s="681"/>
      <c r="VLS23" s="681"/>
      <c r="VLT23" s="681"/>
      <c r="VLU23" s="681"/>
      <c r="VLV23" s="681"/>
      <c r="VLW23" s="681"/>
      <c r="VLX23" s="681"/>
      <c r="VLY23" s="681"/>
      <c r="VLZ23" s="682"/>
      <c r="VMA23" s="680"/>
      <c r="VMB23" s="681"/>
      <c r="VMC23" s="681"/>
      <c r="VMD23" s="681"/>
      <c r="VME23" s="681"/>
      <c r="VMF23" s="681"/>
      <c r="VMG23" s="681"/>
      <c r="VMH23" s="681"/>
      <c r="VMI23" s="681"/>
      <c r="VMJ23" s="681"/>
      <c r="VMK23" s="681"/>
      <c r="VML23" s="681"/>
      <c r="VMM23" s="681"/>
      <c r="VMN23" s="681"/>
      <c r="VMO23" s="682"/>
      <c r="VMP23" s="680"/>
      <c r="VMQ23" s="681"/>
      <c r="VMR23" s="681"/>
      <c r="VMS23" s="681"/>
      <c r="VMT23" s="681"/>
      <c r="VMU23" s="681"/>
      <c r="VMV23" s="681"/>
      <c r="VMW23" s="681"/>
      <c r="VMX23" s="681"/>
      <c r="VMY23" s="681"/>
      <c r="VMZ23" s="681"/>
      <c r="VNA23" s="681"/>
      <c r="VNB23" s="681"/>
      <c r="VNC23" s="681"/>
      <c r="VND23" s="682"/>
      <c r="VNE23" s="680"/>
      <c r="VNF23" s="681"/>
      <c r="VNG23" s="681"/>
      <c r="VNH23" s="681"/>
      <c r="VNI23" s="681"/>
      <c r="VNJ23" s="681"/>
      <c r="VNK23" s="681"/>
      <c r="VNL23" s="681"/>
      <c r="VNM23" s="681"/>
      <c r="VNN23" s="681"/>
      <c r="VNO23" s="681"/>
      <c r="VNP23" s="681"/>
      <c r="VNQ23" s="681"/>
      <c r="VNR23" s="681"/>
      <c r="VNS23" s="682"/>
      <c r="VNT23" s="680"/>
      <c r="VNU23" s="681"/>
      <c r="VNV23" s="681"/>
      <c r="VNW23" s="681"/>
      <c r="VNX23" s="681"/>
      <c r="VNY23" s="681"/>
      <c r="VNZ23" s="681"/>
      <c r="VOA23" s="681"/>
      <c r="VOB23" s="681"/>
      <c r="VOC23" s="681"/>
      <c r="VOD23" s="681"/>
      <c r="VOE23" s="681"/>
      <c r="VOF23" s="681"/>
      <c r="VOG23" s="681"/>
      <c r="VOH23" s="682"/>
      <c r="VOI23" s="680"/>
      <c r="VOJ23" s="681"/>
      <c r="VOK23" s="681"/>
      <c r="VOL23" s="681"/>
      <c r="VOM23" s="681"/>
      <c r="VON23" s="681"/>
      <c r="VOO23" s="681"/>
      <c r="VOP23" s="681"/>
      <c r="VOQ23" s="681"/>
      <c r="VOR23" s="681"/>
      <c r="VOS23" s="681"/>
      <c r="VOT23" s="681"/>
      <c r="VOU23" s="681"/>
      <c r="VOV23" s="681"/>
      <c r="VOW23" s="682"/>
      <c r="VOX23" s="680"/>
      <c r="VOY23" s="681"/>
      <c r="VOZ23" s="681"/>
      <c r="VPA23" s="681"/>
      <c r="VPB23" s="681"/>
      <c r="VPC23" s="681"/>
      <c r="VPD23" s="681"/>
      <c r="VPE23" s="681"/>
      <c r="VPF23" s="681"/>
      <c r="VPG23" s="681"/>
      <c r="VPH23" s="681"/>
      <c r="VPI23" s="681"/>
      <c r="VPJ23" s="681"/>
      <c r="VPK23" s="681"/>
      <c r="VPL23" s="682"/>
      <c r="VPM23" s="680"/>
      <c r="VPN23" s="681"/>
      <c r="VPO23" s="681"/>
      <c r="VPP23" s="681"/>
      <c r="VPQ23" s="681"/>
      <c r="VPR23" s="681"/>
      <c r="VPS23" s="681"/>
      <c r="VPT23" s="681"/>
      <c r="VPU23" s="681"/>
      <c r="VPV23" s="681"/>
      <c r="VPW23" s="681"/>
      <c r="VPX23" s="681"/>
      <c r="VPY23" s="681"/>
      <c r="VPZ23" s="681"/>
      <c r="VQA23" s="682"/>
      <c r="VQB23" s="680"/>
      <c r="VQC23" s="681"/>
      <c r="VQD23" s="681"/>
      <c r="VQE23" s="681"/>
      <c r="VQF23" s="681"/>
      <c r="VQG23" s="681"/>
      <c r="VQH23" s="681"/>
      <c r="VQI23" s="681"/>
      <c r="VQJ23" s="681"/>
      <c r="VQK23" s="681"/>
      <c r="VQL23" s="681"/>
      <c r="VQM23" s="681"/>
      <c r="VQN23" s="681"/>
      <c r="VQO23" s="681"/>
      <c r="VQP23" s="682"/>
      <c r="VQQ23" s="680"/>
      <c r="VQR23" s="681"/>
      <c r="VQS23" s="681"/>
      <c r="VQT23" s="681"/>
      <c r="VQU23" s="681"/>
      <c r="VQV23" s="681"/>
      <c r="VQW23" s="681"/>
      <c r="VQX23" s="681"/>
      <c r="VQY23" s="681"/>
      <c r="VQZ23" s="681"/>
      <c r="VRA23" s="681"/>
      <c r="VRB23" s="681"/>
      <c r="VRC23" s="681"/>
      <c r="VRD23" s="681"/>
      <c r="VRE23" s="682"/>
      <c r="VRF23" s="680"/>
      <c r="VRG23" s="681"/>
      <c r="VRH23" s="681"/>
      <c r="VRI23" s="681"/>
      <c r="VRJ23" s="681"/>
      <c r="VRK23" s="681"/>
      <c r="VRL23" s="681"/>
      <c r="VRM23" s="681"/>
      <c r="VRN23" s="681"/>
      <c r="VRO23" s="681"/>
      <c r="VRP23" s="681"/>
      <c r="VRQ23" s="681"/>
      <c r="VRR23" s="681"/>
      <c r="VRS23" s="681"/>
      <c r="VRT23" s="682"/>
      <c r="VRU23" s="680"/>
      <c r="VRV23" s="681"/>
      <c r="VRW23" s="681"/>
      <c r="VRX23" s="681"/>
      <c r="VRY23" s="681"/>
      <c r="VRZ23" s="681"/>
      <c r="VSA23" s="681"/>
      <c r="VSB23" s="681"/>
      <c r="VSC23" s="681"/>
      <c r="VSD23" s="681"/>
      <c r="VSE23" s="681"/>
      <c r="VSF23" s="681"/>
      <c r="VSG23" s="681"/>
      <c r="VSH23" s="681"/>
      <c r="VSI23" s="682"/>
      <c r="VSJ23" s="680"/>
      <c r="VSK23" s="681"/>
      <c r="VSL23" s="681"/>
      <c r="VSM23" s="681"/>
      <c r="VSN23" s="681"/>
      <c r="VSO23" s="681"/>
      <c r="VSP23" s="681"/>
      <c r="VSQ23" s="681"/>
      <c r="VSR23" s="681"/>
      <c r="VSS23" s="681"/>
      <c r="VST23" s="681"/>
      <c r="VSU23" s="681"/>
      <c r="VSV23" s="681"/>
      <c r="VSW23" s="681"/>
      <c r="VSX23" s="682"/>
      <c r="VSY23" s="680"/>
      <c r="VSZ23" s="681"/>
      <c r="VTA23" s="681"/>
      <c r="VTB23" s="681"/>
      <c r="VTC23" s="681"/>
      <c r="VTD23" s="681"/>
      <c r="VTE23" s="681"/>
      <c r="VTF23" s="681"/>
      <c r="VTG23" s="681"/>
      <c r="VTH23" s="681"/>
      <c r="VTI23" s="681"/>
      <c r="VTJ23" s="681"/>
      <c r="VTK23" s="681"/>
      <c r="VTL23" s="681"/>
      <c r="VTM23" s="682"/>
      <c r="VTN23" s="680"/>
      <c r="VTO23" s="681"/>
      <c r="VTP23" s="681"/>
      <c r="VTQ23" s="681"/>
      <c r="VTR23" s="681"/>
      <c r="VTS23" s="681"/>
      <c r="VTT23" s="681"/>
      <c r="VTU23" s="681"/>
      <c r="VTV23" s="681"/>
      <c r="VTW23" s="681"/>
      <c r="VTX23" s="681"/>
      <c r="VTY23" s="681"/>
      <c r="VTZ23" s="681"/>
      <c r="VUA23" s="681"/>
      <c r="VUB23" s="682"/>
      <c r="VUC23" s="680"/>
      <c r="VUD23" s="681"/>
      <c r="VUE23" s="681"/>
      <c r="VUF23" s="681"/>
      <c r="VUG23" s="681"/>
      <c r="VUH23" s="681"/>
      <c r="VUI23" s="681"/>
      <c r="VUJ23" s="681"/>
      <c r="VUK23" s="681"/>
      <c r="VUL23" s="681"/>
      <c r="VUM23" s="681"/>
      <c r="VUN23" s="681"/>
      <c r="VUO23" s="681"/>
      <c r="VUP23" s="681"/>
      <c r="VUQ23" s="682"/>
      <c r="VUR23" s="680"/>
      <c r="VUS23" s="681"/>
      <c r="VUT23" s="681"/>
      <c r="VUU23" s="681"/>
      <c r="VUV23" s="681"/>
      <c r="VUW23" s="681"/>
      <c r="VUX23" s="681"/>
      <c r="VUY23" s="681"/>
      <c r="VUZ23" s="681"/>
      <c r="VVA23" s="681"/>
      <c r="VVB23" s="681"/>
      <c r="VVC23" s="681"/>
      <c r="VVD23" s="681"/>
      <c r="VVE23" s="681"/>
      <c r="VVF23" s="682"/>
      <c r="VVG23" s="680"/>
      <c r="VVH23" s="681"/>
      <c r="VVI23" s="681"/>
      <c r="VVJ23" s="681"/>
      <c r="VVK23" s="681"/>
      <c r="VVL23" s="681"/>
      <c r="VVM23" s="681"/>
      <c r="VVN23" s="681"/>
      <c r="VVO23" s="681"/>
      <c r="VVP23" s="681"/>
      <c r="VVQ23" s="681"/>
      <c r="VVR23" s="681"/>
      <c r="VVS23" s="681"/>
      <c r="VVT23" s="681"/>
      <c r="VVU23" s="682"/>
      <c r="VVV23" s="680"/>
      <c r="VVW23" s="681"/>
      <c r="VVX23" s="681"/>
      <c r="VVY23" s="681"/>
      <c r="VVZ23" s="681"/>
      <c r="VWA23" s="681"/>
      <c r="VWB23" s="681"/>
      <c r="VWC23" s="681"/>
      <c r="VWD23" s="681"/>
      <c r="VWE23" s="681"/>
      <c r="VWF23" s="681"/>
      <c r="VWG23" s="681"/>
      <c r="VWH23" s="681"/>
      <c r="VWI23" s="681"/>
      <c r="VWJ23" s="682"/>
      <c r="VWK23" s="680"/>
      <c r="VWL23" s="681"/>
      <c r="VWM23" s="681"/>
      <c r="VWN23" s="681"/>
      <c r="VWO23" s="681"/>
      <c r="VWP23" s="681"/>
      <c r="VWQ23" s="681"/>
      <c r="VWR23" s="681"/>
      <c r="VWS23" s="681"/>
      <c r="VWT23" s="681"/>
      <c r="VWU23" s="681"/>
      <c r="VWV23" s="681"/>
      <c r="VWW23" s="681"/>
      <c r="VWX23" s="681"/>
      <c r="VWY23" s="682"/>
      <c r="VWZ23" s="680"/>
      <c r="VXA23" s="681"/>
      <c r="VXB23" s="681"/>
      <c r="VXC23" s="681"/>
      <c r="VXD23" s="681"/>
      <c r="VXE23" s="681"/>
      <c r="VXF23" s="681"/>
      <c r="VXG23" s="681"/>
      <c r="VXH23" s="681"/>
      <c r="VXI23" s="681"/>
      <c r="VXJ23" s="681"/>
      <c r="VXK23" s="681"/>
      <c r="VXL23" s="681"/>
      <c r="VXM23" s="681"/>
      <c r="VXN23" s="682"/>
      <c r="VXO23" s="680"/>
      <c r="VXP23" s="681"/>
      <c r="VXQ23" s="681"/>
      <c r="VXR23" s="681"/>
      <c r="VXS23" s="681"/>
      <c r="VXT23" s="681"/>
      <c r="VXU23" s="681"/>
      <c r="VXV23" s="681"/>
      <c r="VXW23" s="681"/>
      <c r="VXX23" s="681"/>
      <c r="VXY23" s="681"/>
      <c r="VXZ23" s="681"/>
      <c r="VYA23" s="681"/>
      <c r="VYB23" s="681"/>
      <c r="VYC23" s="682"/>
      <c r="VYD23" s="680"/>
      <c r="VYE23" s="681"/>
      <c r="VYF23" s="681"/>
      <c r="VYG23" s="681"/>
      <c r="VYH23" s="681"/>
      <c r="VYI23" s="681"/>
      <c r="VYJ23" s="681"/>
      <c r="VYK23" s="681"/>
      <c r="VYL23" s="681"/>
      <c r="VYM23" s="681"/>
      <c r="VYN23" s="681"/>
      <c r="VYO23" s="681"/>
      <c r="VYP23" s="681"/>
      <c r="VYQ23" s="681"/>
      <c r="VYR23" s="682"/>
      <c r="VYS23" s="680"/>
      <c r="VYT23" s="681"/>
      <c r="VYU23" s="681"/>
      <c r="VYV23" s="681"/>
      <c r="VYW23" s="681"/>
      <c r="VYX23" s="681"/>
      <c r="VYY23" s="681"/>
      <c r="VYZ23" s="681"/>
      <c r="VZA23" s="681"/>
      <c r="VZB23" s="681"/>
      <c r="VZC23" s="681"/>
      <c r="VZD23" s="681"/>
      <c r="VZE23" s="681"/>
      <c r="VZF23" s="681"/>
      <c r="VZG23" s="682"/>
      <c r="VZH23" s="680"/>
      <c r="VZI23" s="681"/>
      <c r="VZJ23" s="681"/>
      <c r="VZK23" s="681"/>
      <c r="VZL23" s="681"/>
      <c r="VZM23" s="681"/>
      <c r="VZN23" s="681"/>
      <c r="VZO23" s="681"/>
      <c r="VZP23" s="681"/>
      <c r="VZQ23" s="681"/>
      <c r="VZR23" s="681"/>
      <c r="VZS23" s="681"/>
      <c r="VZT23" s="681"/>
      <c r="VZU23" s="681"/>
      <c r="VZV23" s="682"/>
      <c r="VZW23" s="680"/>
      <c r="VZX23" s="681"/>
      <c r="VZY23" s="681"/>
      <c r="VZZ23" s="681"/>
      <c r="WAA23" s="681"/>
      <c r="WAB23" s="681"/>
      <c r="WAC23" s="681"/>
      <c r="WAD23" s="681"/>
      <c r="WAE23" s="681"/>
      <c r="WAF23" s="681"/>
      <c r="WAG23" s="681"/>
      <c r="WAH23" s="681"/>
      <c r="WAI23" s="681"/>
      <c r="WAJ23" s="681"/>
      <c r="WAK23" s="682"/>
      <c r="WAL23" s="680"/>
      <c r="WAM23" s="681"/>
      <c r="WAN23" s="681"/>
      <c r="WAO23" s="681"/>
      <c r="WAP23" s="681"/>
      <c r="WAQ23" s="681"/>
      <c r="WAR23" s="681"/>
      <c r="WAS23" s="681"/>
      <c r="WAT23" s="681"/>
      <c r="WAU23" s="681"/>
      <c r="WAV23" s="681"/>
      <c r="WAW23" s="681"/>
      <c r="WAX23" s="681"/>
      <c r="WAY23" s="681"/>
      <c r="WAZ23" s="682"/>
      <c r="WBA23" s="680"/>
      <c r="WBB23" s="681"/>
      <c r="WBC23" s="681"/>
      <c r="WBD23" s="681"/>
      <c r="WBE23" s="681"/>
      <c r="WBF23" s="681"/>
      <c r="WBG23" s="681"/>
      <c r="WBH23" s="681"/>
      <c r="WBI23" s="681"/>
      <c r="WBJ23" s="681"/>
      <c r="WBK23" s="681"/>
      <c r="WBL23" s="681"/>
      <c r="WBM23" s="681"/>
      <c r="WBN23" s="681"/>
      <c r="WBO23" s="682"/>
      <c r="WBP23" s="680"/>
      <c r="WBQ23" s="681"/>
      <c r="WBR23" s="681"/>
      <c r="WBS23" s="681"/>
      <c r="WBT23" s="681"/>
      <c r="WBU23" s="681"/>
      <c r="WBV23" s="681"/>
      <c r="WBW23" s="681"/>
      <c r="WBX23" s="681"/>
      <c r="WBY23" s="681"/>
      <c r="WBZ23" s="681"/>
      <c r="WCA23" s="681"/>
      <c r="WCB23" s="681"/>
      <c r="WCC23" s="681"/>
      <c r="WCD23" s="682"/>
      <c r="WCE23" s="680"/>
      <c r="WCF23" s="681"/>
      <c r="WCG23" s="681"/>
      <c r="WCH23" s="681"/>
      <c r="WCI23" s="681"/>
      <c r="WCJ23" s="681"/>
      <c r="WCK23" s="681"/>
      <c r="WCL23" s="681"/>
      <c r="WCM23" s="681"/>
      <c r="WCN23" s="681"/>
      <c r="WCO23" s="681"/>
      <c r="WCP23" s="681"/>
      <c r="WCQ23" s="681"/>
      <c r="WCR23" s="681"/>
      <c r="WCS23" s="682"/>
      <c r="WCT23" s="680"/>
      <c r="WCU23" s="681"/>
      <c r="WCV23" s="681"/>
      <c r="WCW23" s="681"/>
      <c r="WCX23" s="681"/>
      <c r="WCY23" s="681"/>
      <c r="WCZ23" s="681"/>
      <c r="WDA23" s="681"/>
      <c r="WDB23" s="681"/>
      <c r="WDC23" s="681"/>
      <c r="WDD23" s="681"/>
      <c r="WDE23" s="681"/>
      <c r="WDF23" s="681"/>
      <c r="WDG23" s="681"/>
      <c r="WDH23" s="682"/>
      <c r="WDI23" s="680"/>
      <c r="WDJ23" s="681"/>
      <c r="WDK23" s="681"/>
      <c r="WDL23" s="681"/>
      <c r="WDM23" s="681"/>
      <c r="WDN23" s="681"/>
      <c r="WDO23" s="681"/>
      <c r="WDP23" s="681"/>
      <c r="WDQ23" s="681"/>
      <c r="WDR23" s="681"/>
      <c r="WDS23" s="681"/>
      <c r="WDT23" s="681"/>
      <c r="WDU23" s="681"/>
      <c r="WDV23" s="681"/>
      <c r="WDW23" s="682"/>
      <c r="WDX23" s="680"/>
      <c r="WDY23" s="681"/>
      <c r="WDZ23" s="681"/>
      <c r="WEA23" s="681"/>
      <c r="WEB23" s="681"/>
      <c r="WEC23" s="681"/>
      <c r="WED23" s="681"/>
      <c r="WEE23" s="681"/>
      <c r="WEF23" s="681"/>
      <c r="WEG23" s="681"/>
      <c r="WEH23" s="681"/>
      <c r="WEI23" s="681"/>
      <c r="WEJ23" s="681"/>
      <c r="WEK23" s="681"/>
      <c r="WEL23" s="682"/>
      <c r="WEM23" s="680"/>
      <c r="WEN23" s="681"/>
      <c r="WEO23" s="681"/>
      <c r="WEP23" s="681"/>
      <c r="WEQ23" s="681"/>
      <c r="WER23" s="681"/>
      <c r="WES23" s="681"/>
      <c r="WET23" s="681"/>
      <c r="WEU23" s="681"/>
      <c r="WEV23" s="681"/>
      <c r="WEW23" s="681"/>
      <c r="WEX23" s="681"/>
      <c r="WEY23" s="681"/>
      <c r="WEZ23" s="681"/>
      <c r="WFA23" s="682"/>
      <c r="WFB23" s="680"/>
      <c r="WFC23" s="681"/>
      <c r="WFD23" s="681"/>
      <c r="WFE23" s="681"/>
      <c r="WFF23" s="681"/>
      <c r="WFG23" s="681"/>
      <c r="WFH23" s="681"/>
      <c r="WFI23" s="681"/>
      <c r="WFJ23" s="681"/>
      <c r="WFK23" s="681"/>
      <c r="WFL23" s="681"/>
      <c r="WFM23" s="681"/>
      <c r="WFN23" s="681"/>
      <c r="WFO23" s="681"/>
      <c r="WFP23" s="682"/>
      <c r="WFQ23" s="680"/>
      <c r="WFR23" s="681"/>
      <c r="WFS23" s="681"/>
      <c r="WFT23" s="681"/>
      <c r="WFU23" s="681"/>
      <c r="WFV23" s="681"/>
      <c r="WFW23" s="681"/>
      <c r="WFX23" s="681"/>
      <c r="WFY23" s="681"/>
      <c r="WFZ23" s="681"/>
      <c r="WGA23" s="681"/>
      <c r="WGB23" s="681"/>
      <c r="WGC23" s="681"/>
      <c r="WGD23" s="681"/>
      <c r="WGE23" s="682"/>
      <c r="WGF23" s="680"/>
      <c r="WGG23" s="681"/>
      <c r="WGH23" s="681"/>
      <c r="WGI23" s="681"/>
      <c r="WGJ23" s="681"/>
      <c r="WGK23" s="681"/>
      <c r="WGL23" s="681"/>
      <c r="WGM23" s="681"/>
      <c r="WGN23" s="681"/>
      <c r="WGO23" s="681"/>
      <c r="WGP23" s="681"/>
      <c r="WGQ23" s="681"/>
      <c r="WGR23" s="681"/>
      <c r="WGS23" s="681"/>
      <c r="WGT23" s="682"/>
      <c r="WGU23" s="680"/>
      <c r="WGV23" s="681"/>
      <c r="WGW23" s="681"/>
      <c r="WGX23" s="681"/>
      <c r="WGY23" s="681"/>
      <c r="WGZ23" s="681"/>
      <c r="WHA23" s="681"/>
      <c r="WHB23" s="681"/>
      <c r="WHC23" s="681"/>
      <c r="WHD23" s="681"/>
      <c r="WHE23" s="681"/>
      <c r="WHF23" s="681"/>
      <c r="WHG23" s="681"/>
      <c r="WHH23" s="681"/>
      <c r="WHI23" s="682"/>
      <c r="WHJ23" s="680"/>
      <c r="WHK23" s="681"/>
      <c r="WHL23" s="681"/>
      <c r="WHM23" s="681"/>
      <c r="WHN23" s="681"/>
      <c r="WHO23" s="681"/>
      <c r="WHP23" s="681"/>
      <c r="WHQ23" s="681"/>
      <c r="WHR23" s="681"/>
      <c r="WHS23" s="681"/>
      <c r="WHT23" s="681"/>
      <c r="WHU23" s="681"/>
      <c r="WHV23" s="681"/>
      <c r="WHW23" s="681"/>
      <c r="WHX23" s="682"/>
      <c r="WHY23" s="680"/>
      <c r="WHZ23" s="681"/>
      <c r="WIA23" s="681"/>
      <c r="WIB23" s="681"/>
      <c r="WIC23" s="681"/>
      <c r="WID23" s="681"/>
      <c r="WIE23" s="681"/>
      <c r="WIF23" s="681"/>
      <c r="WIG23" s="681"/>
      <c r="WIH23" s="681"/>
      <c r="WII23" s="681"/>
      <c r="WIJ23" s="681"/>
      <c r="WIK23" s="681"/>
      <c r="WIL23" s="681"/>
      <c r="WIM23" s="682"/>
      <c r="WIN23" s="680"/>
      <c r="WIO23" s="681"/>
      <c r="WIP23" s="681"/>
      <c r="WIQ23" s="681"/>
      <c r="WIR23" s="681"/>
      <c r="WIS23" s="681"/>
      <c r="WIT23" s="681"/>
      <c r="WIU23" s="681"/>
      <c r="WIV23" s="681"/>
      <c r="WIW23" s="681"/>
      <c r="WIX23" s="681"/>
      <c r="WIY23" s="681"/>
      <c r="WIZ23" s="681"/>
      <c r="WJA23" s="681"/>
      <c r="WJB23" s="682"/>
      <c r="WJC23" s="680"/>
      <c r="WJD23" s="681"/>
      <c r="WJE23" s="681"/>
      <c r="WJF23" s="681"/>
      <c r="WJG23" s="681"/>
      <c r="WJH23" s="681"/>
      <c r="WJI23" s="681"/>
      <c r="WJJ23" s="681"/>
      <c r="WJK23" s="681"/>
      <c r="WJL23" s="681"/>
      <c r="WJM23" s="681"/>
      <c r="WJN23" s="681"/>
      <c r="WJO23" s="681"/>
      <c r="WJP23" s="681"/>
      <c r="WJQ23" s="682"/>
      <c r="WJR23" s="680"/>
      <c r="WJS23" s="681"/>
      <c r="WJT23" s="681"/>
      <c r="WJU23" s="681"/>
      <c r="WJV23" s="681"/>
      <c r="WJW23" s="681"/>
      <c r="WJX23" s="681"/>
      <c r="WJY23" s="681"/>
      <c r="WJZ23" s="681"/>
      <c r="WKA23" s="681"/>
      <c r="WKB23" s="681"/>
      <c r="WKC23" s="681"/>
      <c r="WKD23" s="681"/>
      <c r="WKE23" s="681"/>
      <c r="WKF23" s="682"/>
      <c r="WKG23" s="680"/>
      <c r="WKH23" s="681"/>
      <c r="WKI23" s="681"/>
      <c r="WKJ23" s="681"/>
      <c r="WKK23" s="681"/>
      <c r="WKL23" s="681"/>
      <c r="WKM23" s="681"/>
      <c r="WKN23" s="681"/>
      <c r="WKO23" s="681"/>
      <c r="WKP23" s="681"/>
      <c r="WKQ23" s="681"/>
      <c r="WKR23" s="681"/>
      <c r="WKS23" s="681"/>
      <c r="WKT23" s="681"/>
      <c r="WKU23" s="682"/>
      <c r="WKV23" s="680"/>
      <c r="WKW23" s="681"/>
      <c r="WKX23" s="681"/>
      <c r="WKY23" s="681"/>
      <c r="WKZ23" s="681"/>
      <c r="WLA23" s="681"/>
      <c r="WLB23" s="681"/>
      <c r="WLC23" s="681"/>
      <c r="WLD23" s="681"/>
      <c r="WLE23" s="681"/>
      <c r="WLF23" s="681"/>
      <c r="WLG23" s="681"/>
      <c r="WLH23" s="681"/>
      <c r="WLI23" s="681"/>
      <c r="WLJ23" s="682"/>
      <c r="WLK23" s="680"/>
      <c r="WLL23" s="681"/>
      <c r="WLM23" s="681"/>
      <c r="WLN23" s="681"/>
      <c r="WLO23" s="681"/>
      <c r="WLP23" s="681"/>
      <c r="WLQ23" s="681"/>
      <c r="WLR23" s="681"/>
      <c r="WLS23" s="681"/>
      <c r="WLT23" s="681"/>
      <c r="WLU23" s="681"/>
      <c r="WLV23" s="681"/>
      <c r="WLW23" s="681"/>
      <c r="WLX23" s="681"/>
      <c r="WLY23" s="682"/>
      <c r="WLZ23" s="680"/>
      <c r="WMA23" s="681"/>
      <c r="WMB23" s="681"/>
      <c r="WMC23" s="681"/>
      <c r="WMD23" s="681"/>
      <c r="WME23" s="681"/>
      <c r="WMF23" s="681"/>
      <c r="WMG23" s="681"/>
      <c r="WMH23" s="681"/>
      <c r="WMI23" s="681"/>
      <c r="WMJ23" s="681"/>
      <c r="WMK23" s="681"/>
      <c r="WML23" s="681"/>
      <c r="WMM23" s="681"/>
      <c r="WMN23" s="682"/>
      <c r="WMO23" s="680"/>
      <c r="WMP23" s="681"/>
      <c r="WMQ23" s="681"/>
      <c r="WMR23" s="681"/>
      <c r="WMS23" s="681"/>
      <c r="WMT23" s="681"/>
      <c r="WMU23" s="681"/>
      <c r="WMV23" s="681"/>
      <c r="WMW23" s="681"/>
      <c r="WMX23" s="681"/>
      <c r="WMY23" s="681"/>
      <c r="WMZ23" s="681"/>
      <c r="WNA23" s="681"/>
      <c r="WNB23" s="681"/>
      <c r="WNC23" s="682"/>
      <c r="WND23" s="680"/>
      <c r="WNE23" s="681"/>
      <c r="WNF23" s="681"/>
      <c r="WNG23" s="681"/>
      <c r="WNH23" s="681"/>
      <c r="WNI23" s="681"/>
      <c r="WNJ23" s="681"/>
      <c r="WNK23" s="681"/>
      <c r="WNL23" s="681"/>
      <c r="WNM23" s="681"/>
      <c r="WNN23" s="681"/>
      <c r="WNO23" s="681"/>
      <c r="WNP23" s="681"/>
      <c r="WNQ23" s="681"/>
      <c r="WNR23" s="682"/>
      <c r="WNS23" s="680"/>
      <c r="WNT23" s="681"/>
      <c r="WNU23" s="681"/>
      <c r="WNV23" s="681"/>
      <c r="WNW23" s="681"/>
      <c r="WNX23" s="681"/>
      <c r="WNY23" s="681"/>
      <c r="WNZ23" s="681"/>
      <c r="WOA23" s="681"/>
      <c r="WOB23" s="681"/>
      <c r="WOC23" s="681"/>
      <c r="WOD23" s="681"/>
      <c r="WOE23" s="681"/>
      <c r="WOF23" s="681"/>
      <c r="WOG23" s="682"/>
      <c r="WOH23" s="680"/>
      <c r="WOI23" s="681"/>
      <c r="WOJ23" s="681"/>
      <c r="WOK23" s="681"/>
      <c r="WOL23" s="681"/>
      <c r="WOM23" s="681"/>
      <c r="WON23" s="681"/>
      <c r="WOO23" s="681"/>
      <c r="WOP23" s="681"/>
      <c r="WOQ23" s="681"/>
      <c r="WOR23" s="681"/>
      <c r="WOS23" s="681"/>
      <c r="WOT23" s="681"/>
      <c r="WOU23" s="681"/>
      <c r="WOV23" s="682"/>
      <c r="WOW23" s="680"/>
      <c r="WOX23" s="681"/>
      <c r="WOY23" s="681"/>
      <c r="WOZ23" s="681"/>
      <c r="WPA23" s="681"/>
      <c r="WPB23" s="681"/>
      <c r="WPC23" s="681"/>
      <c r="WPD23" s="681"/>
      <c r="WPE23" s="681"/>
      <c r="WPF23" s="681"/>
      <c r="WPG23" s="681"/>
      <c r="WPH23" s="681"/>
      <c r="WPI23" s="681"/>
      <c r="WPJ23" s="681"/>
      <c r="WPK23" s="682"/>
      <c r="WPL23" s="680"/>
      <c r="WPM23" s="681"/>
      <c r="WPN23" s="681"/>
      <c r="WPO23" s="681"/>
      <c r="WPP23" s="681"/>
      <c r="WPQ23" s="681"/>
      <c r="WPR23" s="681"/>
      <c r="WPS23" s="681"/>
      <c r="WPT23" s="681"/>
      <c r="WPU23" s="681"/>
      <c r="WPV23" s="681"/>
      <c r="WPW23" s="681"/>
      <c r="WPX23" s="681"/>
      <c r="WPY23" s="681"/>
      <c r="WPZ23" s="682"/>
      <c r="WQA23" s="680"/>
      <c r="WQB23" s="681"/>
      <c r="WQC23" s="681"/>
      <c r="WQD23" s="681"/>
      <c r="WQE23" s="681"/>
      <c r="WQF23" s="681"/>
      <c r="WQG23" s="681"/>
      <c r="WQH23" s="681"/>
      <c r="WQI23" s="681"/>
      <c r="WQJ23" s="681"/>
      <c r="WQK23" s="681"/>
      <c r="WQL23" s="681"/>
      <c r="WQM23" s="681"/>
      <c r="WQN23" s="681"/>
      <c r="WQO23" s="682"/>
      <c r="WQP23" s="680"/>
      <c r="WQQ23" s="681"/>
      <c r="WQR23" s="681"/>
      <c r="WQS23" s="681"/>
      <c r="WQT23" s="681"/>
      <c r="WQU23" s="681"/>
      <c r="WQV23" s="681"/>
      <c r="WQW23" s="681"/>
      <c r="WQX23" s="681"/>
      <c r="WQY23" s="681"/>
      <c r="WQZ23" s="681"/>
      <c r="WRA23" s="681"/>
      <c r="WRB23" s="681"/>
      <c r="WRC23" s="681"/>
      <c r="WRD23" s="682"/>
      <c r="WRE23" s="680"/>
      <c r="WRF23" s="681"/>
      <c r="WRG23" s="681"/>
      <c r="WRH23" s="681"/>
      <c r="WRI23" s="681"/>
      <c r="WRJ23" s="681"/>
      <c r="WRK23" s="681"/>
      <c r="WRL23" s="681"/>
      <c r="WRM23" s="681"/>
      <c r="WRN23" s="681"/>
      <c r="WRO23" s="681"/>
      <c r="WRP23" s="681"/>
      <c r="WRQ23" s="681"/>
      <c r="WRR23" s="681"/>
      <c r="WRS23" s="682"/>
      <c r="WRT23" s="680"/>
      <c r="WRU23" s="681"/>
      <c r="WRV23" s="681"/>
      <c r="WRW23" s="681"/>
      <c r="WRX23" s="681"/>
      <c r="WRY23" s="681"/>
      <c r="WRZ23" s="681"/>
      <c r="WSA23" s="681"/>
      <c r="WSB23" s="681"/>
      <c r="WSC23" s="681"/>
      <c r="WSD23" s="681"/>
      <c r="WSE23" s="681"/>
      <c r="WSF23" s="681"/>
      <c r="WSG23" s="681"/>
      <c r="WSH23" s="682"/>
      <c r="WSI23" s="680"/>
      <c r="WSJ23" s="681"/>
      <c r="WSK23" s="681"/>
      <c r="WSL23" s="681"/>
      <c r="WSM23" s="681"/>
      <c r="WSN23" s="681"/>
      <c r="WSO23" s="681"/>
      <c r="WSP23" s="681"/>
      <c r="WSQ23" s="681"/>
      <c r="WSR23" s="681"/>
      <c r="WSS23" s="681"/>
      <c r="WST23" s="681"/>
      <c r="WSU23" s="681"/>
      <c r="WSV23" s="681"/>
      <c r="WSW23" s="682"/>
      <c r="WSX23" s="680"/>
      <c r="WSY23" s="681"/>
      <c r="WSZ23" s="681"/>
      <c r="WTA23" s="681"/>
      <c r="WTB23" s="681"/>
      <c r="WTC23" s="681"/>
      <c r="WTD23" s="681"/>
      <c r="WTE23" s="681"/>
      <c r="WTF23" s="681"/>
      <c r="WTG23" s="681"/>
      <c r="WTH23" s="681"/>
      <c r="WTI23" s="681"/>
      <c r="WTJ23" s="681"/>
      <c r="WTK23" s="681"/>
      <c r="WTL23" s="682"/>
      <c r="WTM23" s="680"/>
      <c r="WTN23" s="681"/>
      <c r="WTO23" s="681"/>
      <c r="WTP23" s="681"/>
      <c r="WTQ23" s="681"/>
      <c r="WTR23" s="681"/>
      <c r="WTS23" s="681"/>
      <c r="WTT23" s="681"/>
      <c r="WTU23" s="681"/>
      <c r="WTV23" s="681"/>
      <c r="WTW23" s="681"/>
      <c r="WTX23" s="681"/>
      <c r="WTY23" s="681"/>
      <c r="WTZ23" s="681"/>
      <c r="WUA23" s="682"/>
      <c r="WUB23" s="680"/>
      <c r="WUC23" s="681"/>
      <c r="WUD23" s="681"/>
      <c r="WUE23" s="681"/>
      <c r="WUF23" s="681"/>
      <c r="WUG23" s="681"/>
      <c r="WUH23" s="681"/>
      <c r="WUI23" s="681"/>
      <c r="WUJ23" s="681"/>
      <c r="WUK23" s="681"/>
      <c r="WUL23" s="681"/>
      <c r="WUM23" s="681"/>
      <c r="WUN23" s="681"/>
      <c r="WUO23" s="681"/>
      <c r="WUP23" s="682"/>
      <c r="WUQ23" s="680"/>
      <c r="WUR23" s="681"/>
      <c r="WUS23" s="681"/>
      <c r="WUT23" s="681"/>
      <c r="WUU23" s="681"/>
      <c r="WUV23" s="681"/>
      <c r="WUW23" s="681"/>
      <c r="WUX23" s="681"/>
      <c r="WUY23" s="681"/>
      <c r="WUZ23" s="681"/>
      <c r="WVA23" s="681"/>
      <c r="WVB23" s="681"/>
      <c r="WVC23" s="681"/>
      <c r="WVD23" s="681"/>
      <c r="WVE23" s="682"/>
      <c r="WVF23" s="680"/>
      <c r="WVG23" s="681"/>
      <c r="WVH23" s="681"/>
      <c r="WVI23" s="681"/>
      <c r="WVJ23" s="681"/>
      <c r="WVK23" s="681"/>
      <c r="WVL23" s="681"/>
      <c r="WVM23" s="681"/>
      <c r="WVN23" s="681"/>
      <c r="WVO23" s="681"/>
      <c r="WVP23" s="681"/>
      <c r="WVQ23" s="681"/>
      <c r="WVR23" s="681"/>
      <c r="WVS23" s="681"/>
      <c r="WVT23" s="682"/>
      <c r="WVU23" s="680"/>
      <c r="WVV23" s="681"/>
      <c r="WVW23" s="681"/>
      <c r="WVX23" s="681"/>
      <c r="WVY23" s="681"/>
      <c r="WVZ23" s="681"/>
      <c r="WWA23" s="681"/>
      <c r="WWB23" s="681"/>
      <c r="WWC23" s="681"/>
      <c r="WWD23" s="681"/>
      <c r="WWE23" s="681"/>
      <c r="WWF23" s="681"/>
      <c r="WWG23" s="681"/>
      <c r="WWH23" s="681"/>
      <c r="WWI23" s="682"/>
      <c r="WWJ23" s="680"/>
      <c r="WWK23" s="681"/>
      <c r="WWL23" s="681"/>
      <c r="WWM23" s="681"/>
      <c r="WWN23" s="681"/>
      <c r="WWO23" s="681"/>
      <c r="WWP23" s="681"/>
      <c r="WWQ23" s="681"/>
      <c r="WWR23" s="681"/>
      <c r="WWS23" s="681"/>
      <c r="WWT23" s="681"/>
      <c r="WWU23" s="681"/>
      <c r="WWV23" s="681"/>
      <c r="WWW23" s="681"/>
      <c r="WWX23" s="682"/>
      <c r="WWY23" s="680"/>
      <c r="WWZ23" s="681"/>
      <c r="WXA23" s="681"/>
      <c r="WXB23" s="681"/>
      <c r="WXC23" s="681"/>
      <c r="WXD23" s="681"/>
      <c r="WXE23" s="681"/>
      <c r="WXF23" s="681"/>
      <c r="WXG23" s="681"/>
      <c r="WXH23" s="681"/>
      <c r="WXI23" s="681"/>
      <c r="WXJ23" s="681"/>
      <c r="WXK23" s="681"/>
      <c r="WXL23" s="681"/>
      <c r="WXM23" s="682"/>
      <c r="WXN23" s="680"/>
      <c r="WXO23" s="681"/>
      <c r="WXP23" s="681"/>
      <c r="WXQ23" s="681"/>
      <c r="WXR23" s="681"/>
      <c r="WXS23" s="681"/>
      <c r="WXT23" s="681"/>
      <c r="WXU23" s="681"/>
      <c r="WXV23" s="681"/>
      <c r="WXW23" s="681"/>
      <c r="WXX23" s="681"/>
      <c r="WXY23" s="681"/>
      <c r="WXZ23" s="681"/>
      <c r="WYA23" s="681"/>
      <c r="WYB23" s="682"/>
      <c r="WYC23" s="680"/>
      <c r="WYD23" s="681"/>
      <c r="WYE23" s="681"/>
      <c r="WYF23" s="681"/>
      <c r="WYG23" s="681"/>
      <c r="WYH23" s="681"/>
      <c r="WYI23" s="681"/>
      <c r="WYJ23" s="681"/>
      <c r="WYK23" s="681"/>
      <c r="WYL23" s="681"/>
      <c r="WYM23" s="681"/>
      <c r="WYN23" s="681"/>
      <c r="WYO23" s="681"/>
      <c r="WYP23" s="681"/>
      <c r="WYQ23" s="682"/>
      <c r="WYR23" s="680"/>
      <c r="WYS23" s="681"/>
      <c r="WYT23" s="681"/>
      <c r="WYU23" s="681"/>
      <c r="WYV23" s="681"/>
      <c r="WYW23" s="681"/>
      <c r="WYX23" s="681"/>
      <c r="WYY23" s="681"/>
      <c r="WYZ23" s="681"/>
      <c r="WZA23" s="681"/>
      <c r="WZB23" s="681"/>
      <c r="WZC23" s="681"/>
      <c r="WZD23" s="681"/>
      <c r="WZE23" s="681"/>
      <c r="WZF23" s="682"/>
      <c r="WZG23" s="680"/>
      <c r="WZH23" s="681"/>
      <c r="WZI23" s="681"/>
      <c r="WZJ23" s="681"/>
      <c r="WZK23" s="681"/>
      <c r="WZL23" s="681"/>
      <c r="WZM23" s="681"/>
      <c r="WZN23" s="681"/>
      <c r="WZO23" s="681"/>
      <c r="WZP23" s="681"/>
      <c r="WZQ23" s="681"/>
      <c r="WZR23" s="681"/>
      <c r="WZS23" s="681"/>
      <c r="WZT23" s="681"/>
      <c r="WZU23" s="682"/>
      <c r="WZV23" s="680"/>
      <c r="WZW23" s="681"/>
      <c r="WZX23" s="681"/>
      <c r="WZY23" s="681"/>
      <c r="WZZ23" s="681"/>
      <c r="XAA23" s="681"/>
      <c r="XAB23" s="681"/>
      <c r="XAC23" s="681"/>
      <c r="XAD23" s="681"/>
      <c r="XAE23" s="681"/>
      <c r="XAF23" s="681"/>
      <c r="XAG23" s="681"/>
      <c r="XAH23" s="681"/>
      <c r="XAI23" s="681"/>
      <c r="XAJ23" s="682"/>
      <c r="XAK23" s="680"/>
      <c r="XAL23" s="681"/>
      <c r="XAM23" s="681"/>
      <c r="XAN23" s="681"/>
      <c r="XAO23" s="681"/>
      <c r="XAP23" s="681"/>
      <c r="XAQ23" s="681"/>
      <c r="XAR23" s="681"/>
      <c r="XAS23" s="681"/>
      <c r="XAT23" s="681"/>
      <c r="XAU23" s="681"/>
      <c r="XAV23" s="681"/>
      <c r="XAW23" s="681"/>
      <c r="XAX23" s="681"/>
      <c r="XAY23" s="682"/>
      <c r="XAZ23" s="680"/>
      <c r="XBA23" s="681"/>
      <c r="XBB23" s="681"/>
      <c r="XBC23" s="681"/>
      <c r="XBD23" s="681"/>
      <c r="XBE23" s="681"/>
      <c r="XBF23" s="681"/>
      <c r="XBG23" s="681"/>
      <c r="XBH23" s="681"/>
      <c r="XBI23" s="681"/>
      <c r="XBJ23" s="681"/>
      <c r="XBK23" s="681"/>
      <c r="XBL23" s="681"/>
      <c r="XBM23" s="681"/>
      <c r="XBN23" s="682"/>
      <c r="XBO23" s="680"/>
      <c r="XBP23" s="681"/>
      <c r="XBQ23" s="681"/>
      <c r="XBR23" s="681"/>
      <c r="XBS23" s="681"/>
      <c r="XBT23" s="681"/>
      <c r="XBU23" s="681"/>
      <c r="XBV23" s="681"/>
      <c r="XBW23" s="681"/>
      <c r="XBX23" s="681"/>
      <c r="XBY23" s="681"/>
      <c r="XBZ23" s="681"/>
      <c r="XCA23" s="681"/>
      <c r="XCB23" s="681"/>
      <c r="XCC23" s="682"/>
      <c r="XCD23" s="680"/>
      <c r="XCE23" s="681"/>
      <c r="XCF23" s="681"/>
      <c r="XCG23" s="681"/>
      <c r="XCH23" s="681"/>
      <c r="XCI23" s="681"/>
      <c r="XCJ23" s="681"/>
      <c r="XCK23" s="681"/>
      <c r="XCL23" s="681"/>
      <c r="XCM23" s="681"/>
      <c r="XCN23" s="681"/>
      <c r="XCO23" s="681"/>
      <c r="XCP23" s="681"/>
      <c r="XCQ23" s="681"/>
      <c r="XCR23" s="682"/>
      <c r="XCS23" s="680"/>
      <c r="XCT23" s="681"/>
      <c r="XCU23" s="681"/>
      <c r="XCV23" s="681"/>
      <c r="XCW23" s="681"/>
      <c r="XCX23" s="681"/>
      <c r="XCY23" s="681"/>
      <c r="XCZ23" s="681"/>
      <c r="XDA23" s="681"/>
      <c r="XDB23" s="681"/>
      <c r="XDC23" s="681"/>
      <c r="XDD23" s="681"/>
      <c r="XDE23" s="681"/>
      <c r="XDF23" s="681"/>
      <c r="XDG23" s="682"/>
      <c r="XDH23" s="680"/>
      <c r="XDI23" s="681"/>
      <c r="XDJ23" s="681"/>
      <c r="XDK23" s="681"/>
      <c r="XDL23" s="681"/>
      <c r="XDM23" s="681"/>
      <c r="XDN23" s="681"/>
      <c r="XDO23" s="681"/>
      <c r="XDP23" s="681"/>
      <c r="XDQ23" s="681"/>
      <c r="XDR23" s="681"/>
      <c r="XDS23" s="681"/>
      <c r="XDT23" s="681"/>
      <c r="XDU23" s="681"/>
      <c r="XDV23" s="682"/>
      <c r="XDW23" s="680"/>
      <c r="XDX23" s="681"/>
      <c r="XDY23" s="681"/>
      <c r="XDZ23" s="681"/>
      <c r="XEA23" s="681"/>
      <c r="XEB23" s="681"/>
      <c r="XEC23" s="681"/>
      <c r="XED23" s="681"/>
      <c r="XEE23" s="681"/>
      <c r="XEF23" s="681"/>
      <c r="XEG23" s="681"/>
      <c r="XEH23" s="681"/>
      <c r="XEI23" s="681"/>
      <c r="XEJ23" s="681"/>
      <c r="XEK23" s="682"/>
      <c r="XEL23" s="680"/>
      <c r="XEM23" s="681"/>
      <c r="XEN23" s="681"/>
      <c r="XEO23" s="681"/>
      <c r="XEP23" s="681"/>
      <c r="XEQ23" s="681"/>
      <c r="XER23" s="681"/>
      <c r="XES23" s="681"/>
      <c r="XET23" s="681"/>
      <c r="XEU23" s="681"/>
      <c r="XEV23" s="681"/>
      <c r="XEW23" s="681"/>
      <c r="XEX23" s="681"/>
      <c r="XEY23" s="681"/>
      <c r="XEZ23" s="682"/>
      <c r="XFA23" s="680"/>
      <c r="XFB23" s="681"/>
      <c r="XFC23" s="681"/>
      <c r="XFD23" s="681"/>
    </row>
    <row r="24" spans="1:16384" s="395" customFormat="1" ht="58.95" customHeight="1">
      <c r="A24" s="619">
        <v>1</v>
      </c>
      <c r="B24" s="620">
        <v>7000015893</v>
      </c>
      <c r="C24" s="621">
        <v>40</v>
      </c>
      <c r="D24" s="620" t="s">
        <v>473</v>
      </c>
      <c r="E24" s="620">
        <v>1000009320</v>
      </c>
      <c r="F24" s="621">
        <v>85469090</v>
      </c>
      <c r="G24" s="640"/>
      <c r="H24" s="621">
        <v>18</v>
      </c>
      <c r="I24" s="640"/>
      <c r="J24" s="622" t="s">
        <v>488</v>
      </c>
      <c r="K24" s="641"/>
      <c r="L24" s="606" t="s">
        <v>434</v>
      </c>
      <c r="M24" s="607">
        <v>897</v>
      </c>
      <c r="N24" s="635"/>
      <c r="O24" s="576" t="str">
        <f>IF(N24="", "INCLUDED", IF(ISERROR(M24*N24), N24, M24*N24))</f>
        <v>INCLUDED</v>
      </c>
      <c r="P24" s="550" t="s">
        <v>253</v>
      </c>
      <c r="Q24" s="617"/>
      <c r="R24" s="394"/>
      <c r="S24" s="394" t="str">
        <f>IF(P24="",Bought Out,P24)</f>
        <v>Direct</v>
      </c>
      <c r="T24" s="394"/>
      <c r="U24" s="394">
        <f t="shared" ref="U24:U25" si="2">IF(P24="Direct",N24*(1-U9),N24*(1-U10))</f>
        <v>0</v>
      </c>
      <c r="V24" s="394" t="s">
        <v>474</v>
      </c>
      <c r="W24" s="567">
        <f>IFERROR(IF(OR(I24="",I24="Confirmed"),H24*O24%,I24*O24%),0)</f>
        <v>0</v>
      </c>
      <c r="X24" s="394"/>
    </row>
    <row r="25" spans="1:16384" s="395" customFormat="1" ht="58.95" customHeight="1">
      <c r="A25" s="619">
        <v>2</v>
      </c>
      <c r="B25" s="620">
        <v>7000015893</v>
      </c>
      <c r="C25" s="621">
        <v>50</v>
      </c>
      <c r="D25" s="620" t="s">
        <v>473</v>
      </c>
      <c r="E25" s="620">
        <v>1000009321</v>
      </c>
      <c r="F25" s="621">
        <v>85469090</v>
      </c>
      <c r="G25" s="640"/>
      <c r="H25" s="621">
        <v>18</v>
      </c>
      <c r="I25" s="640"/>
      <c r="J25" s="622" t="s">
        <v>489</v>
      </c>
      <c r="K25" s="641"/>
      <c r="L25" s="606" t="s">
        <v>434</v>
      </c>
      <c r="M25" s="607">
        <v>1195</v>
      </c>
      <c r="N25" s="635"/>
      <c r="O25" s="576" t="str">
        <f>IF(N25="", "INCLUDED", IF(ISERROR(M25*N25), N25, M25*N25))</f>
        <v>INCLUDED</v>
      </c>
      <c r="P25" s="550" t="s">
        <v>253</v>
      </c>
      <c r="Q25" s="617"/>
      <c r="R25" s="394"/>
      <c r="S25" s="394" t="str">
        <f>IF(P25="",Bought Out,P25)</f>
        <v>Direct</v>
      </c>
      <c r="T25" s="394"/>
      <c r="U25" s="394">
        <f t="shared" si="2"/>
        <v>0</v>
      </c>
      <c r="V25" s="394" t="s">
        <v>474</v>
      </c>
      <c r="W25" s="567">
        <f>IFERROR(IF(OR(I25="",I25="Confirmed"),H25*O25%,I25*O25%),0)</f>
        <v>0</v>
      </c>
      <c r="X25" s="394"/>
    </row>
    <row r="26" spans="1:16384" s="609" customFormat="1" ht="39" customHeight="1">
      <c r="A26" s="680" t="s">
        <v>484</v>
      </c>
      <c r="B26" s="681"/>
      <c r="C26" s="681"/>
      <c r="D26" s="681"/>
      <c r="E26" s="644"/>
      <c r="F26" s="644"/>
      <c r="G26" s="644"/>
      <c r="H26" s="644"/>
      <c r="I26" s="644"/>
      <c r="J26" s="644"/>
      <c r="K26" s="644"/>
      <c r="L26" s="644"/>
      <c r="M26" s="644"/>
      <c r="N26" s="644"/>
      <c r="O26" s="645"/>
      <c r="P26" s="680"/>
      <c r="Q26" s="681"/>
      <c r="R26" s="681"/>
      <c r="S26" s="681"/>
      <c r="T26" s="681"/>
      <c r="U26" s="681"/>
      <c r="V26" s="681"/>
      <c r="W26" s="681"/>
      <c r="X26" s="681"/>
      <c r="Y26" s="681"/>
      <c r="Z26" s="681"/>
      <c r="AA26" s="681"/>
      <c r="AB26" s="681"/>
      <c r="AC26" s="681"/>
      <c r="AD26" s="682"/>
      <c r="AE26" s="680"/>
      <c r="AF26" s="681"/>
      <c r="AG26" s="681"/>
      <c r="AH26" s="681"/>
      <c r="AI26" s="681"/>
      <c r="AJ26" s="681"/>
      <c r="AK26" s="681"/>
      <c r="AL26" s="681"/>
      <c r="AM26" s="681"/>
      <c r="AN26" s="681"/>
      <c r="AO26" s="681"/>
      <c r="AP26" s="681"/>
      <c r="AQ26" s="681"/>
      <c r="AR26" s="681"/>
      <c r="AS26" s="682"/>
      <c r="AT26" s="680"/>
      <c r="AU26" s="681"/>
      <c r="AV26" s="681"/>
      <c r="AW26" s="681"/>
      <c r="AX26" s="681"/>
      <c r="AY26" s="681"/>
      <c r="AZ26" s="681"/>
      <c r="BA26" s="681"/>
      <c r="BB26" s="681"/>
      <c r="BC26" s="681"/>
      <c r="BD26" s="681"/>
      <c r="BE26" s="681"/>
      <c r="BF26" s="681"/>
      <c r="BG26" s="681"/>
      <c r="BH26" s="682"/>
      <c r="BI26" s="680"/>
      <c r="BJ26" s="681"/>
      <c r="BK26" s="681"/>
      <c r="BL26" s="681"/>
      <c r="BM26" s="681"/>
      <c r="BN26" s="681"/>
      <c r="BO26" s="681"/>
      <c r="BP26" s="681"/>
      <c r="BQ26" s="681"/>
      <c r="BR26" s="681"/>
      <c r="BS26" s="681"/>
      <c r="BT26" s="681"/>
      <c r="BU26" s="681"/>
      <c r="BV26" s="681"/>
      <c r="BW26" s="682"/>
      <c r="BX26" s="680"/>
      <c r="BY26" s="681"/>
      <c r="BZ26" s="681"/>
      <c r="CA26" s="681"/>
      <c r="CB26" s="681"/>
      <c r="CC26" s="681"/>
      <c r="CD26" s="681"/>
      <c r="CE26" s="681"/>
      <c r="CF26" s="681"/>
      <c r="CG26" s="681"/>
      <c r="CH26" s="681"/>
      <c r="CI26" s="681"/>
      <c r="CJ26" s="681"/>
      <c r="CK26" s="681"/>
      <c r="CL26" s="682"/>
      <c r="CM26" s="680"/>
      <c r="CN26" s="681"/>
      <c r="CO26" s="681"/>
      <c r="CP26" s="681"/>
      <c r="CQ26" s="681"/>
      <c r="CR26" s="681"/>
      <c r="CS26" s="681"/>
      <c r="CT26" s="681"/>
      <c r="CU26" s="681"/>
      <c r="CV26" s="681"/>
      <c r="CW26" s="681"/>
      <c r="CX26" s="681"/>
      <c r="CY26" s="681"/>
      <c r="CZ26" s="681"/>
      <c r="DA26" s="682"/>
      <c r="DB26" s="680"/>
      <c r="DC26" s="681"/>
      <c r="DD26" s="681"/>
      <c r="DE26" s="681"/>
      <c r="DF26" s="681"/>
      <c r="DG26" s="681"/>
      <c r="DH26" s="681"/>
      <c r="DI26" s="681"/>
      <c r="DJ26" s="681"/>
      <c r="DK26" s="681"/>
      <c r="DL26" s="681"/>
      <c r="DM26" s="681"/>
      <c r="DN26" s="681"/>
      <c r="DO26" s="681"/>
      <c r="DP26" s="682"/>
      <c r="DQ26" s="680"/>
      <c r="DR26" s="681"/>
      <c r="DS26" s="681"/>
      <c r="DT26" s="681"/>
      <c r="DU26" s="681"/>
      <c r="DV26" s="681"/>
      <c r="DW26" s="681"/>
      <c r="DX26" s="681"/>
      <c r="DY26" s="681"/>
      <c r="DZ26" s="681"/>
      <c r="EA26" s="681"/>
      <c r="EB26" s="681"/>
      <c r="EC26" s="681"/>
      <c r="ED26" s="681"/>
      <c r="EE26" s="682"/>
      <c r="EF26" s="680"/>
      <c r="EG26" s="681"/>
      <c r="EH26" s="681"/>
      <c r="EI26" s="681"/>
      <c r="EJ26" s="681"/>
      <c r="EK26" s="681"/>
      <c r="EL26" s="681"/>
      <c r="EM26" s="681"/>
      <c r="EN26" s="681"/>
      <c r="EO26" s="681"/>
      <c r="EP26" s="681"/>
      <c r="EQ26" s="681"/>
      <c r="ER26" s="681"/>
      <c r="ES26" s="681"/>
      <c r="ET26" s="682"/>
      <c r="EU26" s="680"/>
      <c r="EV26" s="681"/>
      <c r="EW26" s="681"/>
      <c r="EX26" s="681"/>
      <c r="EY26" s="681"/>
      <c r="EZ26" s="681"/>
      <c r="FA26" s="681"/>
      <c r="FB26" s="681"/>
      <c r="FC26" s="681"/>
      <c r="FD26" s="681"/>
      <c r="FE26" s="681"/>
      <c r="FF26" s="681"/>
      <c r="FG26" s="681"/>
      <c r="FH26" s="681"/>
      <c r="FI26" s="682"/>
      <c r="FJ26" s="680"/>
      <c r="FK26" s="681"/>
      <c r="FL26" s="681"/>
      <c r="FM26" s="681"/>
      <c r="FN26" s="681"/>
      <c r="FO26" s="681"/>
      <c r="FP26" s="681"/>
      <c r="FQ26" s="681"/>
      <c r="FR26" s="681"/>
      <c r="FS26" s="681"/>
      <c r="FT26" s="681"/>
      <c r="FU26" s="681"/>
      <c r="FV26" s="681"/>
      <c r="FW26" s="681"/>
      <c r="FX26" s="682"/>
      <c r="FY26" s="680"/>
      <c r="FZ26" s="681"/>
      <c r="GA26" s="681"/>
      <c r="GB26" s="681"/>
      <c r="GC26" s="681"/>
      <c r="GD26" s="681"/>
      <c r="GE26" s="681"/>
      <c r="GF26" s="681"/>
      <c r="GG26" s="681"/>
      <c r="GH26" s="681"/>
      <c r="GI26" s="681"/>
      <c r="GJ26" s="681"/>
      <c r="GK26" s="681"/>
      <c r="GL26" s="681"/>
      <c r="GM26" s="682"/>
      <c r="GN26" s="680"/>
      <c r="GO26" s="681"/>
      <c r="GP26" s="681"/>
      <c r="GQ26" s="681"/>
      <c r="GR26" s="681"/>
      <c r="GS26" s="681"/>
      <c r="GT26" s="681"/>
      <c r="GU26" s="681"/>
      <c r="GV26" s="681"/>
      <c r="GW26" s="681"/>
      <c r="GX26" s="681"/>
      <c r="GY26" s="681"/>
      <c r="GZ26" s="681"/>
      <c r="HA26" s="681"/>
      <c r="HB26" s="682"/>
      <c r="HC26" s="680"/>
      <c r="HD26" s="681"/>
      <c r="HE26" s="681"/>
      <c r="HF26" s="681"/>
      <c r="HG26" s="681"/>
      <c r="HH26" s="681"/>
      <c r="HI26" s="681"/>
      <c r="HJ26" s="681"/>
      <c r="HK26" s="681"/>
      <c r="HL26" s="681"/>
      <c r="HM26" s="681"/>
      <c r="HN26" s="681"/>
      <c r="HO26" s="681"/>
      <c r="HP26" s="681"/>
      <c r="HQ26" s="682"/>
      <c r="HR26" s="680"/>
      <c r="HS26" s="681"/>
      <c r="HT26" s="681"/>
      <c r="HU26" s="681"/>
      <c r="HV26" s="681"/>
      <c r="HW26" s="681"/>
      <c r="HX26" s="681"/>
      <c r="HY26" s="681"/>
      <c r="HZ26" s="681"/>
      <c r="IA26" s="681"/>
      <c r="IB26" s="681"/>
      <c r="IC26" s="681"/>
      <c r="ID26" s="681"/>
      <c r="IE26" s="681"/>
      <c r="IF26" s="682"/>
      <c r="IG26" s="680"/>
      <c r="IH26" s="681"/>
      <c r="II26" s="681"/>
      <c r="IJ26" s="681"/>
      <c r="IK26" s="681"/>
      <c r="IL26" s="681"/>
      <c r="IM26" s="681"/>
      <c r="IN26" s="681"/>
      <c r="IO26" s="681"/>
      <c r="IP26" s="681"/>
      <c r="IQ26" s="681"/>
      <c r="IR26" s="681"/>
      <c r="IS26" s="681"/>
      <c r="IT26" s="681"/>
      <c r="IU26" s="682"/>
      <c r="IV26" s="680"/>
      <c r="IW26" s="681"/>
      <c r="IX26" s="681"/>
      <c r="IY26" s="681"/>
      <c r="IZ26" s="681"/>
      <c r="JA26" s="681"/>
      <c r="JB26" s="681"/>
      <c r="JC26" s="681"/>
      <c r="JD26" s="681"/>
      <c r="JE26" s="681"/>
      <c r="JF26" s="681"/>
      <c r="JG26" s="681"/>
      <c r="JH26" s="681"/>
      <c r="JI26" s="681"/>
      <c r="JJ26" s="682"/>
      <c r="JK26" s="680"/>
      <c r="JL26" s="681"/>
      <c r="JM26" s="681"/>
      <c r="JN26" s="681"/>
      <c r="JO26" s="681"/>
      <c r="JP26" s="681"/>
      <c r="JQ26" s="681"/>
      <c r="JR26" s="681"/>
      <c r="JS26" s="681"/>
      <c r="JT26" s="681"/>
      <c r="JU26" s="681"/>
      <c r="JV26" s="681"/>
      <c r="JW26" s="681"/>
      <c r="JX26" s="681"/>
      <c r="JY26" s="682"/>
      <c r="JZ26" s="680"/>
      <c r="KA26" s="681"/>
      <c r="KB26" s="681"/>
      <c r="KC26" s="681"/>
      <c r="KD26" s="681"/>
      <c r="KE26" s="681"/>
      <c r="KF26" s="681"/>
      <c r="KG26" s="681"/>
      <c r="KH26" s="681"/>
      <c r="KI26" s="681"/>
      <c r="KJ26" s="681"/>
      <c r="KK26" s="681"/>
      <c r="KL26" s="681"/>
      <c r="KM26" s="681"/>
      <c r="KN26" s="682"/>
      <c r="KO26" s="680"/>
      <c r="KP26" s="681"/>
      <c r="KQ26" s="681"/>
      <c r="KR26" s="681"/>
      <c r="KS26" s="681"/>
      <c r="KT26" s="681"/>
      <c r="KU26" s="681"/>
      <c r="KV26" s="681"/>
      <c r="KW26" s="681"/>
      <c r="KX26" s="681"/>
      <c r="KY26" s="681"/>
      <c r="KZ26" s="681"/>
      <c r="LA26" s="681"/>
      <c r="LB26" s="681"/>
      <c r="LC26" s="682"/>
      <c r="LD26" s="680"/>
      <c r="LE26" s="681"/>
      <c r="LF26" s="681"/>
      <c r="LG26" s="681"/>
      <c r="LH26" s="681"/>
      <c r="LI26" s="681"/>
      <c r="LJ26" s="681"/>
      <c r="LK26" s="681"/>
      <c r="LL26" s="681"/>
      <c r="LM26" s="681"/>
      <c r="LN26" s="681"/>
      <c r="LO26" s="681"/>
      <c r="LP26" s="681"/>
      <c r="LQ26" s="681"/>
      <c r="LR26" s="682"/>
      <c r="LS26" s="680"/>
      <c r="LT26" s="681"/>
      <c r="LU26" s="681"/>
      <c r="LV26" s="681"/>
      <c r="LW26" s="681"/>
      <c r="LX26" s="681"/>
      <c r="LY26" s="681"/>
      <c r="LZ26" s="681"/>
      <c r="MA26" s="681"/>
      <c r="MB26" s="681"/>
      <c r="MC26" s="681"/>
      <c r="MD26" s="681"/>
      <c r="ME26" s="681"/>
      <c r="MF26" s="681"/>
      <c r="MG26" s="682"/>
      <c r="MH26" s="680"/>
      <c r="MI26" s="681"/>
      <c r="MJ26" s="681"/>
      <c r="MK26" s="681"/>
      <c r="ML26" s="681"/>
      <c r="MM26" s="681"/>
      <c r="MN26" s="681"/>
      <c r="MO26" s="681"/>
      <c r="MP26" s="681"/>
      <c r="MQ26" s="681"/>
      <c r="MR26" s="681"/>
      <c r="MS26" s="681"/>
      <c r="MT26" s="681"/>
      <c r="MU26" s="681"/>
      <c r="MV26" s="682"/>
      <c r="MW26" s="680"/>
      <c r="MX26" s="681"/>
      <c r="MY26" s="681"/>
      <c r="MZ26" s="681"/>
      <c r="NA26" s="681"/>
      <c r="NB26" s="681"/>
      <c r="NC26" s="681"/>
      <c r="ND26" s="681"/>
      <c r="NE26" s="681"/>
      <c r="NF26" s="681"/>
      <c r="NG26" s="681"/>
      <c r="NH26" s="681"/>
      <c r="NI26" s="681"/>
      <c r="NJ26" s="681"/>
      <c r="NK26" s="682"/>
      <c r="NL26" s="680"/>
      <c r="NM26" s="681"/>
      <c r="NN26" s="681"/>
      <c r="NO26" s="681"/>
      <c r="NP26" s="681"/>
      <c r="NQ26" s="681"/>
      <c r="NR26" s="681"/>
      <c r="NS26" s="681"/>
      <c r="NT26" s="681"/>
      <c r="NU26" s="681"/>
      <c r="NV26" s="681"/>
      <c r="NW26" s="681"/>
      <c r="NX26" s="681"/>
      <c r="NY26" s="681"/>
      <c r="NZ26" s="682"/>
      <c r="OA26" s="680"/>
      <c r="OB26" s="681"/>
      <c r="OC26" s="681"/>
      <c r="OD26" s="681"/>
      <c r="OE26" s="681"/>
      <c r="OF26" s="681"/>
      <c r="OG26" s="681"/>
      <c r="OH26" s="681"/>
      <c r="OI26" s="681"/>
      <c r="OJ26" s="681"/>
      <c r="OK26" s="681"/>
      <c r="OL26" s="681"/>
      <c r="OM26" s="681"/>
      <c r="ON26" s="681"/>
      <c r="OO26" s="682"/>
      <c r="OP26" s="680"/>
      <c r="OQ26" s="681"/>
      <c r="OR26" s="681"/>
      <c r="OS26" s="681"/>
      <c r="OT26" s="681"/>
      <c r="OU26" s="681"/>
      <c r="OV26" s="681"/>
      <c r="OW26" s="681"/>
      <c r="OX26" s="681"/>
      <c r="OY26" s="681"/>
      <c r="OZ26" s="681"/>
      <c r="PA26" s="681"/>
      <c r="PB26" s="681"/>
      <c r="PC26" s="681"/>
      <c r="PD26" s="682"/>
      <c r="PE26" s="680"/>
      <c r="PF26" s="681"/>
      <c r="PG26" s="681"/>
      <c r="PH26" s="681"/>
      <c r="PI26" s="681"/>
      <c r="PJ26" s="681"/>
      <c r="PK26" s="681"/>
      <c r="PL26" s="681"/>
      <c r="PM26" s="681"/>
      <c r="PN26" s="681"/>
      <c r="PO26" s="681"/>
      <c r="PP26" s="681"/>
      <c r="PQ26" s="681"/>
      <c r="PR26" s="681"/>
      <c r="PS26" s="682"/>
      <c r="PT26" s="680"/>
      <c r="PU26" s="681"/>
      <c r="PV26" s="681"/>
      <c r="PW26" s="681"/>
      <c r="PX26" s="681"/>
      <c r="PY26" s="681"/>
      <c r="PZ26" s="681"/>
      <c r="QA26" s="681"/>
      <c r="QB26" s="681"/>
      <c r="QC26" s="681"/>
      <c r="QD26" s="681"/>
      <c r="QE26" s="681"/>
      <c r="QF26" s="681"/>
      <c r="QG26" s="681"/>
      <c r="QH26" s="682"/>
      <c r="QI26" s="680"/>
      <c r="QJ26" s="681"/>
      <c r="QK26" s="681"/>
      <c r="QL26" s="681"/>
      <c r="QM26" s="681"/>
      <c r="QN26" s="681"/>
      <c r="QO26" s="681"/>
      <c r="QP26" s="681"/>
      <c r="QQ26" s="681"/>
      <c r="QR26" s="681"/>
      <c r="QS26" s="681"/>
      <c r="QT26" s="681"/>
      <c r="QU26" s="681"/>
      <c r="QV26" s="681"/>
      <c r="QW26" s="682"/>
      <c r="QX26" s="680"/>
      <c r="QY26" s="681"/>
      <c r="QZ26" s="681"/>
      <c r="RA26" s="681"/>
      <c r="RB26" s="681"/>
      <c r="RC26" s="681"/>
      <c r="RD26" s="681"/>
      <c r="RE26" s="681"/>
      <c r="RF26" s="681"/>
      <c r="RG26" s="681"/>
      <c r="RH26" s="681"/>
      <c r="RI26" s="681"/>
      <c r="RJ26" s="681"/>
      <c r="RK26" s="681"/>
      <c r="RL26" s="682"/>
      <c r="RM26" s="680"/>
      <c r="RN26" s="681"/>
      <c r="RO26" s="681"/>
      <c r="RP26" s="681"/>
      <c r="RQ26" s="681"/>
      <c r="RR26" s="681"/>
      <c r="RS26" s="681"/>
      <c r="RT26" s="681"/>
      <c r="RU26" s="681"/>
      <c r="RV26" s="681"/>
      <c r="RW26" s="681"/>
      <c r="RX26" s="681"/>
      <c r="RY26" s="681"/>
      <c r="RZ26" s="681"/>
      <c r="SA26" s="682"/>
      <c r="SB26" s="680"/>
      <c r="SC26" s="681"/>
      <c r="SD26" s="681"/>
      <c r="SE26" s="681"/>
      <c r="SF26" s="681"/>
      <c r="SG26" s="681"/>
      <c r="SH26" s="681"/>
      <c r="SI26" s="681"/>
      <c r="SJ26" s="681"/>
      <c r="SK26" s="681"/>
      <c r="SL26" s="681"/>
      <c r="SM26" s="681"/>
      <c r="SN26" s="681"/>
      <c r="SO26" s="681"/>
      <c r="SP26" s="682"/>
      <c r="SQ26" s="680"/>
      <c r="SR26" s="681"/>
      <c r="SS26" s="681"/>
      <c r="ST26" s="681"/>
      <c r="SU26" s="681"/>
      <c r="SV26" s="681"/>
      <c r="SW26" s="681"/>
      <c r="SX26" s="681"/>
      <c r="SY26" s="681"/>
      <c r="SZ26" s="681"/>
      <c r="TA26" s="681"/>
      <c r="TB26" s="681"/>
      <c r="TC26" s="681"/>
      <c r="TD26" s="681"/>
      <c r="TE26" s="682"/>
      <c r="TF26" s="680"/>
      <c r="TG26" s="681"/>
      <c r="TH26" s="681"/>
      <c r="TI26" s="681"/>
      <c r="TJ26" s="681"/>
      <c r="TK26" s="681"/>
      <c r="TL26" s="681"/>
      <c r="TM26" s="681"/>
      <c r="TN26" s="681"/>
      <c r="TO26" s="681"/>
      <c r="TP26" s="681"/>
      <c r="TQ26" s="681"/>
      <c r="TR26" s="681"/>
      <c r="TS26" s="681"/>
      <c r="TT26" s="682"/>
      <c r="TU26" s="680"/>
      <c r="TV26" s="681"/>
      <c r="TW26" s="681"/>
      <c r="TX26" s="681"/>
      <c r="TY26" s="681"/>
      <c r="TZ26" s="681"/>
      <c r="UA26" s="681"/>
      <c r="UB26" s="681"/>
      <c r="UC26" s="681"/>
      <c r="UD26" s="681"/>
      <c r="UE26" s="681"/>
      <c r="UF26" s="681"/>
      <c r="UG26" s="681"/>
      <c r="UH26" s="681"/>
      <c r="UI26" s="682"/>
      <c r="UJ26" s="680"/>
      <c r="UK26" s="681"/>
      <c r="UL26" s="681"/>
      <c r="UM26" s="681"/>
      <c r="UN26" s="681"/>
      <c r="UO26" s="681"/>
      <c r="UP26" s="681"/>
      <c r="UQ26" s="681"/>
      <c r="UR26" s="681"/>
      <c r="US26" s="681"/>
      <c r="UT26" s="681"/>
      <c r="UU26" s="681"/>
      <c r="UV26" s="681"/>
      <c r="UW26" s="681"/>
      <c r="UX26" s="682"/>
      <c r="UY26" s="680"/>
      <c r="UZ26" s="681"/>
      <c r="VA26" s="681"/>
      <c r="VB26" s="681"/>
      <c r="VC26" s="681"/>
      <c r="VD26" s="681"/>
      <c r="VE26" s="681"/>
      <c r="VF26" s="681"/>
      <c r="VG26" s="681"/>
      <c r="VH26" s="681"/>
      <c r="VI26" s="681"/>
      <c r="VJ26" s="681"/>
      <c r="VK26" s="681"/>
      <c r="VL26" s="681"/>
      <c r="VM26" s="682"/>
      <c r="VN26" s="680"/>
      <c r="VO26" s="681"/>
      <c r="VP26" s="681"/>
      <c r="VQ26" s="681"/>
      <c r="VR26" s="681"/>
      <c r="VS26" s="681"/>
      <c r="VT26" s="681"/>
      <c r="VU26" s="681"/>
      <c r="VV26" s="681"/>
      <c r="VW26" s="681"/>
      <c r="VX26" s="681"/>
      <c r="VY26" s="681"/>
      <c r="VZ26" s="681"/>
      <c r="WA26" s="681"/>
      <c r="WB26" s="682"/>
      <c r="WC26" s="680"/>
      <c r="WD26" s="681"/>
      <c r="WE26" s="681"/>
      <c r="WF26" s="681"/>
      <c r="WG26" s="681"/>
      <c r="WH26" s="681"/>
      <c r="WI26" s="681"/>
      <c r="WJ26" s="681"/>
      <c r="WK26" s="681"/>
      <c r="WL26" s="681"/>
      <c r="WM26" s="681"/>
      <c r="WN26" s="681"/>
      <c r="WO26" s="681"/>
      <c r="WP26" s="681"/>
      <c r="WQ26" s="682"/>
      <c r="WR26" s="680"/>
      <c r="WS26" s="681"/>
      <c r="WT26" s="681"/>
      <c r="WU26" s="681"/>
      <c r="WV26" s="681"/>
      <c r="WW26" s="681"/>
      <c r="WX26" s="681"/>
      <c r="WY26" s="681"/>
      <c r="WZ26" s="681"/>
      <c r="XA26" s="681"/>
      <c r="XB26" s="681"/>
      <c r="XC26" s="681"/>
      <c r="XD26" s="681"/>
      <c r="XE26" s="681"/>
      <c r="XF26" s="682"/>
      <c r="XG26" s="680"/>
      <c r="XH26" s="681"/>
      <c r="XI26" s="681"/>
      <c r="XJ26" s="681"/>
      <c r="XK26" s="681"/>
      <c r="XL26" s="681"/>
      <c r="XM26" s="681"/>
      <c r="XN26" s="681"/>
      <c r="XO26" s="681"/>
      <c r="XP26" s="681"/>
      <c r="XQ26" s="681"/>
      <c r="XR26" s="681"/>
      <c r="XS26" s="681"/>
      <c r="XT26" s="681"/>
      <c r="XU26" s="682"/>
      <c r="XV26" s="680"/>
      <c r="XW26" s="681"/>
      <c r="XX26" s="681"/>
      <c r="XY26" s="681"/>
      <c r="XZ26" s="681"/>
      <c r="YA26" s="681"/>
      <c r="YB26" s="681"/>
      <c r="YC26" s="681"/>
      <c r="YD26" s="681"/>
      <c r="YE26" s="681"/>
      <c r="YF26" s="681"/>
      <c r="YG26" s="681"/>
      <c r="YH26" s="681"/>
      <c r="YI26" s="681"/>
      <c r="YJ26" s="682"/>
      <c r="YK26" s="680"/>
      <c r="YL26" s="681"/>
      <c r="YM26" s="681"/>
      <c r="YN26" s="681"/>
      <c r="YO26" s="681"/>
      <c r="YP26" s="681"/>
      <c r="YQ26" s="681"/>
      <c r="YR26" s="681"/>
      <c r="YS26" s="681"/>
      <c r="YT26" s="681"/>
      <c r="YU26" s="681"/>
      <c r="YV26" s="681"/>
      <c r="YW26" s="681"/>
      <c r="YX26" s="681"/>
      <c r="YY26" s="682"/>
      <c r="YZ26" s="680"/>
      <c r="ZA26" s="681"/>
      <c r="ZB26" s="681"/>
      <c r="ZC26" s="681"/>
      <c r="ZD26" s="681"/>
      <c r="ZE26" s="681"/>
      <c r="ZF26" s="681"/>
      <c r="ZG26" s="681"/>
      <c r="ZH26" s="681"/>
      <c r="ZI26" s="681"/>
      <c r="ZJ26" s="681"/>
      <c r="ZK26" s="681"/>
      <c r="ZL26" s="681"/>
      <c r="ZM26" s="681"/>
      <c r="ZN26" s="682"/>
      <c r="ZO26" s="680"/>
      <c r="ZP26" s="681"/>
      <c r="ZQ26" s="681"/>
      <c r="ZR26" s="681"/>
      <c r="ZS26" s="681"/>
      <c r="ZT26" s="681"/>
      <c r="ZU26" s="681"/>
      <c r="ZV26" s="681"/>
      <c r="ZW26" s="681"/>
      <c r="ZX26" s="681"/>
      <c r="ZY26" s="681"/>
      <c r="ZZ26" s="681"/>
      <c r="AAA26" s="681"/>
      <c r="AAB26" s="681"/>
      <c r="AAC26" s="682"/>
      <c r="AAD26" s="680"/>
      <c r="AAE26" s="681"/>
      <c r="AAF26" s="681"/>
      <c r="AAG26" s="681"/>
      <c r="AAH26" s="681"/>
      <c r="AAI26" s="681"/>
      <c r="AAJ26" s="681"/>
      <c r="AAK26" s="681"/>
      <c r="AAL26" s="681"/>
      <c r="AAM26" s="681"/>
      <c r="AAN26" s="681"/>
      <c r="AAO26" s="681"/>
      <c r="AAP26" s="681"/>
      <c r="AAQ26" s="681"/>
      <c r="AAR26" s="682"/>
      <c r="AAS26" s="680"/>
      <c r="AAT26" s="681"/>
      <c r="AAU26" s="681"/>
      <c r="AAV26" s="681"/>
      <c r="AAW26" s="681"/>
      <c r="AAX26" s="681"/>
      <c r="AAY26" s="681"/>
      <c r="AAZ26" s="681"/>
      <c r="ABA26" s="681"/>
      <c r="ABB26" s="681"/>
      <c r="ABC26" s="681"/>
      <c r="ABD26" s="681"/>
      <c r="ABE26" s="681"/>
      <c r="ABF26" s="681"/>
      <c r="ABG26" s="682"/>
      <c r="ABH26" s="680"/>
      <c r="ABI26" s="681"/>
      <c r="ABJ26" s="681"/>
      <c r="ABK26" s="681"/>
      <c r="ABL26" s="681"/>
      <c r="ABM26" s="681"/>
      <c r="ABN26" s="681"/>
      <c r="ABO26" s="681"/>
      <c r="ABP26" s="681"/>
      <c r="ABQ26" s="681"/>
      <c r="ABR26" s="681"/>
      <c r="ABS26" s="681"/>
      <c r="ABT26" s="681"/>
      <c r="ABU26" s="681"/>
      <c r="ABV26" s="682"/>
      <c r="ABW26" s="680"/>
      <c r="ABX26" s="681"/>
      <c r="ABY26" s="681"/>
      <c r="ABZ26" s="681"/>
      <c r="ACA26" s="681"/>
      <c r="ACB26" s="681"/>
      <c r="ACC26" s="681"/>
      <c r="ACD26" s="681"/>
      <c r="ACE26" s="681"/>
      <c r="ACF26" s="681"/>
      <c r="ACG26" s="681"/>
      <c r="ACH26" s="681"/>
      <c r="ACI26" s="681"/>
      <c r="ACJ26" s="681"/>
      <c r="ACK26" s="682"/>
      <c r="ACL26" s="680"/>
      <c r="ACM26" s="681"/>
      <c r="ACN26" s="681"/>
      <c r="ACO26" s="681"/>
      <c r="ACP26" s="681"/>
      <c r="ACQ26" s="681"/>
      <c r="ACR26" s="681"/>
      <c r="ACS26" s="681"/>
      <c r="ACT26" s="681"/>
      <c r="ACU26" s="681"/>
      <c r="ACV26" s="681"/>
      <c r="ACW26" s="681"/>
      <c r="ACX26" s="681"/>
      <c r="ACY26" s="681"/>
      <c r="ACZ26" s="682"/>
      <c r="ADA26" s="680"/>
      <c r="ADB26" s="681"/>
      <c r="ADC26" s="681"/>
      <c r="ADD26" s="681"/>
      <c r="ADE26" s="681"/>
      <c r="ADF26" s="681"/>
      <c r="ADG26" s="681"/>
      <c r="ADH26" s="681"/>
      <c r="ADI26" s="681"/>
      <c r="ADJ26" s="681"/>
      <c r="ADK26" s="681"/>
      <c r="ADL26" s="681"/>
      <c r="ADM26" s="681"/>
      <c r="ADN26" s="681"/>
      <c r="ADO26" s="682"/>
      <c r="ADP26" s="680"/>
      <c r="ADQ26" s="681"/>
      <c r="ADR26" s="681"/>
      <c r="ADS26" s="681"/>
      <c r="ADT26" s="681"/>
      <c r="ADU26" s="681"/>
      <c r="ADV26" s="681"/>
      <c r="ADW26" s="681"/>
      <c r="ADX26" s="681"/>
      <c r="ADY26" s="681"/>
      <c r="ADZ26" s="681"/>
      <c r="AEA26" s="681"/>
      <c r="AEB26" s="681"/>
      <c r="AEC26" s="681"/>
      <c r="AED26" s="682"/>
      <c r="AEE26" s="680"/>
      <c r="AEF26" s="681"/>
      <c r="AEG26" s="681"/>
      <c r="AEH26" s="681"/>
      <c r="AEI26" s="681"/>
      <c r="AEJ26" s="681"/>
      <c r="AEK26" s="681"/>
      <c r="AEL26" s="681"/>
      <c r="AEM26" s="681"/>
      <c r="AEN26" s="681"/>
      <c r="AEO26" s="681"/>
      <c r="AEP26" s="681"/>
      <c r="AEQ26" s="681"/>
      <c r="AER26" s="681"/>
      <c r="AES26" s="682"/>
      <c r="AET26" s="680"/>
      <c r="AEU26" s="681"/>
      <c r="AEV26" s="681"/>
      <c r="AEW26" s="681"/>
      <c r="AEX26" s="681"/>
      <c r="AEY26" s="681"/>
      <c r="AEZ26" s="681"/>
      <c r="AFA26" s="681"/>
      <c r="AFB26" s="681"/>
      <c r="AFC26" s="681"/>
      <c r="AFD26" s="681"/>
      <c r="AFE26" s="681"/>
      <c r="AFF26" s="681"/>
      <c r="AFG26" s="681"/>
      <c r="AFH26" s="682"/>
      <c r="AFI26" s="680"/>
      <c r="AFJ26" s="681"/>
      <c r="AFK26" s="681"/>
      <c r="AFL26" s="681"/>
      <c r="AFM26" s="681"/>
      <c r="AFN26" s="681"/>
      <c r="AFO26" s="681"/>
      <c r="AFP26" s="681"/>
      <c r="AFQ26" s="681"/>
      <c r="AFR26" s="681"/>
      <c r="AFS26" s="681"/>
      <c r="AFT26" s="681"/>
      <c r="AFU26" s="681"/>
      <c r="AFV26" s="681"/>
      <c r="AFW26" s="682"/>
      <c r="AFX26" s="680"/>
      <c r="AFY26" s="681"/>
      <c r="AFZ26" s="681"/>
      <c r="AGA26" s="681"/>
      <c r="AGB26" s="681"/>
      <c r="AGC26" s="681"/>
      <c r="AGD26" s="681"/>
      <c r="AGE26" s="681"/>
      <c r="AGF26" s="681"/>
      <c r="AGG26" s="681"/>
      <c r="AGH26" s="681"/>
      <c r="AGI26" s="681"/>
      <c r="AGJ26" s="681"/>
      <c r="AGK26" s="681"/>
      <c r="AGL26" s="682"/>
      <c r="AGM26" s="680"/>
      <c r="AGN26" s="681"/>
      <c r="AGO26" s="681"/>
      <c r="AGP26" s="681"/>
      <c r="AGQ26" s="681"/>
      <c r="AGR26" s="681"/>
      <c r="AGS26" s="681"/>
      <c r="AGT26" s="681"/>
      <c r="AGU26" s="681"/>
      <c r="AGV26" s="681"/>
      <c r="AGW26" s="681"/>
      <c r="AGX26" s="681"/>
      <c r="AGY26" s="681"/>
      <c r="AGZ26" s="681"/>
      <c r="AHA26" s="682"/>
      <c r="AHB26" s="680"/>
      <c r="AHC26" s="681"/>
      <c r="AHD26" s="681"/>
      <c r="AHE26" s="681"/>
      <c r="AHF26" s="681"/>
      <c r="AHG26" s="681"/>
      <c r="AHH26" s="681"/>
      <c r="AHI26" s="681"/>
      <c r="AHJ26" s="681"/>
      <c r="AHK26" s="681"/>
      <c r="AHL26" s="681"/>
      <c r="AHM26" s="681"/>
      <c r="AHN26" s="681"/>
      <c r="AHO26" s="681"/>
      <c r="AHP26" s="682"/>
      <c r="AHQ26" s="680"/>
      <c r="AHR26" s="681"/>
      <c r="AHS26" s="681"/>
      <c r="AHT26" s="681"/>
      <c r="AHU26" s="681"/>
      <c r="AHV26" s="681"/>
      <c r="AHW26" s="681"/>
      <c r="AHX26" s="681"/>
      <c r="AHY26" s="681"/>
      <c r="AHZ26" s="681"/>
      <c r="AIA26" s="681"/>
      <c r="AIB26" s="681"/>
      <c r="AIC26" s="681"/>
      <c r="AID26" s="681"/>
      <c r="AIE26" s="682"/>
      <c r="AIF26" s="680"/>
      <c r="AIG26" s="681"/>
      <c r="AIH26" s="681"/>
      <c r="AII26" s="681"/>
      <c r="AIJ26" s="681"/>
      <c r="AIK26" s="681"/>
      <c r="AIL26" s="681"/>
      <c r="AIM26" s="681"/>
      <c r="AIN26" s="681"/>
      <c r="AIO26" s="681"/>
      <c r="AIP26" s="681"/>
      <c r="AIQ26" s="681"/>
      <c r="AIR26" s="681"/>
      <c r="AIS26" s="681"/>
      <c r="AIT26" s="682"/>
      <c r="AIU26" s="680"/>
      <c r="AIV26" s="681"/>
      <c r="AIW26" s="681"/>
      <c r="AIX26" s="681"/>
      <c r="AIY26" s="681"/>
      <c r="AIZ26" s="681"/>
      <c r="AJA26" s="681"/>
      <c r="AJB26" s="681"/>
      <c r="AJC26" s="681"/>
      <c r="AJD26" s="681"/>
      <c r="AJE26" s="681"/>
      <c r="AJF26" s="681"/>
      <c r="AJG26" s="681"/>
      <c r="AJH26" s="681"/>
      <c r="AJI26" s="682"/>
      <c r="AJJ26" s="680"/>
      <c r="AJK26" s="681"/>
      <c r="AJL26" s="681"/>
      <c r="AJM26" s="681"/>
      <c r="AJN26" s="681"/>
      <c r="AJO26" s="681"/>
      <c r="AJP26" s="681"/>
      <c r="AJQ26" s="681"/>
      <c r="AJR26" s="681"/>
      <c r="AJS26" s="681"/>
      <c r="AJT26" s="681"/>
      <c r="AJU26" s="681"/>
      <c r="AJV26" s="681"/>
      <c r="AJW26" s="681"/>
      <c r="AJX26" s="682"/>
      <c r="AJY26" s="680"/>
      <c r="AJZ26" s="681"/>
      <c r="AKA26" s="681"/>
      <c r="AKB26" s="681"/>
      <c r="AKC26" s="681"/>
      <c r="AKD26" s="681"/>
      <c r="AKE26" s="681"/>
      <c r="AKF26" s="681"/>
      <c r="AKG26" s="681"/>
      <c r="AKH26" s="681"/>
      <c r="AKI26" s="681"/>
      <c r="AKJ26" s="681"/>
      <c r="AKK26" s="681"/>
      <c r="AKL26" s="681"/>
      <c r="AKM26" s="682"/>
      <c r="AKN26" s="680"/>
      <c r="AKO26" s="681"/>
      <c r="AKP26" s="681"/>
      <c r="AKQ26" s="681"/>
      <c r="AKR26" s="681"/>
      <c r="AKS26" s="681"/>
      <c r="AKT26" s="681"/>
      <c r="AKU26" s="681"/>
      <c r="AKV26" s="681"/>
      <c r="AKW26" s="681"/>
      <c r="AKX26" s="681"/>
      <c r="AKY26" s="681"/>
      <c r="AKZ26" s="681"/>
      <c r="ALA26" s="681"/>
      <c r="ALB26" s="682"/>
      <c r="ALC26" s="680"/>
      <c r="ALD26" s="681"/>
      <c r="ALE26" s="681"/>
      <c r="ALF26" s="681"/>
      <c r="ALG26" s="681"/>
      <c r="ALH26" s="681"/>
      <c r="ALI26" s="681"/>
      <c r="ALJ26" s="681"/>
      <c r="ALK26" s="681"/>
      <c r="ALL26" s="681"/>
      <c r="ALM26" s="681"/>
      <c r="ALN26" s="681"/>
      <c r="ALO26" s="681"/>
      <c r="ALP26" s="681"/>
      <c r="ALQ26" s="682"/>
      <c r="ALR26" s="680"/>
      <c r="ALS26" s="681"/>
      <c r="ALT26" s="681"/>
      <c r="ALU26" s="681"/>
      <c r="ALV26" s="681"/>
      <c r="ALW26" s="681"/>
      <c r="ALX26" s="681"/>
      <c r="ALY26" s="681"/>
      <c r="ALZ26" s="681"/>
      <c r="AMA26" s="681"/>
      <c r="AMB26" s="681"/>
      <c r="AMC26" s="681"/>
      <c r="AMD26" s="681"/>
      <c r="AME26" s="681"/>
      <c r="AMF26" s="682"/>
      <c r="AMG26" s="680"/>
      <c r="AMH26" s="681"/>
      <c r="AMI26" s="681"/>
      <c r="AMJ26" s="681"/>
      <c r="AMK26" s="681"/>
      <c r="AML26" s="681"/>
      <c r="AMM26" s="681"/>
      <c r="AMN26" s="681"/>
      <c r="AMO26" s="681"/>
      <c r="AMP26" s="681"/>
      <c r="AMQ26" s="681"/>
      <c r="AMR26" s="681"/>
      <c r="AMS26" s="681"/>
      <c r="AMT26" s="681"/>
      <c r="AMU26" s="682"/>
      <c r="AMV26" s="680"/>
      <c r="AMW26" s="681"/>
      <c r="AMX26" s="681"/>
      <c r="AMY26" s="681"/>
      <c r="AMZ26" s="681"/>
      <c r="ANA26" s="681"/>
      <c r="ANB26" s="681"/>
      <c r="ANC26" s="681"/>
      <c r="AND26" s="681"/>
      <c r="ANE26" s="681"/>
      <c r="ANF26" s="681"/>
      <c r="ANG26" s="681"/>
      <c r="ANH26" s="681"/>
      <c r="ANI26" s="681"/>
      <c r="ANJ26" s="682"/>
      <c r="ANK26" s="680"/>
      <c r="ANL26" s="681"/>
      <c r="ANM26" s="681"/>
      <c r="ANN26" s="681"/>
      <c r="ANO26" s="681"/>
      <c r="ANP26" s="681"/>
      <c r="ANQ26" s="681"/>
      <c r="ANR26" s="681"/>
      <c r="ANS26" s="681"/>
      <c r="ANT26" s="681"/>
      <c r="ANU26" s="681"/>
      <c r="ANV26" s="681"/>
      <c r="ANW26" s="681"/>
      <c r="ANX26" s="681"/>
      <c r="ANY26" s="682"/>
      <c r="ANZ26" s="680"/>
      <c r="AOA26" s="681"/>
      <c r="AOB26" s="681"/>
      <c r="AOC26" s="681"/>
      <c r="AOD26" s="681"/>
      <c r="AOE26" s="681"/>
      <c r="AOF26" s="681"/>
      <c r="AOG26" s="681"/>
      <c r="AOH26" s="681"/>
      <c r="AOI26" s="681"/>
      <c r="AOJ26" s="681"/>
      <c r="AOK26" s="681"/>
      <c r="AOL26" s="681"/>
      <c r="AOM26" s="681"/>
      <c r="AON26" s="682"/>
      <c r="AOO26" s="680"/>
      <c r="AOP26" s="681"/>
      <c r="AOQ26" s="681"/>
      <c r="AOR26" s="681"/>
      <c r="AOS26" s="681"/>
      <c r="AOT26" s="681"/>
      <c r="AOU26" s="681"/>
      <c r="AOV26" s="681"/>
      <c r="AOW26" s="681"/>
      <c r="AOX26" s="681"/>
      <c r="AOY26" s="681"/>
      <c r="AOZ26" s="681"/>
      <c r="APA26" s="681"/>
      <c r="APB26" s="681"/>
      <c r="APC26" s="682"/>
      <c r="APD26" s="680"/>
      <c r="APE26" s="681"/>
      <c r="APF26" s="681"/>
      <c r="APG26" s="681"/>
      <c r="APH26" s="681"/>
      <c r="API26" s="681"/>
      <c r="APJ26" s="681"/>
      <c r="APK26" s="681"/>
      <c r="APL26" s="681"/>
      <c r="APM26" s="681"/>
      <c r="APN26" s="681"/>
      <c r="APO26" s="681"/>
      <c r="APP26" s="681"/>
      <c r="APQ26" s="681"/>
      <c r="APR26" s="682"/>
      <c r="APS26" s="680"/>
      <c r="APT26" s="681"/>
      <c r="APU26" s="681"/>
      <c r="APV26" s="681"/>
      <c r="APW26" s="681"/>
      <c r="APX26" s="681"/>
      <c r="APY26" s="681"/>
      <c r="APZ26" s="681"/>
      <c r="AQA26" s="681"/>
      <c r="AQB26" s="681"/>
      <c r="AQC26" s="681"/>
      <c r="AQD26" s="681"/>
      <c r="AQE26" s="681"/>
      <c r="AQF26" s="681"/>
      <c r="AQG26" s="682"/>
      <c r="AQH26" s="680"/>
      <c r="AQI26" s="681"/>
      <c r="AQJ26" s="681"/>
      <c r="AQK26" s="681"/>
      <c r="AQL26" s="681"/>
      <c r="AQM26" s="681"/>
      <c r="AQN26" s="681"/>
      <c r="AQO26" s="681"/>
      <c r="AQP26" s="681"/>
      <c r="AQQ26" s="681"/>
      <c r="AQR26" s="681"/>
      <c r="AQS26" s="681"/>
      <c r="AQT26" s="681"/>
      <c r="AQU26" s="681"/>
      <c r="AQV26" s="682"/>
      <c r="AQW26" s="680"/>
      <c r="AQX26" s="681"/>
      <c r="AQY26" s="681"/>
      <c r="AQZ26" s="681"/>
      <c r="ARA26" s="681"/>
      <c r="ARB26" s="681"/>
      <c r="ARC26" s="681"/>
      <c r="ARD26" s="681"/>
      <c r="ARE26" s="681"/>
      <c r="ARF26" s="681"/>
      <c r="ARG26" s="681"/>
      <c r="ARH26" s="681"/>
      <c r="ARI26" s="681"/>
      <c r="ARJ26" s="681"/>
      <c r="ARK26" s="682"/>
      <c r="ARL26" s="680"/>
      <c r="ARM26" s="681"/>
      <c r="ARN26" s="681"/>
      <c r="ARO26" s="681"/>
      <c r="ARP26" s="681"/>
      <c r="ARQ26" s="681"/>
      <c r="ARR26" s="681"/>
      <c r="ARS26" s="681"/>
      <c r="ART26" s="681"/>
      <c r="ARU26" s="681"/>
      <c r="ARV26" s="681"/>
      <c r="ARW26" s="681"/>
      <c r="ARX26" s="681"/>
      <c r="ARY26" s="681"/>
      <c r="ARZ26" s="682"/>
      <c r="ASA26" s="680"/>
      <c r="ASB26" s="681"/>
      <c r="ASC26" s="681"/>
      <c r="ASD26" s="681"/>
      <c r="ASE26" s="681"/>
      <c r="ASF26" s="681"/>
      <c r="ASG26" s="681"/>
      <c r="ASH26" s="681"/>
      <c r="ASI26" s="681"/>
      <c r="ASJ26" s="681"/>
      <c r="ASK26" s="681"/>
      <c r="ASL26" s="681"/>
      <c r="ASM26" s="681"/>
      <c r="ASN26" s="681"/>
      <c r="ASO26" s="682"/>
      <c r="ASP26" s="680"/>
      <c r="ASQ26" s="681"/>
      <c r="ASR26" s="681"/>
      <c r="ASS26" s="681"/>
      <c r="AST26" s="681"/>
      <c r="ASU26" s="681"/>
      <c r="ASV26" s="681"/>
      <c r="ASW26" s="681"/>
      <c r="ASX26" s="681"/>
      <c r="ASY26" s="681"/>
      <c r="ASZ26" s="681"/>
      <c r="ATA26" s="681"/>
      <c r="ATB26" s="681"/>
      <c r="ATC26" s="681"/>
      <c r="ATD26" s="682"/>
      <c r="ATE26" s="680"/>
      <c r="ATF26" s="681"/>
      <c r="ATG26" s="681"/>
      <c r="ATH26" s="681"/>
      <c r="ATI26" s="681"/>
      <c r="ATJ26" s="681"/>
      <c r="ATK26" s="681"/>
      <c r="ATL26" s="681"/>
      <c r="ATM26" s="681"/>
      <c r="ATN26" s="681"/>
      <c r="ATO26" s="681"/>
      <c r="ATP26" s="681"/>
      <c r="ATQ26" s="681"/>
      <c r="ATR26" s="681"/>
      <c r="ATS26" s="682"/>
      <c r="ATT26" s="680"/>
      <c r="ATU26" s="681"/>
      <c r="ATV26" s="681"/>
      <c r="ATW26" s="681"/>
      <c r="ATX26" s="681"/>
      <c r="ATY26" s="681"/>
      <c r="ATZ26" s="681"/>
      <c r="AUA26" s="681"/>
      <c r="AUB26" s="681"/>
      <c r="AUC26" s="681"/>
      <c r="AUD26" s="681"/>
      <c r="AUE26" s="681"/>
      <c r="AUF26" s="681"/>
      <c r="AUG26" s="681"/>
      <c r="AUH26" s="682"/>
      <c r="AUI26" s="680"/>
      <c r="AUJ26" s="681"/>
      <c r="AUK26" s="681"/>
      <c r="AUL26" s="681"/>
      <c r="AUM26" s="681"/>
      <c r="AUN26" s="681"/>
      <c r="AUO26" s="681"/>
      <c r="AUP26" s="681"/>
      <c r="AUQ26" s="681"/>
      <c r="AUR26" s="681"/>
      <c r="AUS26" s="681"/>
      <c r="AUT26" s="681"/>
      <c r="AUU26" s="681"/>
      <c r="AUV26" s="681"/>
      <c r="AUW26" s="682"/>
      <c r="AUX26" s="680"/>
      <c r="AUY26" s="681"/>
      <c r="AUZ26" s="681"/>
      <c r="AVA26" s="681"/>
      <c r="AVB26" s="681"/>
      <c r="AVC26" s="681"/>
      <c r="AVD26" s="681"/>
      <c r="AVE26" s="681"/>
      <c r="AVF26" s="681"/>
      <c r="AVG26" s="681"/>
      <c r="AVH26" s="681"/>
      <c r="AVI26" s="681"/>
      <c r="AVJ26" s="681"/>
      <c r="AVK26" s="681"/>
      <c r="AVL26" s="682"/>
      <c r="AVM26" s="680"/>
      <c r="AVN26" s="681"/>
      <c r="AVO26" s="681"/>
      <c r="AVP26" s="681"/>
      <c r="AVQ26" s="681"/>
      <c r="AVR26" s="681"/>
      <c r="AVS26" s="681"/>
      <c r="AVT26" s="681"/>
      <c r="AVU26" s="681"/>
      <c r="AVV26" s="681"/>
      <c r="AVW26" s="681"/>
      <c r="AVX26" s="681"/>
      <c r="AVY26" s="681"/>
      <c r="AVZ26" s="681"/>
      <c r="AWA26" s="682"/>
      <c r="AWB26" s="680"/>
      <c r="AWC26" s="681"/>
      <c r="AWD26" s="681"/>
      <c r="AWE26" s="681"/>
      <c r="AWF26" s="681"/>
      <c r="AWG26" s="681"/>
      <c r="AWH26" s="681"/>
      <c r="AWI26" s="681"/>
      <c r="AWJ26" s="681"/>
      <c r="AWK26" s="681"/>
      <c r="AWL26" s="681"/>
      <c r="AWM26" s="681"/>
      <c r="AWN26" s="681"/>
      <c r="AWO26" s="681"/>
      <c r="AWP26" s="682"/>
      <c r="AWQ26" s="680"/>
      <c r="AWR26" s="681"/>
      <c r="AWS26" s="681"/>
      <c r="AWT26" s="681"/>
      <c r="AWU26" s="681"/>
      <c r="AWV26" s="681"/>
      <c r="AWW26" s="681"/>
      <c r="AWX26" s="681"/>
      <c r="AWY26" s="681"/>
      <c r="AWZ26" s="681"/>
      <c r="AXA26" s="681"/>
      <c r="AXB26" s="681"/>
      <c r="AXC26" s="681"/>
      <c r="AXD26" s="681"/>
      <c r="AXE26" s="682"/>
      <c r="AXF26" s="680"/>
      <c r="AXG26" s="681"/>
      <c r="AXH26" s="681"/>
      <c r="AXI26" s="681"/>
      <c r="AXJ26" s="681"/>
      <c r="AXK26" s="681"/>
      <c r="AXL26" s="681"/>
      <c r="AXM26" s="681"/>
      <c r="AXN26" s="681"/>
      <c r="AXO26" s="681"/>
      <c r="AXP26" s="681"/>
      <c r="AXQ26" s="681"/>
      <c r="AXR26" s="681"/>
      <c r="AXS26" s="681"/>
      <c r="AXT26" s="682"/>
      <c r="AXU26" s="680"/>
      <c r="AXV26" s="681"/>
      <c r="AXW26" s="681"/>
      <c r="AXX26" s="681"/>
      <c r="AXY26" s="681"/>
      <c r="AXZ26" s="681"/>
      <c r="AYA26" s="681"/>
      <c r="AYB26" s="681"/>
      <c r="AYC26" s="681"/>
      <c r="AYD26" s="681"/>
      <c r="AYE26" s="681"/>
      <c r="AYF26" s="681"/>
      <c r="AYG26" s="681"/>
      <c r="AYH26" s="681"/>
      <c r="AYI26" s="682"/>
      <c r="AYJ26" s="680"/>
      <c r="AYK26" s="681"/>
      <c r="AYL26" s="681"/>
      <c r="AYM26" s="681"/>
      <c r="AYN26" s="681"/>
      <c r="AYO26" s="681"/>
      <c r="AYP26" s="681"/>
      <c r="AYQ26" s="681"/>
      <c r="AYR26" s="681"/>
      <c r="AYS26" s="681"/>
      <c r="AYT26" s="681"/>
      <c r="AYU26" s="681"/>
      <c r="AYV26" s="681"/>
      <c r="AYW26" s="681"/>
      <c r="AYX26" s="682"/>
      <c r="AYY26" s="680"/>
      <c r="AYZ26" s="681"/>
      <c r="AZA26" s="681"/>
      <c r="AZB26" s="681"/>
      <c r="AZC26" s="681"/>
      <c r="AZD26" s="681"/>
      <c r="AZE26" s="681"/>
      <c r="AZF26" s="681"/>
      <c r="AZG26" s="681"/>
      <c r="AZH26" s="681"/>
      <c r="AZI26" s="681"/>
      <c r="AZJ26" s="681"/>
      <c r="AZK26" s="681"/>
      <c r="AZL26" s="681"/>
      <c r="AZM26" s="682"/>
      <c r="AZN26" s="680"/>
      <c r="AZO26" s="681"/>
      <c r="AZP26" s="681"/>
      <c r="AZQ26" s="681"/>
      <c r="AZR26" s="681"/>
      <c r="AZS26" s="681"/>
      <c r="AZT26" s="681"/>
      <c r="AZU26" s="681"/>
      <c r="AZV26" s="681"/>
      <c r="AZW26" s="681"/>
      <c r="AZX26" s="681"/>
      <c r="AZY26" s="681"/>
      <c r="AZZ26" s="681"/>
      <c r="BAA26" s="681"/>
      <c r="BAB26" s="682"/>
      <c r="BAC26" s="680"/>
      <c r="BAD26" s="681"/>
      <c r="BAE26" s="681"/>
      <c r="BAF26" s="681"/>
      <c r="BAG26" s="681"/>
      <c r="BAH26" s="681"/>
      <c r="BAI26" s="681"/>
      <c r="BAJ26" s="681"/>
      <c r="BAK26" s="681"/>
      <c r="BAL26" s="681"/>
      <c r="BAM26" s="681"/>
      <c r="BAN26" s="681"/>
      <c r="BAO26" s="681"/>
      <c r="BAP26" s="681"/>
      <c r="BAQ26" s="682"/>
      <c r="BAR26" s="680"/>
      <c r="BAS26" s="681"/>
      <c r="BAT26" s="681"/>
      <c r="BAU26" s="681"/>
      <c r="BAV26" s="681"/>
      <c r="BAW26" s="681"/>
      <c r="BAX26" s="681"/>
      <c r="BAY26" s="681"/>
      <c r="BAZ26" s="681"/>
      <c r="BBA26" s="681"/>
      <c r="BBB26" s="681"/>
      <c r="BBC26" s="681"/>
      <c r="BBD26" s="681"/>
      <c r="BBE26" s="681"/>
      <c r="BBF26" s="682"/>
      <c r="BBG26" s="680"/>
      <c r="BBH26" s="681"/>
      <c r="BBI26" s="681"/>
      <c r="BBJ26" s="681"/>
      <c r="BBK26" s="681"/>
      <c r="BBL26" s="681"/>
      <c r="BBM26" s="681"/>
      <c r="BBN26" s="681"/>
      <c r="BBO26" s="681"/>
      <c r="BBP26" s="681"/>
      <c r="BBQ26" s="681"/>
      <c r="BBR26" s="681"/>
      <c r="BBS26" s="681"/>
      <c r="BBT26" s="681"/>
      <c r="BBU26" s="682"/>
      <c r="BBV26" s="680"/>
      <c r="BBW26" s="681"/>
      <c r="BBX26" s="681"/>
      <c r="BBY26" s="681"/>
      <c r="BBZ26" s="681"/>
      <c r="BCA26" s="681"/>
      <c r="BCB26" s="681"/>
      <c r="BCC26" s="681"/>
      <c r="BCD26" s="681"/>
      <c r="BCE26" s="681"/>
      <c r="BCF26" s="681"/>
      <c r="BCG26" s="681"/>
      <c r="BCH26" s="681"/>
      <c r="BCI26" s="681"/>
      <c r="BCJ26" s="682"/>
      <c r="BCK26" s="680"/>
      <c r="BCL26" s="681"/>
      <c r="BCM26" s="681"/>
      <c r="BCN26" s="681"/>
      <c r="BCO26" s="681"/>
      <c r="BCP26" s="681"/>
      <c r="BCQ26" s="681"/>
      <c r="BCR26" s="681"/>
      <c r="BCS26" s="681"/>
      <c r="BCT26" s="681"/>
      <c r="BCU26" s="681"/>
      <c r="BCV26" s="681"/>
      <c r="BCW26" s="681"/>
      <c r="BCX26" s="681"/>
      <c r="BCY26" s="682"/>
      <c r="BCZ26" s="680"/>
      <c r="BDA26" s="681"/>
      <c r="BDB26" s="681"/>
      <c r="BDC26" s="681"/>
      <c r="BDD26" s="681"/>
      <c r="BDE26" s="681"/>
      <c r="BDF26" s="681"/>
      <c r="BDG26" s="681"/>
      <c r="BDH26" s="681"/>
      <c r="BDI26" s="681"/>
      <c r="BDJ26" s="681"/>
      <c r="BDK26" s="681"/>
      <c r="BDL26" s="681"/>
      <c r="BDM26" s="681"/>
      <c r="BDN26" s="682"/>
      <c r="BDO26" s="680"/>
      <c r="BDP26" s="681"/>
      <c r="BDQ26" s="681"/>
      <c r="BDR26" s="681"/>
      <c r="BDS26" s="681"/>
      <c r="BDT26" s="681"/>
      <c r="BDU26" s="681"/>
      <c r="BDV26" s="681"/>
      <c r="BDW26" s="681"/>
      <c r="BDX26" s="681"/>
      <c r="BDY26" s="681"/>
      <c r="BDZ26" s="681"/>
      <c r="BEA26" s="681"/>
      <c r="BEB26" s="681"/>
      <c r="BEC26" s="682"/>
      <c r="BED26" s="680"/>
      <c r="BEE26" s="681"/>
      <c r="BEF26" s="681"/>
      <c r="BEG26" s="681"/>
      <c r="BEH26" s="681"/>
      <c r="BEI26" s="681"/>
      <c r="BEJ26" s="681"/>
      <c r="BEK26" s="681"/>
      <c r="BEL26" s="681"/>
      <c r="BEM26" s="681"/>
      <c r="BEN26" s="681"/>
      <c r="BEO26" s="681"/>
      <c r="BEP26" s="681"/>
      <c r="BEQ26" s="681"/>
      <c r="BER26" s="682"/>
      <c r="BES26" s="680"/>
      <c r="BET26" s="681"/>
      <c r="BEU26" s="681"/>
      <c r="BEV26" s="681"/>
      <c r="BEW26" s="681"/>
      <c r="BEX26" s="681"/>
      <c r="BEY26" s="681"/>
      <c r="BEZ26" s="681"/>
      <c r="BFA26" s="681"/>
      <c r="BFB26" s="681"/>
      <c r="BFC26" s="681"/>
      <c r="BFD26" s="681"/>
      <c r="BFE26" s="681"/>
      <c r="BFF26" s="681"/>
      <c r="BFG26" s="682"/>
      <c r="BFH26" s="680"/>
      <c r="BFI26" s="681"/>
      <c r="BFJ26" s="681"/>
      <c r="BFK26" s="681"/>
      <c r="BFL26" s="681"/>
      <c r="BFM26" s="681"/>
      <c r="BFN26" s="681"/>
      <c r="BFO26" s="681"/>
      <c r="BFP26" s="681"/>
      <c r="BFQ26" s="681"/>
      <c r="BFR26" s="681"/>
      <c r="BFS26" s="681"/>
      <c r="BFT26" s="681"/>
      <c r="BFU26" s="681"/>
      <c r="BFV26" s="682"/>
      <c r="BFW26" s="680"/>
      <c r="BFX26" s="681"/>
      <c r="BFY26" s="681"/>
      <c r="BFZ26" s="681"/>
      <c r="BGA26" s="681"/>
      <c r="BGB26" s="681"/>
      <c r="BGC26" s="681"/>
      <c r="BGD26" s="681"/>
      <c r="BGE26" s="681"/>
      <c r="BGF26" s="681"/>
      <c r="BGG26" s="681"/>
      <c r="BGH26" s="681"/>
      <c r="BGI26" s="681"/>
      <c r="BGJ26" s="681"/>
      <c r="BGK26" s="682"/>
      <c r="BGL26" s="680"/>
      <c r="BGM26" s="681"/>
      <c r="BGN26" s="681"/>
      <c r="BGO26" s="681"/>
      <c r="BGP26" s="681"/>
      <c r="BGQ26" s="681"/>
      <c r="BGR26" s="681"/>
      <c r="BGS26" s="681"/>
      <c r="BGT26" s="681"/>
      <c r="BGU26" s="681"/>
      <c r="BGV26" s="681"/>
      <c r="BGW26" s="681"/>
      <c r="BGX26" s="681"/>
      <c r="BGY26" s="681"/>
      <c r="BGZ26" s="682"/>
      <c r="BHA26" s="680"/>
      <c r="BHB26" s="681"/>
      <c r="BHC26" s="681"/>
      <c r="BHD26" s="681"/>
      <c r="BHE26" s="681"/>
      <c r="BHF26" s="681"/>
      <c r="BHG26" s="681"/>
      <c r="BHH26" s="681"/>
      <c r="BHI26" s="681"/>
      <c r="BHJ26" s="681"/>
      <c r="BHK26" s="681"/>
      <c r="BHL26" s="681"/>
      <c r="BHM26" s="681"/>
      <c r="BHN26" s="681"/>
      <c r="BHO26" s="682"/>
      <c r="BHP26" s="680"/>
      <c r="BHQ26" s="681"/>
      <c r="BHR26" s="681"/>
      <c r="BHS26" s="681"/>
      <c r="BHT26" s="681"/>
      <c r="BHU26" s="681"/>
      <c r="BHV26" s="681"/>
      <c r="BHW26" s="681"/>
      <c r="BHX26" s="681"/>
      <c r="BHY26" s="681"/>
      <c r="BHZ26" s="681"/>
      <c r="BIA26" s="681"/>
      <c r="BIB26" s="681"/>
      <c r="BIC26" s="681"/>
      <c r="BID26" s="682"/>
      <c r="BIE26" s="680"/>
      <c r="BIF26" s="681"/>
      <c r="BIG26" s="681"/>
      <c r="BIH26" s="681"/>
      <c r="BII26" s="681"/>
      <c r="BIJ26" s="681"/>
      <c r="BIK26" s="681"/>
      <c r="BIL26" s="681"/>
      <c r="BIM26" s="681"/>
      <c r="BIN26" s="681"/>
      <c r="BIO26" s="681"/>
      <c r="BIP26" s="681"/>
      <c r="BIQ26" s="681"/>
      <c r="BIR26" s="681"/>
      <c r="BIS26" s="682"/>
      <c r="BIT26" s="680"/>
      <c r="BIU26" s="681"/>
      <c r="BIV26" s="681"/>
      <c r="BIW26" s="681"/>
      <c r="BIX26" s="681"/>
      <c r="BIY26" s="681"/>
      <c r="BIZ26" s="681"/>
      <c r="BJA26" s="681"/>
      <c r="BJB26" s="681"/>
      <c r="BJC26" s="681"/>
      <c r="BJD26" s="681"/>
      <c r="BJE26" s="681"/>
      <c r="BJF26" s="681"/>
      <c r="BJG26" s="681"/>
      <c r="BJH26" s="682"/>
      <c r="BJI26" s="680"/>
      <c r="BJJ26" s="681"/>
      <c r="BJK26" s="681"/>
      <c r="BJL26" s="681"/>
      <c r="BJM26" s="681"/>
      <c r="BJN26" s="681"/>
      <c r="BJO26" s="681"/>
      <c r="BJP26" s="681"/>
      <c r="BJQ26" s="681"/>
      <c r="BJR26" s="681"/>
      <c r="BJS26" s="681"/>
      <c r="BJT26" s="681"/>
      <c r="BJU26" s="681"/>
      <c r="BJV26" s="681"/>
      <c r="BJW26" s="682"/>
      <c r="BJX26" s="680"/>
      <c r="BJY26" s="681"/>
      <c r="BJZ26" s="681"/>
      <c r="BKA26" s="681"/>
      <c r="BKB26" s="681"/>
      <c r="BKC26" s="681"/>
      <c r="BKD26" s="681"/>
      <c r="BKE26" s="681"/>
      <c r="BKF26" s="681"/>
      <c r="BKG26" s="681"/>
      <c r="BKH26" s="681"/>
      <c r="BKI26" s="681"/>
      <c r="BKJ26" s="681"/>
      <c r="BKK26" s="681"/>
      <c r="BKL26" s="682"/>
      <c r="BKM26" s="680"/>
      <c r="BKN26" s="681"/>
      <c r="BKO26" s="681"/>
      <c r="BKP26" s="681"/>
      <c r="BKQ26" s="681"/>
      <c r="BKR26" s="681"/>
      <c r="BKS26" s="681"/>
      <c r="BKT26" s="681"/>
      <c r="BKU26" s="681"/>
      <c r="BKV26" s="681"/>
      <c r="BKW26" s="681"/>
      <c r="BKX26" s="681"/>
      <c r="BKY26" s="681"/>
      <c r="BKZ26" s="681"/>
      <c r="BLA26" s="682"/>
      <c r="BLB26" s="680"/>
      <c r="BLC26" s="681"/>
      <c r="BLD26" s="681"/>
      <c r="BLE26" s="681"/>
      <c r="BLF26" s="681"/>
      <c r="BLG26" s="681"/>
      <c r="BLH26" s="681"/>
      <c r="BLI26" s="681"/>
      <c r="BLJ26" s="681"/>
      <c r="BLK26" s="681"/>
      <c r="BLL26" s="681"/>
      <c r="BLM26" s="681"/>
      <c r="BLN26" s="681"/>
      <c r="BLO26" s="681"/>
      <c r="BLP26" s="682"/>
      <c r="BLQ26" s="680"/>
      <c r="BLR26" s="681"/>
      <c r="BLS26" s="681"/>
      <c r="BLT26" s="681"/>
      <c r="BLU26" s="681"/>
      <c r="BLV26" s="681"/>
      <c r="BLW26" s="681"/>
      <c r="BLX26" s="681"/>
      <c r="BLY26" s="681"/>
      <c r="BLZ26" s="681"/>
      <c r="BMA26" s="681"/>
      <c r="BMB26" s="681"/>
      <c r="BMC26" s="681"/>
      <c r="BMD26" s="681"/>
      <c r="BME26" s="682"/>
      <c r="BMF26" s="680"/>
      <c r="BMG26" s="681"/>
      <c r="BMH26" s="681"/>
      <c r="BMI26" s="681"/>
      <c r="BMJ26" s="681"/>
      <c r="BMK26" s="681"/>
      <c r="BML26" s="681"/>
      <c r="BMM26" s="681"/>
      <c r="BMN26" s="681"/>
      <c r="BMO26" s="681"/>
      <c r="BMP26" s="681"/>
      <c r="BMQ26" s="681"/>
      <c r="BMR26" s="681"/>
      <c r="BMS26" s="681"/>
      <c r="BMT26" s="682"/>
      <c r="BMU26" s="680"/>
      <c r="BMV26" s="681"/>
      <c r="BMW26" s="681"/>
      <c r="BMX26" s="681"/>
      <c r="BMY26" s="681"/>
      <c r="BMZ26" s="681"/>
      <c r="BNA26" s="681"/>
      <c r="BNB26" s="681"/>
      <c r="BNC26" s="681"/>
      <c r="BND26" s="681"/>
      <c r="BNE26" s="681"/>
      <c r="BNF26" s="681"/>
      <c r="BNG26" s="681"/>
      <c r="BNH26" s="681"/>
      <c r="BNI26" s="682"/>
      <c r="BNJ26" s="680"/>
      <c r="BNK26" s="681"/>
      <c r="BNL26" s="681"/>
      <c r="BNM26" s="681"/>
      <c r="BNN26" s="681"/>
      <c r="BNO26" s="681"/>
      <c r="BNP26" s="681"/>
      <c r="BNQ26" s="681"/>
      <c r="BNR26" s="681"/>
      <c r="BNS26" s="681"/>
      <c r="BNT26" s="681"/>
      <c r="BNU26" s="681"/>
      <c r="BNV26" s="681"/>
      <c r="BNW26" s="681"/>
      <c r="BNX26" s="682"/>
      <c r="BNY26" s="680"/>
      <c r="BNZ26" s="681"/>
      <c r="BOA26" s="681"/>
      <c r="BOB26" s="681"/>
      <c r="BOC26" s="681"/>
      <c r="BOD26" s="681"/>
      <c r="BOE26" s="681"/>
      <c r="BOF26" s="681"/>
      <c r="BOG26" s="681"/>
      <c r="BOH26" s="681"/>
      <c r="BOI26" s="681"/>
      <c r="BOJ26" s="681"/>
      <c r="BOK26" s="681"/>
      <c r="BOL26" s="681"/>
      <c r="BOM26" s="682"/>
      <c r="BON26" s="680"/>
      <c r="BOO26" s="681"/>
      <c r="BOP26" s="681"/>
      <c r="BOQ26" s="681"/>
      <c r="BOR26" s="681"/>
      <c r="BOS26" s="681"/>
      <c r="BOT26" s="681"/>
      <c r="BOU26" s="681"/>
      <c r="BOV26" s="681"/>
      <c r="BOW26" s="681"/>
      <c r="BOX26" s="681"/>
      <c r="BOY26" s="681"/>
      <c r="BOZ26" s="681"/>
      <c r="BPA26" s="681"/>
      <c r="BPB26" s="682"/>
      <c r="BPC26" s="680"/>
      <c r="BPD26" s="681"/>
      <c r="BPE26" s="681"/>
      <c r="BPF26" s="681"/>
      <c r="BPG26" s="681"/>
      <c r="BPH26" s="681"/>
      <c r="BPI26" s="681"/>
      <c r="BPJ26" s="681"/>
      <c r="BPK26" s="681"/>
      <c r="BPL26" s="681"/>
      <c r="BPM26" s="681"/>
      <c r="BPN26" s="681"/>
      <c r="BPO26" s="681"/>
      <c r="BPP26" s="681"/>
      <c r="BPQ26" s="682"/>
      <c r="BPR26" s="680"/>
      <c r="BPS26" s="681"/>
      <c r="BPT26" s="681"/>
      <c r="BPU26" s="681"/>
      <c r="BPV26" s="681"/>
      <c r="BPW26" s="681"/>
      <c r="BPX26" s="681"/>
      <c r="BPY26" s="681"/>
      <c r="BPZ26" s="681"/>
      <c r="BQA26" s="681"/>
      <c r="BQB26" s="681"/>
      <c r="BQC26" s="681"/>
      <c r="BQD26" s="681"/>
      <c r="BQE26" s="681"/>
      <c r="BQF26" s="682"/>
      <c r="BQG26" s="680"/>
      <c r="BQH26" s="681"/>
      <c r="BQI26" s="681"/>
      <c r="BQJ26" s="681"/>
      <c r="BQK26" s="681"/>
      <c r="BQL26" s="681"/>
      <c r="BQM26" s="681"/>
      <c r="BQN26" s="681"/>
      <c r="BQO26" s="681"/>
      <c r="BQP26" s="681"/>
      <c r="BQQ26" s="681"/>
      <c r="BQR26" s="681"/>
      <c r="BQS26" s="681"/>
      <c r="BQT26" s="681"/>
      <c r="BQU26" s="682"/>
      <c r="BQV26" s="680"/>
      <c r="BQW26" s="681"/>
      <c r="BQX26" s="681"/>
      <c r="BQY26" s="681"/>
      <c r="BQZ26" s="681"/>
      <c r="BRA26" s="681"/>
      <c r="BRB26" s="681"/>
      <c r="BRC26" s="681"/>
      <c r="BRD26" s="681"/>
      <c r="BRE26" s="681"/>
      <c r="BRF26" s="681"/>
      <c r="BRG26" s="681"/>
      <c r="BRH26" s="681"/>
      <c r="BRI26" s="681"/>
      <c r="BRJ26" s="682"/>
      <c r="BRK26" s="680"/>
      <c r="BRL26" s="681"/>
      <c r="BRM26" s="681"/>
      <c r="BRN26" s="681"/>
      <c r="BRO26" s="681"/>
      <c r="BRP26" s="681"/>
      <c r="BRQ26" s="681"/>
      <c r="BRR26" s="681"/>
      <c r="BRS26" s="681"/>
      <c r="BRT26" s="681"/>
      <c r="BRU26" s="681"/>
      <c r="BRV26" s="681"/>
      <c r="BRW26" s="681"/>
      <c r="BRX26" s="681"/>
      <c r="BRY26" s="682"/>
      <c r="BRZ26" s="680"/>
      <c r="BSA26" s="681"/>
      <c r="BSB26" s="681"/>
      <c r="BSC26" s="681"/>
      <c r="BSD26" s="681"/>
      <c r="BSE26" s="681"/>
      <c r="BSF26" s="681"/>
      <c r="BSG26" s="681"/>
      <c r="BSH26" s="681"/>
      <c r="BSI26" s="681"/>
      <c r="BSJ26" s="681"/>
      <c r="BSK26" s="681"/>
      <c r="BSL26" s="681"/>
      <c r="BSM26" s="681"/>
      <c r="BSN26" s="682"/>
      <c r="BSO26" s="680"/>
      <c r="BSP26" s="681"/>
      <c r="BSQ26" s="681"/>
      <c r="BSR26" s="681"/>
      <c r="BSS26" s="681"/>
      <c r="BST26" s="681"/>
      <c r="BSU26" s="681"/>
      <c r="BSV26" s="681"/>
      <c r="BSW26" s="681"/>
      <c r="BSX26" s="681"/>
      <c r="BSY26" s="681"/>
      <c r="BSZ26" s="681"/>
      <c r="BTA26" s="681"/>
      <c r="BTB26" s="681"/>
      <c r="BTC26" s="682"/>
      <c r="BTD26" s="680"/>
      <c r="BTE26" s="681"/>
      <c r="BTF26" s="681"/>
      <c r="BTG26" s="681"/>
      <c r="BTH26" s="681"/>
      <c r="BTI26" s="681"/>
      <c r="BTJ26" s="681"/>
      <c r="BTK26" s="681"/>
      <c r="BTL26" s="681"/>
      <c r="BTM26" s="681"/>
      <c r="BTN26" s="681"/>
      <c r="BTO26" s="681"/>
      <c r="BTP26" s="681"/>
      <c r="BTQ26" s="681"/>
      <c r="BTR26" s="682"/>
      <c r="BTS26" s="680"/>
      <c r="BTT26" s="681"/>
      <c r="BTU26" s="681"/>
      <c r="BTV26" s="681"/>
      <c r="BTW26" s="681"/>
      <c r="BTX26" s="681"/>
      <c r="BTY26" s="681"/>
      <c r="BTZ26" s="681"/>
      <c r="BUA26" s="681"/>
      <c r="BUB26" s="681"/>
      <c r="BUC26" s="681"/>
      <c r="BUD26" s="681"/>
      <c r="BUE26" s="681"/>
      <c r="BUF26" s="681"/>
      <c r="BUG26" s="682"/>
      <c r="BUH26" s="680"/>
      <c r="BUI26" s="681"/>
      <c r="BUJ26" s="681"/>
      <c r="BUK26" s="681"/>
      <c r="BUL26" s="681"/>
      <c r="BUM26" s="681"/>
      <c r="BUN26" s="681"/>
      <c r="BUO26" s="681"/>
      <c r="BUP26" s="681"/>
      <c r="BUQ26" s="681"/>
      <c r="BUR26" s="681"/>
      <c r="BUS26" s="681"/>
      <c r="BUT26" s="681"/>
      <c r="BUU26" s="681"/>
      <c r="BUV26" s="682"/>
      <c r="BUW26" s="680"/>
      <c r="BUX26" s="681"/>
      <c r="BUY26" s="681"/>
      <c r="BUZ26" s="681"/>
      <c r="BVA26" s="681"/>
      <c r="BVB26" s="681"/>
      <c r="BVC26" s="681"/>
      <c r="BVD26" s="681"/>
      <c r="BVE26" s="681"/>
      <c r="BVF26" s="681"/>
      <c r="BVG26" s="681"/>
      <c r="BVH26" s="681"/>
      <c r="BVI26" s="681"/>
      <c r="BVJ26" s="681"/>
      <c r="BVK26" s="682"/>
      <c r="BVL26" s="680"/>
      <c r="BVM26" s="681"/>
      <c r="BVN26" s="681"/>
      <c r="BVO26" s="681"/>
      <c r="BVP26" s="681"/>
      <c r="BVQ26" s="681"/>
      <c r="BVR26" s="681"/>
      <c r="BVS26" s="681"/>
      <c r="BVT26" s="681"/>
      <c r="BVU26" s="681"/>
      <c r="BVV26" s="681"/>
      <c r="BVW26" s="681"/>
      <c r="BVX26" s="681"/>
      <c r="BVY26" s="681"/>
      <c r="BVZ26" s="682"/>
      <c r="BWA26" s="680"/>
      <c r="BWB26" s="681"/>
      <c r="BWC26" s="681"/>
      <c r="BWD26" s="681"/>
      <c r="BWE26" s="681"/>
      <c r="BWF26" s="681"/>
      <c r="BWG26" s="681"/>
      <c r="BWH26" s="681"/>
      <c r="BWI26" s="681"/>
      <c r="BWJ26" s="681"/>
      <c r="BWK26" s="681"/>
      <c r="BWL26" s="681"/>
      <c r="BWM26" s="681"/>
      <c r="BWN26" s="681"/>
      <c r="BWO26" s="682"/>
      <c r="BWP26" s="680"/>
      <c r="BWQ26" s="681"/>
      <c r="BWR26" s="681"/>
      <c r="BWS26" s="681"/>
      <c r="BWT26" s="681"/>
      <c r="BWU26" s="681"/>
      <c r="BWV26" s="681"/>
      <c r="BWW26" s="681"/>
      <c r="BWX26" s="681"/>
      <c r="BWY26" s="681"/>
      <c r="BWZ26" s="681"/>
      <c r="BXA26" s="681"/>
      <c r="BXB26" s="681"/>
      <c r="BXC26" s="681"/>
      <c r="BXD26" s="682"/>
      <c r="BXE26" s="680"/>
      <c r="BXF26" s="681"/>
      <c r="BXG26" s="681"/>
      <c r="BXH26" s="681"/>
      <c r="BXI26" s="681"/>
      <c r="BXJ26" s="681"/>
      <c r="BXK26" s="681"/>
      <c r="BXL26" s="681"/>
      <c r="BXM26" s="681"/>
      <c r="BXN26" s="681"/>
      <c r="BXO26" s="681"/>
      <c r="BXP26" s="681"/>
      <c r="BXQ26" s="681"/>
      <c r="BXR26" s="681"/>
      <c r="BXS26" s="682"/>
      <c r="BXT26" s="680"/>
      <c r="BXU26" s="681"/>
      <c r="BXV26" s="681"/>
      <c r="BXW26" s="681"/>
      <c r="BXX26" s="681"/>
      <c r="BXY26" s="681"/>
      <c r="BXZ26" s="681"/>
      <c r="BYA26" s="681"/>
      <c r="BYB26" s="681"/>
      <c r="BYC26" s="681"/>
      <c r="BYD26" s="681"/>
      <c r="BYE26" s="681"/>
      <c r="BYF26" s="681"/>
      <c r="BYG26" s="681"/>
      <c r="BYH26" s="682"/>
      <c r="BYI26" s="680"/>
      <c r="BYJ26" s="681"/>
      <c r="BYK26" s="681"/>
      <c r="BYL26" s="681"/>
      <c r="BYM26" s="681"/>
      <c r="BYN26" s="681"/>
      <c r="BYO26" s="681"/>
      <c r="BYP26" s="681"/>
      <c r="BYQ26" s="681"/>
      <c r="BYR26" s="681"/>
      <c r="BYS26" s="681"/>
      <c r="BYT26" s="681"/>
      <c r="BYU26" s="681"/>
      <c r="BYV26" s="681"/>
      <c r="BYW26" s="682"/>
      <c r="BYX26" s="680"/>
      <c r="BYY26" s="681"/>
      <c r="BYZ26" s="681"/>
      <c r="BZA26" s="681"/>
      <c r="BZB26" s="681"/>
      <c r="BZC26" s="681"/>
      <c r="BZD26" s="681"/>
      <c r="BZE26" s="681"/>
      <c r="BZF26" s="681"/>
      <c r="BZG26" s="681"/>
      <c r="BZH26" s="681"/>
      <c r="BZI26" s="681"/>
      <c r="BZJ26" s="681"/>
      <c r="BZK26" s="681"/>
      <c r="BZL26" s="682"/>
      <c r="BZM26" s="680"/>
      <c r="BZN26" s="681"/>
      <c r="BZO26" s="681"/>
      <c r="BZP26" s="681"/>
      <c r="BZQ26" s="681"/>
      <c r="BZR26" s="681"/>
      <c r="BZS26" s="681"/>
      <c r="BZT26" s="681"/>
      <c r="BZU26" s="681"/>
      <c r="BZV26" s="681"/>
      <c r="BZW26" s="681"/>
      <c r="BZX26" s="681"/>
      <c r="BZY26" s="681"/>
      <c r="BZZ26" s="681"/>
      <c r="CAA26" s="682"/>
      <c r="CAB26" s="680"/>
      <c r="CAC26" s="681"/>
      <c r="CAD26" s="681"/>
      <c r="CAE26" s="681"/>
      <c r="CAF26" s="681"/>
      <c r="CAG26" s="681"/>
      <c r="CAH26" s="681"/>
      <c r="CAI26" s="681"/>
      <c r="CAJ26" s="681"/>
      <c r="CAK26" s="681"/>
      <c r="CAL26" s="681"/>
      <c r="CAM26" s="681"/>
      <c r="CAN26" s="681"/>
      <c r="CAO26" s="681"/>
      <c r="CAP26" s="682"/>
      <c r="CAQ26" s="680"/>
      <c r="CAR26" s="681"/>
      <c r="CAS26" s="681"/>
      <c r="CAT26" s="681"/>
      <c r="CAU26" s="681"/>
      <c r="CAV26" s="681"/>
      <c r="CAW26" s="681"/>
      <c r="CAX26" s="681"/>
      <c r="CAY26" s="681"/>
      <c r="CAZ26" s="681"/>
      <c r="CBA26" s="681"/>
      <c r="CBB26" s="681"/>
      <c r="CBC26" s="681"/>
      <c r="CBD26" s="681"/>
      <c r="CBE26" s="682"/>
      <c r="CBF26" s="680"/>
      <c r="CBG26" s="681"/>
      <c r="CBH26" s="681"/>
      <c r="CBI26" s="681"/>
      <c r="CBJ26" s="681"/>
      <c r="CBK26" s="681"/>
      <c r="CBL26" s="681"/>
      <c r="CBM26" s="681"/>
      <c r="CBN26" s="681"/>
      <c r="CBO26" s="681"/>
      <c r="CBP26" s="681"/>
      <c r="CBQ26" s="681"/>
      <c r="CBR26" s="681"/>
      <c r="CBS26" s="681"/>
      <c r="CBT26" s="682"/>
      <c r="CBU26" s="680"/>
      <c r="CBV26" s="681"/>
      <c r="CBW26" s="681"/>
      <c r="CBX26" s="681"/>
      <c r="CBY26" s="681"/>
      <c r="CBZ26" s="681"/>
      <c r="CCA26" s="681"/>
      <c r="CCB26" s="681"/>
      <c r="CCC26" s="681"/>
      <c r="CCD26" s="681"/>
      <c r="CCE26" s="681"/>
      <c r="CCF26" s="681"/>
      <c r="CCG26" s="681"/>
      <c r="CCH26" s="681"/>
      <c r="CCI26" s="682"/>
      <c r="CCJ26" s="680"/>
      <c r="CCK26" s="681"/>
      <c r="CCL26" s="681"/>
      <c r="CCM26" s="681"/>
      <c r="CCN26" s="681"/>
      <c r="CCO26" s="681"/>
      <c r="CCP26" s="681"/>
      <c r="CCQ26" s="681"/>
      <c r="CCR26" s="681"/>
      <c r="CCS26" s="681"/>
      <c r="CCT26" s="681"/>
      <c r="CCU26" s="681"/>
      <c r="CCV26" s="681"/>
      <c r="CCW26" s="681"/>
      <c r="CCX26" s="682"/>
      <c r="CCY26" s="680"/>
      <c r="CCZ26" s="681"/>
      <c r="CDA26" s="681"/>
      <c r="CDB26" s="681"/>
      <c r="CDC26" s="681"/>
      <c r="CDD26" s="681"/>
      <c r="CDE26" s="681"/>
      <c r="CDF26" s="681"/>
      <c r="CDG26" s="681"/>
      <c r="CDH26" s="681"/>
      <c r="CDI26" s="681"/>
      <c r="CDJ26" s="681"/>
      <c r="CDK26" s="681"/>
      <c r="CDL26" s="681"/>
      <c r="CDM26" s="682"/>
      <c r="CDN26" s="680"/>
      <c r="CDO26" s="681"/>
      <c r="CDP26" s="681"/>
      <c r="CDQ26" s="681"/>
      <c r="CDR26" s="681"/>
      <c r="CDS26" s="681"/>
      <c r="CDT26" s="681"/>
      <c r="CDU26" s="681"/>
      <c r="CDV26" s="681"/>
      <c r="CDW26" s="681"/>
      <c r="CDX26" s="681"/>
      <c r="CDY26" s="681"/>
      <c r="CDZ26" s="681"/>
      <c r="CEA26" s="681"/>
      <c r="CEB26" s="682"/>
      <c r="CEC26" s="680"/>
      <c r="CED26" s="681"/>
      <c r="CEE26" s="681"/>
      <c r="CEF26" s="681"/>
      <c r="CEG26" s="681"/>
      <c r="CEH26" s="681"/>
      <c r="CEI26" s="681"/>
      <c r="CEJ26" s="681"/>
      <c r="CEK26" s="681"/>
      <c r="CEL26" s="681"/>
      <c r="CEM26" s="681"/>
      <c r="CEN26" s="681"/>
      <c r="CEO26" s="681"/>
      <c r="CEP26" s="681"/>
      <c r="CEQ26" s="682"/>
      <c r="CER26" s="680"/>
      <c r="CES26" s="681"/>
      <c r="CET26" s="681"/>
      <c r="CEU26" s="681"/>
      <c r="CEV26" s="681"/>
      <c r="CEW26" s="681"/>
      <c r="CEX26" s="681"/>
      <c r="CEY26" s="681"/>
      <c r="CEZ26" s="681"/>
      <c r="CFA26" s="681"/>
      <c r="CFB26" s="681"/>
      <c r="CFC26" s="681"/>
      <c r="CFD26" s="681"/>
      <c r="CFE26" s="681"/>
      <c r="CFF26" s="682"/>
      <c r="CFG26" s="680"/>
      <c r="CFH26" s="681"/>
      <c r="CFI26" s="681"/>
      <c r="CFJ26" s="681"/>
      <c r="CFK26" s="681"/>
      <c r="CFL26" s="681"/>
      <c r="CFM26" s="681"/>
      <c r="CFN26" s="681"/>
      <c r="CFO26" s="681"/>
      <c r="CFP26" s="681"/>
      <c r="CFQ26" s="681"/>
      <c r="CFR26" s="681"/>
      <c r="CFS26" s="681"/>
      <c r="CFT26" s="681"/>
      <c r="CFU26" s="682"/>
      <c r="CFV26" s="680"/>
      <c r="CFW26" s="681"/>
      <c r="CFX26" s="681"/>
      <c r="CFY26" s="681"/>
      <c r="CFZ26" s="681"/>
      <c r="CGA26" s="681"/>
      <c r="CGB26" s="681"/>
      <c r="CGC26" s="681"/>
      <c r="CGD26" s="681"/>
      <c r="CGE26" s="681"/>
      <c r="CGF26" s="681"/>
      <c r="CGG26" s="681"/>
      <c r="CGH26" s="681"/>
      <c r="CGI26" s="681"/>
      <c r="CGJ26" s="682"/>
      <c r="CGK26" s="680"/>
      <c r="CGL26" s="681"/>
      <c r="CGM26" s="681"/>
      <c r="CGN26" s="681"/>
      <c r="CGO26" s="681"/>
      <c r="CGP26" s="681"/>
      <c r="CGQ26" s="681"/>
      <c r="CGR26" s="681"/>
      <c r="CGS26" s="681"/>
      <c r="CGT26" s="681"/>
      <c r="CGU26" s="681"/>
      <c r="CGV26" s="681"/>
      <c r="CGW26" s="681"/>
      <c r="CGX26" s="681"/>
      <c r="CGY26" s="682"/>
      <c r="CGZ26" s="680"/>
      <c r="CHA26" s="681"/>
      <c r="CHB26" s="681"/>
      <c r="CHC26" s="681"/>
      <c r="CHD26" s="681"/>
      <c r="CHE26" s="681"/>
      <c r="CHF26" s="681"/>
      <c r="CHG26" s="681"/>
      <c r="CHH26" s="681"/>
      <c r="CHI26" s="681"/>
      <c r="CHJ26" s="681"/>
      <c r="CHK26" s="681"/>
      <c r="CHL26" s="681"/>
      <c r="CHM26" s="681"/>
      <c r="CHN26" s="682"/>
      <c r="CHO26" s="680"/>
      <c r="CHP26" s="681"/>
      <c r="CHQ26" s="681"/>
      <c r="CHR26" s="681"/>
      <c r="CHS26" s="681"/>
      <c r="CHT26" s="681"/>
      <c r="CHU26" s="681"/>
      <c r="CHV26" s="681"/>
      <c r="CHW26" s="681"/>
      <c r="CHX26" s="681"/>
      <c r="CHY26" s="681"/>
      <c r="CHZ26" s="681"/>
      <c r="CIA26" s="681"/>
      <c r="CIB26" s="681"/>
      <c r="CIC26" s="682"/>
      <c r="CID26" s="680"/>
      <c r="CIE26" s="681"/>
      <c r="CIF26" s="681"/>
      <c r="CIG26" s="681"/>
      <c r="CIH26" s="681"/>
      <c r="CII26" s="681"/>
      <c r="CIJ26" s="681"/>
      <c r="CIK26" s="681"/>
      <c r="CIL26" s="681"/>
      <c r="CIM26" s="681"/>
      <c r="CIN26" s="681"/>
      <c r="CIO26" s="681"/>
      <c r="CIP26" s="681"/>
      <c r="CIQ26" s="681"/>
      <c r="CIR26" s="682"/>
      <c r="CIS26" s="680"/>
      <c r="CIT26" s="681"/>
      <c r="CIU26" s="681"/>
      <c r="CIV26" s="681"/>
      <c r="CIW26" s="681"/>
      <c r="CIX26" s="681"/>
      <c r="CIY26" s="681"/>
      <c r="CIZ26" s="681"/>
      <c r="CJA26" s="681"/>
      <c r="CJB26" s="681"/>
      <c r="CJC26" s="681"/>
      <c r="CJD26" s="681"/>
      <c r="CJE26" s="681"/>
      <c r="CJF26" s="681"/>
      <c r="CJG26" s="682"/>
      <c r="CJH26" s="680"/>
      <c r="CJI26" s="681"/>
      <c r="CJJ26" s="681"/>
      <c r="CJK26" s="681"/>
      <c r="CJL26" s="681"/>
      <c r="CJM26" s="681"/>
      <c r="CJN26" s="681"/>
      <c r="CJO26" s="681"/>
      <c r="CJP26" s="681"/>
      <c r="CJQ26" s="681"/>
      <c r="CJR26" s="681"/>
      <c r="CJS26" s="681"/>
      <c r="CJT26" s="681"/>
      <c r="CJU26" s="681"/>
      <c r="CJV26" s="682"/>
      <c r="CJW26" s="680"/>
      <c r="CJX26" s="681"/>
      <c r="CJY26" s="681"/>
      <c r="CJZ26" s="681"/>
      <c r="CKA26" s="681"/>
      <c r="CKB26" s="681"/>
      <c r="CKC26" s="681"/>
      <c r="CKD26" s="681"/>
      <c r="CKE26" s="681"/>
      <c r="CKF26" s="681"/>
      <c r="CKG26" s="681"/>
      <c r="CKH26" s="681"/>
      <c r="CKI26" s="681"/>
      <c r="CKJ26" s="681"/>
      <c r="CKK26" s="682"/>
      <c r="CKL26" s="680"/>
      <c r="CKM26" s="681"/>
      <c r="CKN26" s="681"/>
      <c r="CKO26" s="681"/>
      <c r="CKP26" s="681"/>
      <c r="CKQ26" s="681"/>
      <c r="CKR26" s="681"/>
      <c r="CKS26" s="681"/>
      <c r="CKT26" s="681"/>
      <c r="CKU26" s="681"/>
      <c r="CKV26" s="681"/>
      <c r="CKW26" s="681"/>
      <c r="CKX26" s="681"/>
      <c r="CKY26" s="681"/>
      <c r="CKZ26" s="682"/>
      <c r="CLA26" s="680"/>
      <c r="CLB26" s="681"/>
      <c r="CLC26" s="681"/>
      <c r="CLD26" s="681"/>
      <c r="CLE26" s="681"/>
      <c r="CLF26" s="681"/>
      <c r="CLG26" s="681"/>
      <c r="CLH26" s="681"/>
      <c r="CLI26" s="681"/>
      <c r="CLJ26" s="681"/>
      <c r="CLK26" s="681"/>
      <c r="CLL26" s="681"/>
      <c r="CLM26" s="681"/>
      <c r="CLN26" s="681"/>
      <c r="CLO26" s="682"/>
      <c r="CLP26" s="680"/>
      <c r="CLQ26" s="681"/>
      <c r="CLR26" s="681"/>
      <c r="CLS26" s="681"/>
      <c r="CLT26" s="681"/>
      <c r="CLU26" s="681"/>
      <c r="CLV26" s="681"/>
      <c r="CLW26" s="681"/>
      <c r="CLX26" s="681"/>
      <c r="CLY26" s="681"/>
      <c r="CLZ26" s="681"/>
      <c r="CMA26" s="681"/>
      <c r="CMB26" s="681"/>
      <c r="CMC26" s="681"/>
      <c r="CMD26" s="682"/>
      <c r="CME26" s="680"/>
      <c r="CMF26" s="681"/>
      <c r="CMG26" s="681"/>
      <c r="CMH26" s="681"/>
      <c r="CMI26" s="681"/>
      <c r="CMJ26" s="681"/>
      <c r="CMK26" s="681"/>
      <c r="CML26" s="681"/>
      <c r="CMM26" s="681"/>
      <c r="CMN26" s="681"/>
      <c r="CMO26" s="681"/>
      <c r="CMP26" s="681"/>
      <c r="CMQ26" s="681"/>
      <c r="CMR26" s="681"/>
      <c r="CMS26" s="682"/>
      <c r="CMT26" s="680"/>
      <c r="CMU26" s="681"/>
      <c r="CMV26" s="681"/>
      <c r="CMW26" s="681"/>
      <c r="CMX26" s="681"/>
      <c r="CMY26" s="681"/>
      <c r="CMZ26" s="681"/>
      <c r="CNA26" s="681"/>
      <c r="CNB26" s="681"/>
      <c r="CNC26" s="681"/>
      <c r="CND26" s="681"/>
      <c r="CNE26" s="681"/>
      <c r="CNF26" s="681"/>
      <c r="CNG26" s="681"/>
      <c r="CNH26" s="682"/>
      <c r="CNI26" s="680"/>
      <c r="CNJ26" s="681"/>
      <c r="CNK26" s="681"/>
      <c r="CNL26" s="681"/>
      <c r="CNM26" s="681"/>
      <c r="CNN26" s="681"/>
      <c r="CNO26" s="681"/>
      <c r="CNP26" s="681"/>
      <c r="CNQ26" s="681"/>
      <c r="CNR26" s="681"/>
      <c r="CNS26" s="681"/>
      <c r="CNT26" s="681"/>
      <c r="CNU26" s="681"/>
      <c r="CNV26" s="681"/>
      <c r="CNW26" s="682"/>
      <c r="CNX26" s="680"/>
      <c r="CNY26" s="681"/>
      <c r="CNZ26" s="681"/>
      <c r="COA26" s="681"/>
      <c r="COB26" s="681"/>
      <c r="COC26" s="681"/>
      <c r="COD26" s="681"/>
      <c r="COE26" s="681"/>
      <c r="COF26" s="681"/>
      <c r="COG26" s="681"/>
      <c r="COH26" s="681"/>
      <c r="COI26" s="681"/>
      <c r="COJ26" s="681"/>
      <c r="COK26" s="681"/>
      <c r="COL26" s="682"/>
      <c r="COM26" s="680"/>
      <c r="CON26" s="681"/>
      <c r="COO26" s="681"/>
      <c r="COP26" s="681"/>
      <c r="COQ26" s="681"/>
      <c r="COR26" s="681"/>
      <c r="COS26" s="681"/>
      <c r="COT26" s="681"/>
      <c r="COU26" s="681"/>
      <c r="COV26" s="681"/>
      <c r="COW26" s="681"/>
      <c r="COX26" s="681"/>
      <c r="COY26" s="681"/>
      <c r="COZ26" s="681"/>
      <c r="CPA26" s="682"/>
      <c r="CPB26" s="680"/>
      <c r="CPC26" s="681"/>
      <c r="CPD26" s="681"/>
      <c r="CPE26" s="681"/>
      <c r="CPF26" s="681"/>
      <c r="CPG26" s="681"/>
      <c r="CPH26" s="681"/>
      <c r="CPI26" s="681"/>
      <c r="CPJ26" s="681"/>
      <c r="CPK26" s="681"/>
      <c r="CPL26" s="681"/>
      <c r="CPM26" s="681"/>
      <c r="CPN26" s="681"/>
      <c r="CPO26" s="681"/>
      <c r="CPP26" s="682"/>
      <c r="CPQ26" s="680"/>
      <c r="CPR26" s="681"/>
      <c r="CPS26" s="681"/>
      <c r="CPT26" s="681"/>
      <c r="CPU26" s="681"/>
      <c r="CPV26" s="681"/>
      <c r="CPW26" s="681"/>
      <c r="CPX26" s="681"/>
      <c r="CPY26" s="681"/>
      <c r="CPZ26" s="681"/>
      <c r="CQA26" s="681"/>
      <c r="CQB26" s="681"/>
      <c r="CQC26" s="681"/>
      <c r="CQD26" s="681"/>
      <c r="CQE26" s="682"/>
      <c r="CQF26" s="680"/>
      <c r="CQG26" s="681"/>
      <c r="CQH26" s="681"/>
      <c r="CQI26" s="681"/>
      <c r="CQJ26" s="681"/>
      <c r="CQK26" s="681"/>
      <c r="CQL26" s="681"/>
      <c r="CQM26" s="681"/>
      <c r="CQN26" s="681"/>
      <c r="CQO26" s="681"/>
      <c r="CQP26" s="681"/>
      <c r="CQQ26" s="681"/>
      <c r="CQR26" s="681"/>
      <c r="CQS26" s="681"/>
      <c r="CQT26" s="682"/>
      <c r="CQU26" s="680"/>
      <c r="CQV26" s="681"/>
      <c r="CQW26" s="681"/>
      <c r="CQX26" s="681"/>
      <c r="CQY26" s="681"/>
      <c r="CQZ26" s="681"/>
      <c r="CRA26" s="681"/>
      <c r="CRB26" s="681"/>
      <c r="CRC26" s="681"/>
      <c r="CRD26" s="681"/>
      <c r="CRE26" s="681"/>
      <c r="CRF26" s="681"/>
      <c r="CRG26" s="681"/>
      <c r="CRH26" s="681"/>
      <c r="CRI26" s="682"/>
      <c r="CRJ26" s="680"/>
      <c r="CRK26" s="681"/>
      <c r="CRL26" s="681"/>
      <c r="CRM26" s="681"/>
      <c r="CRN26" s="681"/>
      <c r="CRO26" s="681"/>
      <c r="CRP26" s="681"/>
      <c r="CRQ26" s="681"/>
      <c r="CRR26" s="681"/>
      <c r="CRS26" s="681"/>
      <c r="CRT26" s="681"/>
      <c r="CRU26" s="681"/>
      <c r="CRV26" s="681"/>
      <c r="CRW26" s="681"/>
      <c r="CRX26" s="682"/>
      <c r="CRY26" s="680"/>
      <c r="CRZ26" s="681"/>
      <c r="CSA26" s="681"/>
      <c r="CSB26" s="681"/>
      <c r="CSC26" s="681"/>
      <c r="CSD26" s="681"/>
      <c r="CSE26" s="681"/>
      <c r="CSF26" s="681"/>
      <c r="CSG26" s="681"/>
      <c r="CSH26" s="681"/>
      <c r="CSI26" s="681"/>
      <c r="CSJ26" s="681"/>
      <c r="CSK26" s="681"/>
      <c r="CSL26" s="681"/>
      <c r="CSM26" s="682"/>
      <c r="CSN26" s="680"/>
      <c r="CSO26" s="681"/>
      <c r="CSP26" s="681"/>
      <c r="CSQ26" s="681"/>
      <c r="CSR26" s="681"/>
      <c r="CSS26" s="681"/>
      <c r="CST26" s="681"/>
      <c r="CSU26" s="681"/>
      <c r="CSV26" s="681"/>
      <c r="CSW26" s="681"/>
      <c r="CSX26" s="681"/>
      <c r="CSY26" s="681"/>
      <c r="CSZ26" s="681"/>
      <c r="CTA26" s="681"/>
      <c r="CTB26" s="682"/>
      <c r="CTC26" s="680"/>
      <c r="CTD26" s="681"/>
      <c r="CTE26" s="681"/>
      <c r="CTF26" s="681"/>
      <c r="CTG26" s="681"/>
      <c r="CTH26" s="681"/>
      <c r="CTI26" s="681"/>
      <c r="CTJ26" s="681"/>
      <c r="CTK26" s="681"/>
      <c r="CTL26" s="681"/>
      <c r="CTM26" s="681"/>
      <c r="CTN26" s="681"/>
      <c r="CTO26" s="681"/>
      <c r="CTP26" s="681"/>
      <c r="CTQ26" s="682"/>
      <c r="CTR26" s="680"/>
      <c r="CTS26" s="681"/>
      <c r="CTT26" s="681"/>
      <c r="CTU26" s="681"/>
      <c r="CTV26" s="681"/>
      <c r="CTW26" s="681"/>
      <c r="CTX26" s="681"/>
      <c r="CTY26" s="681"/>
      <c r="CTZ26" s="681"/>
      <c r="CUA26" s="681"/>
      <c r="CUB26" s="681"/>
      <c r="CUC26" s="681"/>
      <c r="CUD26" s="681"/>
      <c r="CUE26" s="681"/>
      <c r="CUF26" s="682"/>
      <c r="CUG26" s="680"/>
      <c r="CUH26" s="681"/>
      <c r="CUI26" s="681"/>
      <c r="CUJ26" s="681"/>
      <c r="CUK26" s="681"/>
      <c r="CUL26" s="681"/>
      <c r="CUM26" s="681"/>
      <c r="CUN26" s="681"/>
      <c r="CUO26" s="681"/>
      <c r="CUP26" s="681"/>
      <c r="CUQ26" s="681"/>
      <c r="CUR26" s="681"/>
      <c r="CUS26" s="681"/>
      <c r="CUT26" s="681"/>
      <c r="CUU26" s="682"/>
      <c r="CUV26" s="680"/>
      <c r="CUW26" s="681"/>
      <c r="CUX26" s="681"/>
      <c r="CUY26" s="681"/>
      <c r="CUZ26" s="681"/>
      <c r="CVA26" s="681"/>
      <c r="CVB26" s="681"/>
      <c r="CVC26" s="681"/>
      <c r="CVD26" s="681"/>
      <c r="CVE26" s="681"/>
      <c r="CVF26" s="681"/>
      <c r="CVG26" s="681"/>
      <c r="CVH26" s="681"/>
      <c r="CVI26" s="681"/>
      <c r="CVJ26" s="682"/>
      <c r="CVK26" s="680"/>
      <c r="CVL26" s="681"/>
      <c r="CVM26" s="681"/>
      <c r="CVN26" s="681"/>
      <c r="CVO26" s="681"/>
      <c r="CVP26" s="681"/>
      <c r="CVQ26" s="681"/>
      <c r="CVR26" s="681"/>
      <c r="CVS26" s="681"/>
      <c r="CVT26" s="681"/>
      <c r="CVU26" s="681"/>
      <c r="CVV26" s="681"/>
      <c r="CVW26" s="681"/>
      <c r="CVX26" s="681"/>
      <c r="CVY26" s="682"/>
      <c r="CVZ26" s="680"/>
      <c r="CWA26" s="681"/>
      <c r="CWB26" s="681"/>
      <c r="CWC26" s="681"/>
      <c r="CWD26" s="681"/>
      <c r="CWE26" s="681"/>
      <c r="CWF26" s="681"/>
      <c r="CWG26" s="681"/>
      <c r="CWH26" s="681"/>
      <c r="CWI26" s="681"/>
      <c r="CWJ26" s="681"/>
      <c r="CWK26" s="681"/>
      <c r="CWL26" s="681"/>
      <c r="CWM26" s="681"/>
      <c r="CWN26" s="682"/>
      <c r="CWO26" s="680"/>
      <c r="CWP26" s="681"/>
      <c r="CWQ26" s="681"/>
      <c r="CWR26" s="681"/>
      <c r="CWS26" s="681"/>
      <c r="CWT26" s="681"/>
      <c r="CWU26" s="681"/>
      <c r="CWV26" s="681"/>
      <c r="CWW26" s="681"/>
      <c r="CWX26" s="681"/>
      <c r="CWY26" s="681"/>
      <c r="CWZ26" s="681"/>
      <c r="CXA26" s="681"/>
      <c r="CXB26" s="681"/>
      <c r="CXC26" s="682"/>
      <c r="CXD26" s="680"/>
      <c r="CXE26" s="681"/>
      <c r="CXF26" s="681"/>
      <c r="CXG26" s="681"/>
      <c r="CXH26" s="681"/>
      <c r="CXI26" s="681"/>
      <c r="CXJ26" s="681"/>
      <c r="CXK26" s="681"/>
      <c r="CXL26" s="681"/>
      <c r="CXM26" s="681"/>
      <c r="CXN26" s="681"/>
      <c r="CXO26" s="681"/>
      <c r="CXP26" s="681"/>
      <c r="CXQ26" s="681"/>
      <c r="CXR26" s="682"/>
      <c r="CXS26" s="680"/>
      <c r="CXT26" s="681"/>
      <c r="CXU26" s="681"/>
      <c r="CXV26" s="681"/>
      <c r="CXW26" s="681"/>
      <c r="CXX26" s="681"/>
      <c r="CXY26" s="681"/>
      <c r="CXZ26" s="681"/>
      <c r="CYA26" s="681"/>
      <c r="CYB26" s="681"/>
      <c r="CYC26" s="681"/>
      <c r="CYD26" s="681"/>
      <c r="CYE26" s="681"/>
      <c r="CYF26" s="681"/>
      <c r="CYG26" s="682"/>
      <c r="CYH26" s="680"/>
      <c r="CYI26" s="681"/>
      <c r="CYJ26" s="681"/>
      <c r="CYK26" s="681"/>
      <c r="CYL26" s="681"/>
      <c r="CYM26" s="681"/>
      <c r="CYN26" s="681"/>
      <c r="CYO26" s="681"/>
      <c r="CYP26" s="681"/>
      <c r="CYQ26" s="681"/>
      <c r="CYR26" s="681"/>
      <c r="CYS26" s="681"/>
      <c r="CYT26" s="681"/>
      <c r="CYU26" s="681"/>
      <c r="CYV26" s="682"/>
      <c r="CYW26" s="680"/>
      <c r="CYX26" s="681"/>
      <c r="CYY26" s="681"/>
      <c r="CYZ26" s="681"/>
      <c r="CZA26" s="681"/>
      <c r="CZB26" s="681"/>
      <c r="CZC26" s="681"/>
      <c r="CZD26" s="681"/>
      <c r="CZE26" s="681"/>
      <c r="CZF26" s="681"/>
      <c r="CZG26" s="681"/>
      <c r="CZH26" s="681"/>
      <c r="CZI26" s="681"/>
      <c r="CZJ26" s="681"/>
      <c r="CZK26" s="682"/>
      <c r="CZL26" s="680"/>
      <c r="CZM26" s="681"/>
      <c r="CZN26" s="681"/>
      <c r="CZO26" s="681"/>
      <c r="CZP26" s="681"/>
      <c r="CZQ26" s="681"/>
      <c r="CZR26" s="681"/>
      <c r="CZS26" s="681"/>
      <c r="CZT26" s="681"/>
      <c r="CZU26" s="681"/>
      <c r="CZV26" s="681"/>
      <c r="CZW26" s="681"/>
      <c r="CZX26" s="681"/>
      <c r="CZY26" s="681"/>
      <c r="CZZ26" s="682"/>
      <c r="DAA26" s="680"/>
      <c r="DAB26" s="681"/>
      <c r="DAC26" s="681"/>
      <c r="DAD26" s="681"/>
      <c r="DAE26" s="681"/>
      <c r="DAF26" s="681"/>
      <c r="DAG26" s="681"/>
      <c r="DAH26" s="681"/>
      <c r="DAI26" s="681"/>
      <c r="DAJ26" s="681"/>
      <c r="DAK26" s="681"/>
      <c r="DAL26" s="681"/>
      <c r="DAM26" s="681"/>
      <c r="DAN26" s="681"/>
      <c r="DAO26" s="682"/>
      <c r="DAP26" s="680"/>
      <c r="DAQ26" s="681"/>
      <c r="DAR26" s="681"/>
      <c r="DAS26" s="681"/>
      <c r="DAT26" s="681"/>
      <c r="DAU26" s="681"/>
      <c r="DAV26" s="681"/>
      <c r="DAW26" s="681"/>
      <c r="DAX26" s="681"/>
      <c r="DAY26" s="681"/>
      <c r="DAZ26" s="681"/>
      <c r="DBA26" s="681"/>
      <c r="DBB26" s="681"/>
      <c r="DBC26" s="681"/>
      <c r="DBD26" s="682"/>
      <c r="DBE26" s="680"/>
      <c r="DBF26" s="681"/>
      <c r="DBG26" s="681"/>
      <c r="DBH26" s="681"/>
      <c r="DBI26" s="681"/>
      <c r="DBJ26" s="681"/>
      <c r="DBK26" s="681"/>
      <c r="DBL26" s="681"/>
      <c r="DBM26" s="681"/>
      <c r="DBN26" s="681"/>
      <c r="DBO26" s="681"/>
      <c r="DBP26" s="681"/>
      <c r="DBQ26" s="681"/>
      <c r="DBR26" s="681"/>
      <c r="DBS26" s="682"/>
      <c r="DBT26" s="680"/>
      <c r="DBU26" s="681"/>
      <c r="DBV26" s="681"/>
      <c r="DBW26" s="681"/>
      <c r="DBX26" s="681"/>
      <c r="DBY26" s="681"/>
      <c r="DBZ26" s="681"/>
      <c r="DCA26" s="681"/>
      <c r="DCB26" s="681"/>
      <c r="DCC26" s="681"/>
      <c r="DCD26" s="681"/>
      <c r="DCE26" s="681"/>
      <c r="DCF26" s="681"/>
      <c r="DCG26" s="681"/>
      <c r="DCH26" s="682"/>
      <c r="DCI26" s="680"/>
      <c r="DCJ26" s="681"/>
      <c r="DCK26" s="681"/>
      <c r="DCL26" s="681"/>
      <c r="DCM26" s="681"/>
      <c r="DCN26" s="681"/>
      <c r="DCO26" s="681"/>
      <c r="DCP26" s="681"/>
      <c r="DCQ26" s="681"/>
      <c r="DCR26" s="681"/>
      <c r="DCS26" s="681"/>
      <c r="DCT26" s="681"/>
      <c r="DCU26" s="681"/>
      <c r="DCV26" s="681"/>
      <c r="DCW26" s="682"/>
      <c r="DCX26" s="680"/>
      <c r="DCY26" s="681"/>
      <c r="DCZ26" s="681"/>
      <c r="DDA26" s="681"/>
      <c r="DDB26" s="681"/>
      <c r="DDC26" s="681"/>
      <c r="DDD26" s="681"/>
      <c r="DDE26" s="681"/>
      <c r="DDF26" s="681"/>
      <c r="DDG26" s="681"/>
      <c r="DDH26" s="681"/>
      <c r="DDI26" s="681"/>
      <c r="DDJ26" s="681"/>
      <c r="DDK26" s="681"/>
      <c r="DDL26" s="682"/>
      <c r="DDM26" s="680"/>
      <c r="DDN26" s="681"/>
      <c r="DDO26" s="681"/>
      <c r="DDP26" s="681"/>
      <c r="DDQ26" s="681"/>
      <c r="DDR26" s="681"/>
      <c r="DDS26" s="681"/>
      <c r="DDT26" s="681"/>
      <c r="DDU26" s="681"/>
      <c r="DDV26" s="681"/>
      <c r="DDW26" s="681"/>
      <c r="DDX26" s="681"/>
      <c r="DDY26" s="681"/>
      <c r="DDZ26" s="681"/>
      <c r="DEA26" s="682"/>
      <c r="DEB26" s="680"/>
      <c r="DEC26" s="681"/>
      <c r="DED26" s="681"/>
      <c r="DEE26" s="681"/>
      <c r="DEF26" s="681"/>
      <c r="DEG26" s="681"/>
      <c r="DEH26" s="681"/>
      <c r="DEI26" s="681"/>
      <c r="DEJ26" s="681"/>
      <c r="DEK26" s="681"/>
      <c r="DEL26" s="681"/>
      <c r="DEM26" s="681"/>
      <c r="DEN26" s="681"/>
      <c r="DEO26" s="681"/>
      <c r="DEP26" s="682"/>
      <c r="DEQ26" s="680"/>
      <c r="DER26" s="681"/>
      <c r="DES26" s="681"/>
      <c r="DET26" s="681"/>
      <c r="DEU26" s="681"/>
      <c r="DEV26" s="681"/>
      <c r="DEW26" s="681"/>
      <c r="DEX26" s="681"/>
      <c r="DEY26" s="681"/>
      <c r="DEZ26" s="681"/>
      <c r="DFA26" s="681"/>
      <c r="DFB26" s="681"/>
      <c r="DFC26" s="681"/>
      <c r="DFD26" s="681"/>
      <c r="DFE26" s="682"/>
      <c r="DFF26" s="680"/>
      <c r="DFG26" s="681"/>
      <c r="DFH26" s="681"/>
      <c r="DFI26" s="681"/>
      <c r="DFJ26" s="681"/>
      <c r="DFK26" s="681"/>
      <c r="DFL26" s="681"/>
      <c r="DFM26" s="681"/>
      <c r="DFN26" s="681"/>
      <c r="DFO26" s="681"/>
      <c r="DFP26" s="681"/>
      <c r="DFQ26" s="681"/>
      <c r="DFR26" s="681"/>
      <c r="DFS26" s="681"/>
      <c r="DFT26" s="682"/>
      <c r="DFU26" s="680"/>
      <c r="DFV26" s="681"/>
      <c r="DFW26" s="681"/>
      <c r="DFX26" s="681"/>
      <c r="DFY26" s="681"/>
      <c r="DFZ26" s="681"/>
      <c r="DGA26" s="681"/>
      <c r="DGB26" s="681"/>
      <c r="DGC26" s="681"/>
      <c r="DGD26" s="681"/>
      <c r="DGE26" s="681"/>
      <c r="DGF26" s="681"/>
      <c r="DGG26" s="681"/>
      <c r="DGH26" s="681"/>
      <c r="DGI26" s="682"/>
      <c r="DGJ26" s="680"/>
      <c r="DGK26" s="681"/>
      <c r="DGL26" s="681"/>
      <c r="DGM26" s="681"/>
      <c r="DGN26" s="681"/>
      <c r="DGO26" s="681"/>
      <c r="DGP26" s="681"/>
      <c r="DGQ26" s="681"/>
      <c r="DGR26" s="681"/>
      <c r="DGS26" s="681"/>
      <c r="DGT26" s="681"/>
      <c r="DGU26" s="681"/>
      <c r="DGV26" s="681"/>
      <c r="DGW26" s="681"/>
      <c r="DGX26" s="682"/>
      <c r="DGY26" s="680"/>
      <c r="DGZ26" s="681"/>
      <c r="DHA26" s="681"/>
      <c r="DHB26" s="681"/>
      <c r="DHC26" s="681"/>
      <c r="DHD26" s="681"/>
      <c r="DHE26" s="681"/>
      <c r="DHF26" s="681"/>
      <c r="DHG26" s="681"/>
      <c r="DHH26" s="681"/>
      <c r="DHI26" s="681"/>
      <c r="DHJ26" s="681"/>
      <c r="DHK26" s="681"/>
      <c r="DHL26" s="681"/>
      <c r="DHM26" s="682"/>
      <c r="DHN26" s="680"/>
      <c r="DHO26" s="681"/>
      <c r="DHP26" s="681"/>
      <c r="DHQ26" s="681"/>
      <c r="DHR26" s="681"/>
      <c r="DHS26" s="681"/>
      <c r="DHT26" s="681"/>
      <c r="DHU26" s="681"/>
      <c r="DHV26" s="681"/>
      <c r="DHW26" s="681"/>
      <c r="DHX26" s="681"/>
      <c r="DHY26" s="681"/>
      <c r="DHZ26" s="681"/>
      <c r="DIA26" s="681"/>
      <c r="DIB26" s="682"/>
      <c r="DIC26" s="680"/>
      <c r="DID26" s="681"/>
      <c r="DIE26" s="681"/>
      <c r="DIF26" s="681"/>
      <c r="DIG26" s="681"/>
      <c r="DIH26" s="681"/>
      <c r="DII26" s="681"/>
      <c r="DIJ26" s="681"/>
      <c r="DIK26" s="681"/>
      <c r="DIL26" s="681"/>
      <c r="DIM26" s="681"/>
      <c r="DIN26" s="681"/>
      <c r="DIO26" s="681"/>
      <c r="DIP26" s="681"/>
      <c r="DIQ26" s="682"/>
      <c r="DIR26" s="680"/>
      <c r="DIS26" s="681"/>
      <c r="DIT26" s="681"/>
      <c r="DIU26" s="681"/>
      <c r="DIV26" s="681"/>
      <c r="DIW26" s="681"/>
      <c r="DIX26" s="681"/>
      <c r="DIY26" s="681"/>
      <c r="DIZ26" s="681"/>
      <c r="DJA26" s="681"/>
      <c r="DJB26" s="681"/>
      <c r="DJC26" s="681"/>
      <c r="DJD26" s="681"/>
      <c r="DJE26" s="681"/>
      <c r="DJF26" s="682"/>
      <c r="DJG26" s="680"/>
      <c r="DJH26" s="681"/>
      <c r="DJI26" s="681"/>
      <c r="DJJ26" s="681"/>
      <c r="DJK26" s="681"/>
      <c r="DJL26" s="681"/>
      <c r="DJM26" s="681"/>
      <c r="DJN26" s="681"/>
      <c r="DJO26" s="681"/>
      <c r="DJP26" s="681"/>
      <c r="DJQ26" s="681"/>
      <c r="DJR26" s="681"/>
      <c r="DJS26" s="681"/>
      <c r="DJT26" s="681"/>
      <c r="DJU26" s="682"/>
      <c r="DJV26" s="680"/>
      <c r="DJW26" s="681"/>
      <c r="DJX26" s="681"/>
      <c r="DJY26" s="681"/>
      <c r="DJZ26" s="681"/>
      <c r="DKA26" s="681"/>
      <c r="DKB26" s="681"/>
      <c r="DKC26" s="681"/>
      <c r="DKD26" s="681"/>
      <c r="DKE26" s="681"/>
      <c r="DKF26" s="681"/>
      <c r="DKG26" s="681"/>
      <c r="DKH26" s="681"/>
      <c r="DKI26" s="681"/>
      <c r="DKJ26" s="682"/>
      <c r="DKK26" s="680"/>
      <c r="DKL26" s="681"/>
      <c r="DKM26" s="681"/>
      <c r="DKN26" s="681"/>
      <c r="DKO26" s="681"/>
      <c r="DKP26" s="681"/>
      <c r="DKQ26" s="681"/>
      <c r="DKR26" s="681"/>
      <c r="DKS26" s="681"/>
      <c r="DKT26" s="681"/>
      <c r="DKU26" s="681"/>
      <c r="DKV26" s="681"/>
      <c r="DKW26" s="681"/>
      <c r="DKX26" s="681"/>
      <c r="DKY26" s="682"/>
      <c r="DKZ26" s="680"/>
      <c r="DLA26" s="681"/>
      <c r="DLB26" s="681"/>
      <c r="DLC26" s="681"/>
      <c r="DLD26" s="681"/>
      <c r="DLE26" s="681"/>
      <c r="DLF26" s="681"/>
      <c r="DLG26" s="681"/>
      <c r="DLH26" s="681"/>
      <c r="DLI26" s="681"/>
      <c r="DLJ26" s="681"/>
      <c r="DLK26" s="681"/>
      <c r="DLL26" s="681"/>
      <c r="DLM26" s="681"/>
      <c r="DLN26" s="682"/>
      <c r="DLO26" s="680"/>
      <c r="DLP26" s="681"/>
      <c r="DLQ26" s="681"/>
      <c r="DLR26" s="681"/>
      <c r="DLS26" s="681"/>
      <c r="DLT26" s="681"/>
      <c r="DLU26" s="681"/>
      <c r="DLV26" s="681"/>
      <c r="DLW26" s="681"/>
      <c r="DLX26" s="681"/>
      <c r="DLY26" s="681"/>
      <c r="DLZ26" s="681"/>
      <c r="DMA26" s="681"/>
      <c r="DMB26" s="681"/>
      <c r="DMC26" s="682"/>
      <c r="DMD26" s="680"/>
      <c r="DME26" s="681"/>
      <c r="DMF26" s="681"/>
      <c r="DMG26" s="681"/>
      <c r="DMH26" s="681"/>
      <c r="DMI26" s="681"/>
      <c r="DMJ26" s="681"/>
      <c r="DMK26" s="681"/>
      <c r="DML26" s="681"/>
      <c r="DMM26" s="681"/>
      <c r="DMN26" s="681"/>
      <c r="DMO26" s="681"/>
      <c r="DMP26" s="681"/>
      <c r="DMQ26" s="681"/>
      <c r="DMR26" s="682"/>
      <c r="DMS26" s="680"/>
      <c r="DMT26" s="681"/>
      <c r="DMU26" s="681"/>
      <c r="DMV26" s="681"/>
      <c r="DMW26" s="681"/>
      <c r="DMX26" s="681"/>
      <c r="DMY26" s="681"/>
      <c r="DMZ26" s="681"/>
      <c r="DNA26" s="681"/>
      <c r="DNB26" s="681"/>
      <c r="DNC26" s="681"/>
      <c r="DND26" s="681"/>
      <c r="DNE26" s="681"/>
      <c r="DNF26" s="681"/>
      <c r="DNG26" s="682"/>
      <c r="DNH26" s="680"/>
      <c r="DNI26" s="681"/>
      <c r="DNJ26" s="681"/>
      <c r="DNK26" s="681"/>
      <c r="DNL26" s="681"/>
      <c r="DNM26" s="681"/>
      <c r="DNN26" s="681"/>
      <c r="DNO26" s="681"/>
      <c r="DNP26" s="681"/>
      <c r="DNQ26" s="681"/>
      <c r="DNR26" s="681"/>
      <c r="DNS26" s="681"/>
      <c r="DNT26" s="681"/>
      <c r="DNU26" s="681"/>
      <c r="DNV26" s="682"/>
      <c r="DNW26" s="680"/>
      <c r="DNX26" s="681"/>
      <c r="DNY26" s="681"/>
      <c r="DNZ26" s="681"/>
      <c r="DOA26" s="681"/>
      <c r="DOB26" s="681"/>
      <c r="DOC26" s="681"/>
      <c r="DOD26" s="681"/>
      <c r="DOE26" s="681"/>
      <c r="DOF26" s="681"/>
      <c r="DOG26" s="681"/>
      <c r="DOH26" s="681"/>
      <c r="DOI26" s="681"/>
      <c r="DOJ26" s="681"/>
      <c r="DOK26" s="682"/>
      <c r="DOL26" s="680"/>
      <c r="DOM26" s="681"/>
      <c r="DON26" s="681"/>
      <c r="DOO26" s="681"/>
      <c r="DOP26" s="681"/>
      <c r="DOQ26" s="681"/>
      <c r="DOR26" s="681"/>
      <c r="DOS26" s="681"/>
      <c r="DOT26" s="681"/>
      <c r="DOU26" s="681"/>
      <c r="DOV26" s="681"/>
      <c r="DOW26" s="681"/>
      <c r="DOX26" s="681"/>
      <c r="DOY26" s="681"/>
      <c r="DOZ26" s="682"/>
      <c r="DPA26" s="680"/>
      <c r="DPB26" s="681"/>
      <c r="DPC26" s="681"/>
      <c r="DPD26" s="681"/>
      <c r="DPE26" s="681"/>
      <c r="DPF26" s="681"/>
      <c r="DPG26" s="681"/>
      <c r="DPH26" s="681"/>
      <c r="DPI26" s="681"/>
      <c r="DPJ26" s="681"/>
      <c r="DPK26" s="681"/>
      <c r="DPL26" s="681"/>
      <c r="DPM26" s="681"/>
      <c r="DPN26" s="681"/>
      <c r="DPO26" s="682"/>
      <c r="DPP26" s="680"/>
      <c r="DPQ26" s="681"/>
      <c r="DPR26" s="681"/>
      <c r="DPS26" s="681"/>
      <c r="DPT26" s="681"/>
      <c r="DPU26" s="681"/>
      <c r="DPV26" s="681"/>
      <c r="DPW26" s="681"/>
      <c r="DPX26" s="681"/>
      <c r="DPY26" s="681"/>
      <c r="DPZ26" s="681"/>
      <c r="DQA26" s="681"/>
      <c r="DQB26" s="681"/>
      <c r="DQC26" s="681"/>
      <c r="DQD26" s="682"/>
      <c r="DQE26" s="680"/>
      <c r="DQF26" s="681"/>
      <c r="DQG26" s="681"/>
      <c r="DQH26" s="681"/>
      <c r="DQI26" s="681"/>
      <c r="DQJ26" s="681"/>
      <c r="DQK26" s="681"/>
      <c r="DQL26" s="681"/>
      <c r="DQM26" s="681"/>
      <c r="DQN26" s="681"/>
      <c r="DQO26" s="681"/>
      <c r="DQP26" s="681"/>
      <c r="DQQ26" s="681"/>
      <c r="DQR26" s="681"/>
      <c r="DQS26" s="682"/>
      <c r="DQT26" s="680"/>
      <c r="DQU26" s="681"/>
      <c r="DQV26" s="681"/>
      <c r="DQW26" s="681"/>
      <c r="DQX26" s="681"/>
      <c r="DQY26" s="681"/>
      <c r="DQZ26" s="681"/>
      <c r="DRA26" s="681"/>
      <c r="DRB26" s="681"/>
      <c r="DRC26" s="681"/>
      <c r="DRD26" s="681"/>
      <c r="DRE26" s="681"/>
      <c r="DRF26" s="681"/>
      <c r="DRG26" s="681"/>
      <c r="DRH26" s="682"/>
      <c r="DRI26" s="680"/>
      <c r="DRJ26" s="681"/>
      <c r="DRK26" s="681"/>
      <c r="DRL26" s="681"/>
      <c r="DRM26" s="681"/>
      <c r="DRN26" s="681"/>
      <c r="DRO26" s="681"/>
      <c r="DRP26" s="681"/>
      <c r="DRQ26" s="681"/>
      <c r="DRR26" s="681"/>
      <c r="DRS26" s="681"/>
      <c r="DRT26" s="681"/>
      <c r="DRU26" s="681"/>
      <c r="DRV26" s="681"/>
      <c r="DRW26" s="682"/>
      <c r="DRX26" s="680"/>
      <c r="DRY26" s="681"/>
      <c r="DRZ26" s="681"/>
      <c r="DSA26" s="681"/>
      <c r="DSB26" s="681"/>
      <c r="DSC26" s="681"/>
      <c r="DSD26" s="681"/>
      <c r="DSE26" s="681"/>
      <c r="DSF26" s="681"/>
      <c r="DSG26" s="681"/>
      <c r="DSH26" s="681"/>
      <c r="DSI26" s="681"/>
      <c r="DSJ26" s="681"/>
      <c r="DSK26" s="681"/>
      <c r="DSL26" s="682"/>
      <c r="DSM26" s="680"/>
      <c r="DSN26" s="681"/>
      <c r="DSO26" s="681"/>
      <c r="DSP26" s="681"/>
      <c r="DSQ26" s="681"/>
      <c r="DSR26" s="681"/>
      <c r="DSS26" s="681"/>
      <c r="DST26" s="681"/>
      <c r="DSU26" s="681"/>
      <c r="DSV26" s="681"/>
      <c r="DSW26" s="681"/>
      <c r="DSX26" s="681"/>
      <c r="DSY26" s="681"/>
      <c r="DSZ26" s="681"/>
      <c r="DTA26" s="682"/>
      <c r="DTB26" s="680"/>
      <c r="DTC26" s="681"/>
      <c r="DTD26" s="681"/>
      <c r="DTE26" s="681"/>
      <c r="DTF26" s="681"/>
      <c r="DTG26" s="681"/>
      <c r="DTH26" s="681"/>
      <c r="DTI26" s="681"/>
      <c r="DTJ26" s="681"/>
      <c r="DTK26" s="681"/>
      <c r="DTL26" s="681"/>
      <c r="DTM26" s="681"/>
      <c r="DTN26" s="681"/>
      <c r="DTO26" s="681"/>
      <c r="DTP26" s="682"/>
      <c r="DTQ26" s="680"/>
      <c r="DTR26" s="681"/>
      <c r="DTS26" s="681"/>
      <c r="DTT26" s="681"/>
      <c r="DTU26" s="681"/>
      <c r="DTV26" s="681"/>
      <c r="DTW26" s="681"/>
      <c r="DTX26" s="681"/>
      <c r="DTY26" s="681"/>
      <c r="DTZ26" s="681"/>
      <c r="DUA26" s="681"/>
      <c r="DUB26" s="681"/>
      <c r="DUC26" s="681"/>
      <c r="DUD26" s="681"/>
      <c r="DUE26" s="682"/>
      <c r="DUF26" s="680"/>
      <c r="DUG26" s="681"/>
      <c r="DUH26" s="681"/>
      <c r="DUI26" s="681"/>
      <c r="DUJ26" s="681"/>
      <c r="DUK26" s="681"/>
      <c r="DUL26" s="681"/>
      <c r="DUM26" s="681"/>
      <c r="DUN26" s="681"/>
      <c r="DUO26" s="681"/>
      <c r="DUP26" s="681"/>
      <c r="DUQ26" s="681"/>
      <c r="DUR26" s="681"/>
      <c r="DUS26" s="681"/>
      <c r="DUT26" s="682"/>
      <c r="DUU26" s="680"/>
      <c r="DUV26" s="681"/>
      <c r="DUW26" s="681"/>
      <c r="DUX26" s="681"/>
      <c r="DUY26" s="681"/>
      <c r="DUZ26" s="681"/>
      <c r="DVA26" s="681"/>
      <c r="DVB26" s="681"/>
      <c r="DVC26" s="681"/>
      <c r="DVD26" s="681"/>
      <c r="DVE26" s="681"/>
      <c r="DVF26" s="681"/>
      <c r="DVG26" s="681"/>
      <c r="DVH26" s="681"/>
      <c r="DVI26" s="682"/>
      <c r="DVJ26" s="680"/>
      <c r="DVK26" s="681"/>
      <c r="DVL26" s="681"/>
      <c r="DVM26" s="681"/>
      <c r="DVN26" s="681"/>
      <c r="DVO26" s="681"/>
      <c r="DVP26" s="681"/>
      <c r="DVQ26" s="681"/>
      <c r="DVR26" s="681"/>
      <c r="DVS26" s="681"/>
      <c r="DVT26" s="681"/>
      <c r="DVU26" s="681"/>
      <c r="DVV26" s="681"/>
      <c r="DVW26" s="681"/>
      <c r="DVX26" s="682"/>
      <c r="DVY26" s="680"/>
      <c r="DVZ26" s="681"/>
      <c r="DWA26" s="681"/>
      <c r="DWB26" s="681"/>
      <c r="DWC26" s="681"/>
      <c r="DWD26" s="681"/>
      <c r="DWE26" s="681"/>
      <c r="DWF26" s="681"/>
      <c r="DWG26" s="681"/>
      <c r="DWH26" s="681"/>
      <c r="DWI26" s="681"/>
      <c r="DWJ26" s="681"/>
      <c r="DWK26" s="681"/>
      <c r="DWL26" s="681"/>
      <c r="DWM26" s="682"/>
      <c r="DWN26" s="680"/>
      <c r="DWO26" s="681"/>
      <c r="DWP26" s="681"/>
      <c r="DWQ26" s="681"/>
      <c r="DWR26" s="681"/>
      <c r="DWS26" s="681"/>
      <c r="DWT26" s="681"/>
      <c r="DWU26" s="681"/>
      <c r="DWV26" s="681"/>
      <c r="DWW26" s="681"/>
      <c r="DWX26" s="681"/>
      <c r="DWY26" s="681"/>
      <c r="DWZ26" s="681"/>
      <c r="DXA26" s="681"/>
      <c r="DXB26" s="682"/>
      <c r="DXC26" s="680"/>
      <c r="DXD26" s="681"/>
      <c r="DXE26" s="681"/>
      <c r="DXF26" s="681"/>
      <c r="DXG26" s="681"/>
      <c r="DXH26" s="681"/>
      <c r="DXI26" s="681"/>
      <c r="DXJ26" s="681"/>
      <c r="DXK26" s="681"/>
      <c r="DXL26" s="681"/>
      <c r="DXM26" s="681"/>
      <c r="DXN26" s="681"/>
      <c r="DXO26" s="681"/>
      <c r="DXP26" s="681"/>
      <c r="DXQ26" s="682"/>
      <c r="DXR26" s="680"/>
      <c r="DXS26" s="681"/>
      <c r="DXT26" s="681"/>
      <c r="DXU26" s="681"/>
      <c r="DXV26" s="681"/>
      <c r="DXW26" s="681"/>
      <c r="DXX26" s="681"/>
      <c r="DXY26" s="681"/>
      <c r="DXZ26" s="681"/>
      <c r="DYA26" s="681"/>
      <c r="DYB26" s="681"/>
      <c r="DYC26" s="681"/>
      <c r="DYD26" s="681"/>
      <c r="DYE26" s="681"/>
      <c r="DYF26" s="682"/>
      <c r="DYG26" s="680"/>
      <c r="DYH26" s="681"/>
      <c r="DYI26" s="681"/>
      <c r="DYJ26" s="681"/>
      <c r="DYK26" s="681"/>
      <c r="DYL26" s="681"/>
      <c r="DYM26" s="681"/>
      <c r="DYN26" s="681"/>
      <c r="DYO26" s="681"/>
      <c r="DYP26" s="681"/>
      <c r="DYQ26" s="681"/>
      <c r="DYR26" s="681"/>
      <c r="DYS26" s="681"/>
      <c r="DYT26" s="681"/>
      <c r="DYU26" s="682"/>
      <c r="DYV26" s="680"/>
      <c r="DYW26" s="681"/>
      <c r="DYX26" s="681"/>
      <c r="DYY26" s="681"/>
      <c r="DYZ26" s="681"/>
      <c r="DZA26" s="681"/>
      <c r="DZB26" s="681"/>
      <c r="DZC26" s="681"/>
      <c r="DZD26" s="681"/>
      <c r="DZE26" s="681"/>
      <c r="DZF26" s="681"/>
      <c r="DZG26" s="681"/>
      <c r="DZH26" s="681"/>
      <c r="DZI26" s="681"/>
      <c r="DZJ26" s="682"/>
      <c r="DZK26" s="680"/>
      <c r="DZL26" s="681"/>
      <c r="DZM26" s="681"/>
      <c r="DZN26" s="681"/>
      <c r="DZO26" s="681"/>
      <c r="DZP26" s="681"/>
      <c r="DZQ26" s="681"/>
      <c r="DZR26" s="681"/>
      <c r="DZS26" s="681"/>
      <c r="DZT26" s="681"/>
      <c r="DZU26" s="681"/>
      <c r="DZV26" s="681"/>
      <c r="DZW26" s="681"/>
      <c r="DZX26" s="681"/>
      <c r="DZY26" s="682"/>
      <c r="DZZ26" s="680"/>
      <c r="EAA26" s="681"/>
      <c r="EAB26" s="681"/>
      <c r="EAC26" s="681"/>
      <c r="EAD26" s="681"/>
      <c r="EAE26" s="681"/>
      <c r="EAF26" s="681"/>
      <c r="EAG26" s="681"/>
      <c r="EAH26" s="681"/>
      <c r="EAI26" s="681"/>
      <c r="EAJ26" s="681"/>
      <c r="EAK26" s="681"/>
      <c r="EAL26" s="681"/>
      <c r="EAM26" s="681"/>
      <c r="EAN26" s="682"/>
      <c r="EAO26" s="680"/>
      <c r="EAP26" s="681"/>
      <c r="EAQ26" s="681"/>
      <c r="EAR26" s="681"/>
      <c r="EAS26" s="681"/>
      <c r="EAT26" s="681"/>
      <c r="EAU26" s="681"/>
      <c r="EAV26" s="681"/>
      <c r="EAW26" s="681"/>
      <c r="EAX26" s="681"/>
      <c r="EAY26" s="681"/>
      <c r="EAZ26" s="681"/>
      <c r="EBA26" s="681"/>
      <c r="EBB26" s="681"/>
      <c r="EBC26" s="682"/>
      <c r="EBD26" s="680"/>
      <c r="EBE26" s="681"/>
      <c r="EBF26" s="681"/>
      <c r="EBG26" s="681"/>
      <c r="EBH26" s="681"/>
      <c r="EBI26" s="681"/>
      <c r="EBJ26" s="681"/>
      <c r="EBK26" s="681"/>
      <c r="EBL26" s="681"/>
      <c r="EBM26" s="681"/>
      <c r="EBN26" s="681"/>
      <c r="EBO26" s="681"/>
      <c r="EBP26" s="681"/>
      <c r="EBQ26" s="681"/>
      <c r="EBR26" s="682"/>
      <c r="EBS26" s="680"/>
      <c r="EBT26" s="681"/>
      <c r="EBU26" s="681"/>
      <c r="EBV26" s="681"/>
      <c r="EBW26" s="681"/>
      <c r="EBX26" s="681"/>
      <c r="EBY26" s="681"/>
      <c r="EBZ26" s="681"/>
      <c r="ECA26" s="681"/>
      <c r="ECB26" s="681"/>
      <c r="ECC26" s="681"/>
      <c r="ECD26" s="681"/>
      <c r="ECE26" s="681"/>
      <c r="ECF26" s="681"/>
      <c r="ECG26" s="682"/>
      <c r="ECH26" s="680"/>
      <c r="ECI26" s="681"/>
      <c r="ECJ26" s="681"/>
      <c r="ECK26" s="681"/>
      <c r="ECL26" s="681"/>
      <c r="ECM26" s="681"/>
      <c r="ECN26" s="681"/>
      <c r="ECO26" s="681"/>
      <c r="ECP26" s="681"/>
      <c r="ECQ26" s="681"/>
      <c r="ECR26" s="681"/>
      <c r="ECS26" s="681"/>
      <c r="ECT26" s="681"/>
      <c r="ECU26" s="681"/>
      <c r="ECV26" s="682"/>
      <c r="ECW26" s="680"/>
      <c r="ECX26" s="681"/>
      <c r="ECY26" s="681"/>
      <c r="ECZ26" s="681"/>
      <c r="EDA26" s="681"/>
      <c r="EDB26" s="681"/>
      <c r="EDC26" s="681"/>
      <c r="EDD26" s="681"/>
      <c r="EDE26" s="681"/>
      <c r="EDF26" s="681"/>
      <c r="EDG26" s="681"/>
      <c r="EDH26" s="681"/>
      <c r="EDI26" s="681"/>
      <c r="EDJ26" s="681"/>
      <c r="EDK26" s="682"/>
      <c r="EDL26" s="680"/>
      <c r="EDM26" s="681"/>
      <c r="EDN26" s="681"/>
      <c r="EDO26" s="681"/>
      <c r="EDP26" s="681"/>
      <c r="EDQ26" s="681"/>
      <c r="EDR26" s="681"/>
      <c r="EDS26" s="681"/>
      <c r="EDT26" s="681"/>
      <c r="EDU26" s="681"/>
      <c r="EDV26" s="681"/>
      <c r="EDW26" s="681"/>
      <c r="EDX26" s="681"/>
      <c r="EDY26" s="681"/>
      <c r="EDZ26" s="682"/>
      <c r="EEA26" s="680"/>
      <c r="EEB26" s="681"/>
      <c r="EEC26" s="681"/>
      <c r="EED26" s="681"/>
      <c r="EEE26" s="681"/>
      <c r="EEF26" s="681"/>
      <c r="EEG26" s="681"/>
      <c r="EEH26" s="681"/>
      <c r="EEI26" s="681"/>
      <c r="EEJ26" s="681"/>
      <c r="EEK26" s="681"/>
      <c r="EEL26" s="681"/>
      <c r="EEM26" s="681"/>
      <c r="EEN26" s="681"/>
      <c r="EEO26" s="682"/>
      <c r="EEP26" s="680"/>
      <c r="EEQ26" s="681"/>
      <c r="EER26" s="681"/>
      <c r="EES26" s="681"/>
      <c r="EET26" s="681"/>
      <c r="EEU26" s="681"/>
      <c r="EEV26" s="681"/>
      <c r="EEW26" s="681"/>
      <c r="EEX26" s="681"/>
      <c r="EEY26" s="681"/>
      <c r="EEZ26" s="681"/>
      <c r="EFA26" s="681"/>
      <c r="EFB26" s="681"/>
      <c r="EFC26" s="681"/>
      <c r="EFD26" s="682"/>
      <c r="EFE26" s="680"/>
      <c r="EFF26" s="681"/>
      <c r="EFG26" s="681"/>
      <c r="EFH26" s="681"/>
      <c r="EFI26" s="681"/>
      <c r="EFJ26" s="681"/>
      <c r="EFK26" s="681"/>
      <c r="EFL26" s="681"/>
      <c r="EFM26" s="681"/>
      <c r="EFN26" s="681"/>
      <c r="EFO26" s="681"/>
      <c r="EFP26" s="681"/>
      <c r="EFQ26" s="681"/>
      <c r="EFR26" s="681"/>
      <c r="EFS26" s="682"/>
      <c r="EFT26" s="680"/>
      <c r="EFU26" s="681"/>
      <c r="EFV26" s="681"/>
      <c r="EFW26" s="681"/>
      <c r="EFX26" s="681"/>
      <c r="EFY26" s="681"/>
      <c r="EFZ26" s="681"/>
      <c r="EGA26" s="681"/>
      <c r="EGB26" s="681"/>
      <c r="EGC26" s="681"/>
      <c r="EGD26" s="681"/>
      <c r="EGE26" s="681"/>
      <c r="EGF26" s="681"/>
      <c r="EGG26" s="681"/>
      <c r="EGH26" s="682"/>
      <c r="EGI26" s="680"/>
      <c r="EGJ26" s="681"/>
      <c r="EGK26" s="681"/>
      <c r="EGL26" s="681"/>
      <c r="EGM26" s="681"/>
      <c r="EGN26" s="681"/>
      <c r="EGO26" s="681"/>
      <c r="EGP26" s="681"/>
      <c r="EGQ26" s="681"/>
      <c r="EGR26" s="681"/>
      <c r="EGS26" s="681"/>
      <c r="EGT26" s="681"/>
      <c r="EGU26" s="681"/>
      <c r="EGV26" s="681"/>
      <c r="EGW26" s="682"/>
      <c r="EGX26" s="680"/>
      <c r="EGY26" s="681"/>
      <c r="EGZ26" s="681"/>
      <c r="EHA26" s="681"/>
      <c r="EHB26" s="681"/>
      <c r="EHC26" s="681"/>
      <c r="EHD26" s="681"/>
      <c r="EHE26" s="681"/>
      <c r="EHF26" s="681"/>
      <c r="EHG26" s="681"/>
      <c r="EHH26" s="681"/>
      <c r="EHI26" s="681"/>
      <c r="EHJ26" s="681"/>
      <c r="EHK26" s="681"/>
      <c r="EHL26" s="682"/>
      <c r="EHM26" s="680"/>
      <c r="EHN26" s="681"/>
      <c r="EHO26" s="681"/>
      <c r="EHP26" s="681"/>
      <c r="EHQ26" s="681"/>
      <c r="EHR26" s="681"/>
      <c r="EHS26" s="681"/>
      <c r="EHT26" s="681"/>
      <c r="EHU26" s="681"/>
      <c r="EHV26" s="681"/>
      <c r="EHW26" s="681"/>
      <c r="EHX26" s="681"/>
      <c r="EHY26" s="681"/>
      <c r="EHZ26" s="681"/>
      <c r="EIA26" s="682"/>
      <c r="EIB26" s="680"/>
      <c r="EIC26" s="681"/>
      <c r="EID26" s="681"/>
      <c r="EIE26" s="681"/>
      <c r="EIF26" s="681"/>
      <c r="EIG26" s="681"/>
      <c r="EIH26" s="681"/>
      <c r="EII26" s="681"/>
      <c r="EIJ26" s="681"/>
      <c r="EIK26" s="681"/>
      <c r="EIL26" s="681"/>
      <c r="EIM26" s="681"/>
      <c r="EIN26" s="681"/>
      <c r="EIO26" s="681"/>
      <c r="EIP26" s="682"/>
      <c r="EIQ26" s="680"/>
      <c r="EIR26" s="681"/>
      <c r="EIS26" s="681"/>
      <c r="EIT26" s="681"/>
      <c r="EIU26" s="681"/>
      <c r="EIV26" s="681"/>
      <c r="EIW26" s="681"/>
      <c r="EIX26" s="681"/>
      <c r="EIY26" s="681"/>
      <c r="EIZ26" s="681"/>
      <c r="EJA26" s="681"/>
      <c r="EJB26" s="681"/>
      <c r="EJC26" s="681"/>
      <c r="EJD26" s="681"/>
      <c r="EJE26" s="682"/>
      <c r="EJF26" s="680"/>
      <c r="EJG26" s="681"/>
      <c r="EJH26" s="681"/>
      <c r="EJI26" s="681"/>
      <c r="EJJ26" s="681"/>
      <c r="EJK26" s="681"/>
      <c r="EJL26" s="681"/>
      <c r="EJM26" s="681"/>
      <c r="EJN26" s="681"/>
      <c r="EJO26" s="681"/>
      <c r="EJP26" s="681"/>
      <c r="EJQ26" s="681"/>
      <c r="EJR26" s="681"/>
      <c r="EJS26" s="681"/>
      <c r="EJT26" s="682"/>
      <c r="EJU26" s="680"/>
      <c r="EJV26" s="681"/>
      <c r="EJW26" s="681"/>
      <c r="EJX26" s="681"/>
      <c r="EJY26" s="681"/>
      <c r="EJZ26" s="681"/>
      <c r="EKA26" s="681"/>
      <c r="EKB26" s="681"/>
      <c r="EKC26" s="681"/>
      <c r="EKD26" s="681"/>
      <c r="EKE26" s="681"/>
      <c r="EKF26" s="681"/>
      <c r="EKG26" s="681"/>
      <c r="EKH26" s="681"/>
      <c r="EKI26" s="682"/>
      <c r="EKJ26" s="680"/>
      <c r="EKK26" s="681"/>
      <c r="EKL26" s="681"/>
      <c r="EKM26" s="681"/>
      <c r="EKN26" s="681"/>
      <c r="EKO26" s="681"/>
      <c r="EKP26" s="681"/>
      <c r="EKQ26" s="681"/>
      <c r="EKR26" s="681"/>
      <c r="EKS26" s="681"/>
      <c r="EKT26" s="681"/>
      <c r="EKU26" s="681"/>
      <c r="EKV26" s="681"/>
      <c r="EKW26" s="681"/>
      <c r="EKX26" s="682"/>
      <c r="EKY26" s="680"/>
      <c r="EKZ26" s="681"/>
      <c r="ELA26" s="681"/>
      <c r="ELB26" s="681"/>
      <c r="ELC26" s="681"/>
      <c r="ELD26" s="681"/>
      <c r="ELE26" s="681"/>
      <c r="ELF26" s="681"/>
      <c r="ELG26" s="681"/>
      <c r="ELH26" s="681"/>
      <c r="ELI26" s="681"/>
      <c r="ELJ26" s="681"/>
      <c r="ELK26" s="681"/>
      <c r="ELL26" s="681"/>
      <c r="ELM26" s="682"/>
      <c r="ELN26" s="680"/>
      <c r="ELO26" s="681"/>
      <c r="ELP26" s="681"/>
      <c r="ELQ26" s="681"/>
      <c r="ELR26" s="681"/>
      <c r="ELS26" s="681"/>
      <c r="ELT26" s="681"/>
      <c r="ELU26" s="681"/>
      <c r="ELV26" s="681"/>
      <c r="ELW26" s="681"/>
      <c r="ELX26" s="681"/>
      <c r="ELY26" s="681"/>
      <c r="ELZ26" s="681"/>
      <c r="EMA26" s="681"/>
      <c r="EMB26" s="682"/>
      <c r="EMC26" s="680"/>
      <c r="EMD26" s="681"/>
      <c r="EME26" s="681"/>
      <c r="EMF26" s="681"/>
      <c r="EMG26" s="681"/>
      <c r="EMH26" s="681"/>
      <c r="EMI26" s="681"/>
      <c r="EMJ26" s="681"/>
      <c r="EMK26" s="681"/>
      <c r="EML26" s="681"/>
      <c r="EMM26" s="681"/>
      <c r="EMN26" s="681"/>
      <c r="EMO26" s="681"/>
      <c r="EMP26" s="681"/>
      <c r="EMQ26" s="682"/>
      <c r="EMR26" s="680"/>
      <c r="EMS26" s="681"/>
      <c r="EMT26" s="681"/>
      <c r="EMU26" s="681"/>
      <c r="EMV26" s="681"/>
      <c r="EMW26" s="681"/>
      <c r="EMX26" s="681"/>
      <c r="EMY26" s="681"/>
      <c r="EMZ26" s="681"/>
      <c r="ENA26" s="681"/>
      <c r="ENB26" s="681"/>
      <c r="ENC26" s="681"/>
      <c r="END26" s="681"/>
      <c r="ENE26" s="681"/>
      <c r="ENF26" s="682"/>
      <c r="ENG26" s="680"/>
      <c r="ENH26" s="681"/>
      <c r="ENI26" s="681"/>
      <c r="ENJ26" s="681"/>
      <c r="ENK26" s="681"/>
      <c r="ENL26" s="681"/>
      <c r="ENM26" s="681"/>
      <c r="ENN26" s="681"/>
      <c r="ENO26" s="681"/>
      <c r="ENP26" s="681"/>
      <c r="ENQ26" s="681"/>
      <c r="ENR26" s="681"/>
      <c r="ENS26" s="681"/>
      <c r="ENT26" s="681"/>
      <c r="ENU26" s="682"/>
      <c r="ENV26" s="680"/>
      <c r="ENW26" s="681"/>
      <c r="ENX26" s="681"/>
      <c r="ENY26" s="681"/>
      <c r="ENZ26" s="681"/>
      <c r="EOA26" s="681"/>
      <c r="EOB26" s="681"/>
      <c r="EOC26" s="681"/>
      <c r="EOD26" s="681"/>
      <c r="EOE26" s="681"/>
      <c r="EOF26" s="681"/>
      <c r="EOG26" s="681"/>
      <c r="EOH26" s="681"/>
      <c r="EOI26" s="681"/>
      <c r="EOJ26" s="682"/>
      <c r="EOK26" s="680"/>
      <c r="EOL26" s="681"/>
      <c r="EOM26" s="681"/>
      <c r="EON26" s="681"/>
      <c r="EOO26" s="681"/>
      <c r="EOP26" s="681"/>
      <c r="EOQ26" s="681"/>
      <c r="EOR26" s="681"/>
      <c r="EOS26" s="681"/>
      <c r="EOT26" s="681"/>
      <c r="EOU26" s="681"/>
      <c r="EOV26" s="681"/>
      <c r="EOW26" s="681"/>
      <c r="EOX26" s="681"/>
      <c r="EOY26" s="682"/>
      <c r="EOZ26" s="680"/>
      <c r="EPA26" s="681"/>
      <c r="EPB26" s="681"/>
      <c r="EPC26" s="681"/>
      <c r="EPD26" s="681"/>
      <c r="EPE26" s="681"/>
      <c r="EPF26" s="681"/>
      <c r="EPG26" s="681"/>
      <c r="EPH26" s="681"/>
      <c r="EPI26" s="681"/>
      <c r="EPJ26" s="681"/>
      <c r="EPK26" s="681"/>
      <c r="EPL26" s="681"/>
      <c r="EPM26" s="681"/>
      <c r="EPN26" s="682"/>
      <c r="EPO26" s="680"/>
      <c r="EPP26" s="681"/>
      <c r="EPQ26" s="681"/>
      <c r="EPR26" s="681"/>
      <c r="EPS26" s="681"/>
      <c r="EPT26" s="681"/>
      <c r="EPU26" s="681"/>
      <c r="EPV26" s="681"/>
      <c r="EPW26" s="681"/>
      <c r="EPX26" s="681"/>
      <c r="EPY26" s="681"/>
      <c r="EPZ26" s="681"/>
      <c r="EQA26" s="681"/>
      <c r="EQB26" s="681"/>
      <c r="EQC26" s="682"/>
      <c r="EQD26" s="680"/>
      <c r="EQE26" s="681"/>
      <c r="EQF26" s="681"/>
      <c r="EQG26" s="681"/>
      <c r="EQH26" s="681"/>
      <c r="EQI26" s="681"/>
      <c r="EQJ26" s="681"/>
      <c r="EQK26" s="681"/>
      <c r="EQL26" s="681"/>
      <c r="EQM26" s="681"/>
      <c r="EQN26" s="681"/>
      <c r="EQO26" s="681"/>
      <c r="EQP26" s="681"/>
      <c r="EQQ26" s="681"/>
      <c r="EQR26" s="682"/>
      <c r="EQS26" s="680"/>
      <c r="EQT26" s="681"/>
      <c r="EQU26" s="681"/>
      <c r="EQV26" s="681"/>
      <c r="EQW26" s="681"/>
      <c r="EQX26" s="681"/>
      <c r="EQY26" s="681"/>
      <c r="EQZ26" s="681"/>
      <c r="ERA26" s="681"/>
      <c r="ERB26" s="681"/>
      <c r="ERC26" s="681"/>
      <c r="ERD26" s="681"/>
      <c r="ERE26" s="681"/>
      <c r="ERF26" s="681"/>
      <c r="ERG26" s="682"/>
      <c r="ERH26" s="680"/>
      <c r="ERI26" s="681"/>
      <c r="ERJ26" s="681"/>
      <c r="ERK26" s="681"/>
      <c r="ERL26" s="681"/>
      <c r="ERM26" s="681"/>
      <c r="ERN26" s="681"/>
      <c r="ERO26" s="681"/>
      <c r="ERP26" s="681"/>
      <c r="ERQ26" s="681"/>
      <c r="ERR26" s="681"/>
      <c r="ERS26" s="681"/>
      <c r="ERT26" s="681"/>
      <c r="ERU26" s="681"/>
      <c r="ERV26" s="682"/>
      <c r="ERW26" s="680"/>
      <c r="ERX26" s="681"/>
      <c r="ERY26" s="681"/>
      <c r="ERZ26" s="681"/>
      <c r="ESA26" s="681"/>
      <c r="ESB26" s="681"/>
      <c r="ESC26" s="681"/>
      <c r="ESD26" s="681"/>
      <c r="ESE26" s="681"/>
      <c r="ESF26" s="681"/>
      <c r="ESG26" s="681"/>
      <c r="ESH26" s="681"/>
      <c r="ESI26" s="681"/>
      <c r="ESJ26" s="681"/>
      <c r="ESK26" s="682"/>
      <c r="ESL26" s="680"/>
      <c r="ESM26" s="681"/>
      <c r="ESN26" s="681"/>
      <c r="ESO26" s="681"/>
      <c r="ESP26" s="681"/>
      <c r="ESQ26" s="681"/>
      <c r="ESR26" s="681"/>
      <c r="ESS26" s="681"/>
      <c r="EST26" s="681"/>
      <c r="ESU26" s="681"/>
      <c r="ESV26" s="681"/>
      <c r="ESW26" s="681"/>
      <c r="ESX26" s="681"/>
      <c r="ESY26" s="681"/>
      <c r="ESZ26" s="682"/>
      <c r="ETA26" s="680"/>
      <c r="ETB26" s="681"/>
      <c r="ETC26" s="681"/>
      <c r="ETD26" s="681"/>
      <c r="ETE26" s="681"/>
      <c r="ETF26" s="681"/>
      <c r="ETG26" s="681"/>
      <c r="ETH26" s="681"/>
      <c r="ETI26" s="681"/>
      <c r="ETJ26" s="681"/>
      <c r="ETK26" s="681"/>
      <c r="ETL26" s="681"/>
      <c r="ETM26" s="681"/>
      <c r="ETN26" s="681"/>
      <c r="ETO26" s="682"/>
      <c r="ETP26" s="680"/>
      <c r="ETQ26" s="681"/>
      <c r="ETR26" s="681"/>
      <c r="ETS26" s="681"/>
      <c r="ETT26" s="681"/>
      <c r="ETU26" s="681"/>
      <c r="ETV26" s="681"/>
      <c r="ETW26" s="681"/>
      <c r="ETX26" s="681"/>
      <c r="ETY26" s="681"/>
      <c r="ETZ26" s="681"/>
      <c r="EUA26" s="681"/>
      <c r="EUB26" s="681"/>
      <c r="EUC26" s="681"/>
      <c r="EUD26" s="682"/>
      <c r="EUE26" s="680"/>
      <c r="EUF26" s="681"/>
      <c r="EUG26" s="681"/>
      <c r="EUH26" s="681"/>
      <c r="EUI26" s="681"/>
      <c r="EUJ26" s="681"/>
      <c r="EUK26" s="681"/>
      <c r="EUL26" s="681"/>
      <c r="EUM26" s="681"/>
      <c r="EUN26" s="681"/>
      <c r="EUO26" s="681"/>
      <c r="EUP26" s="681"/>
      <c r="EUQ26" s="681"/>
      <c r="EUR26" s="681"/>
      <c r="EUS26" s="682"/>
      <c r="EUT26" s="680"/>
      <c r="EUU26" s="681"/>
      <c r="EUV26" s="681"/>
      <c r="EUW26" s="681"/>
      <c r="EUX26" s="681"/>
      <c r="EUY26" s="681"/>
      <c r="EUZ26" s="681"/>
      <c r="EVA26" s="681"/>
      <c r="EVB26" s="681"/>
      <c r="EVC26" s="681"/>
      <c r="EVD26" s="681"/>
      <c r="EVE26" s="681"/>
      <c r="EVF26" s="681"/>
      <c r="EVG26" s="681"/>
      <c r="EVH26" s="682"/>
      <c r="EVI26" s="680"/>
      <c r="EVJ26" s="681"/>
      <c r="EVK26" s="681"/>
      <c r="EVL26" s="681"/>
      <c r="EVM26" s="681"/>
      <c r="EVN26" s="681"/>
      <c r="EVO26" s="681"/>
      <c r="EVP26" s="681"/>
      <c r="EVQ26" s="681"/>
      <c r="EVR26" s="681"/>
      <c r="EVS26" s="681"/>
      <c r="EVT26" s="681"/>
      <c r="EVU26" s="681"/>
      <c r="EVV26" s="681"/>
      <c r="EVW26" s="682"/>
      <c r="EVX26" s="680"/>
      <c r="EVY26" s="681"/>
      <c r="EVZ26" s="681"/>
      <c r="EWA26" s="681"/>
      <c r="EWB26" s="681"/>
      <c r="EWC26" s="681"/>
      <c r="EWD26" s="681"/>
      <c r="EWE26" s="681"/>
      <c r="EWF26" s="681"/>
      <c r="EWG26" s="681"/>
      <c r="EWH26" s="681"/>
      <c r="EWI26" s="681"/>
      <c r="EWJ26" s="681"/>
      <c r="EWK26" s="681"/>
      <c r="EWL26" s="682"/>
      <c r="EWM26" s="680"/>
      <c r="EWN26" s="681"/>
      <c r="EWO26" s="681"/>
      <c r="EWP26" s="681"/>
      <c r="EWQ26" s="681"/>
      <c r="EWR26" s="681"/>
      <c r="EWS26" s="681"/>
      <c r="EWT26" s="681"/>
      <c r="EWU26" s="681"/>
      <c r="EWV26" s="681"/>
      <c r="EWW26" s="681"/>
      <c r="EWX26" s="681"/>
      <c r="EWY26" s="681"/>
      <c r="EWZ26" s="681"/>
      <c r="EXA26" s="682"/>
      <c r="EXB26" s="680"/>
      <c r="EXC26" s="681"/>
      <c r="EXD26" s="681"/>
      <c r="EXE26" s="681"/>
      <c r="EXF26" s="681"/>
      <c r="EXG26" s="681"/>
      <c r="EXH26" s="681"/>
      <c r="EXI26" s="681"/>
      <c r="EXJ26" s="681"/>
      <c r="EXK26" s="681"/>
      <c r="EXL26" s="681"/>
      <c r="EXM26" s="681"/>
      <c r="EXN26" s="681"/>
      <c r="EXO26" s="681"/>
      <c r="EXP26" s="682"/>
      <c r="EXQ26" s="680"/>
      <c r="EXR26" s="681"/>
      <c r="EXS26" s="681"/>
      <c r="EXT26" s="681"/>
      <c r="EXU26" s="681"/>
      <c r="EXV26" s="681"/>
      <c r="EXW26" s="681"/>
      <c r="EXX26" s="681"/>
      <c r="EXY26" s="681"/>
      <c r="EXZ26" s="681"/>
      <c r="EYA26" s="681"/>
      <c r="EYB26" s="681"/>
      <c r="EYC26" s="681"/>
      <c r="EYD26" s="681"/>
      <c r="EYE26" s="682"/>
      <c r="EYF26" s="680"/>
      <c r="EYG26" s="681"/>
      <c r="EYH26" s="681"/>
      <c r="EYI26" s="681"/>
      <c r="EYJ26" s="681"/>
      <c r="EYK26" s="681"/>
      <c r="EYL26" s="681"/>
      <c r="EYM26" s="681"/>
      <c r="EYN26" s="681"/>
      <c r="EYO26" s="681"/>
      <c r="EYP26" s="681"/>
      <c r="EYQ26" s="681"/>
      <c r="EYR26" s="681"/>
      <c r="EYS26" s="681"/>
      <c r="EYT26" s="682"/>
      <c r="EYU26" s="680"/>
      <c r="EYV26" s="681"/>
      <c r="EYW26" s="681"/>
      <c r="EYX26" s="681"/>
      <c r="EYY26" s="681"/>
      <c r="EYZ26" s="681"/>
      <c r="EZA26" s="681"/>
      <c r="EZB26" s="681"/>
      <c r="EZC26" s="681"/>
      <c r="EZD26" s="681"/>
      <c r="EZE26" s="681"/>
      <c r="EZF26" s="681"/>
      <c r="EZG26" s="681"/>
      <c r="EZH26" s="681"/>
      <c r="EZI26" s="682"/>
      <c r="EZJ26" s="680"/>
      <c r="EZK26" s="681"/>
      <c r="EZL26" s="681"/>
      <c r="EZM26" s="681"/>
      <c r="EZN26" s="681"/>
      <c r="EZO26" s="681"/>
      <c r="EZP26" s="681"/>
      <c r="EZQ26" s="681"/>
      <c r="EZR26" s="681"/>
      <c r="EZS26" s="681"/>
      <c r="EZT26" s="681"/>
      <c r="EZU26" s="681"/>
      <c r="EZV26" s="681"/>
      <c r="EZW26" s="681"/>
      <c r="EZX26" s="682"/>
      <c r="EZY26" s="680"/>
      <c r="EZZ26" s="681"/>
      <c r="FAA26" s="681"/>
      <c r="FAB26" s="681"/>
      <c r="FAC26" s="681"/>
      <c r="FAD26" s="681"/>
      <c r="FAE26" s="681"/>
      <c r="FAF26" s="681"/>
      <c r="FAG26" s="681"/>
      <c r="FAH26" s="681"/>
      <c r="FAI26" s="681"/>
      <c r="FAJ26" s="681"/>
      <c r="FAK26" s="681"/>
      <c r="FAL26" s="681"/>
      <c r="FAM26" s="682"/>
      <c r="FAN26" s="680"/>
      <c r="FAO26" s="681"/>
      <c r="FAP26" s="681"/>
      <c r="FAQ26" s="681"/>
      <c r="FAR26" s="681"/>
      <c r="FAS26" s="681"/>
      <c r="FAT26" s="681"/>
      <c r="FAU26" s="681"/>
      <c r="FAV26" s="681"/>
      <c r="FAW26" s="681"/>
      <c r="FAX26" s="681"/>
      <c r="FAY26" s="681"/>
      <c r="FAZ26" s="681"/>
      <c r="FBA26" s="681"/>
      <c r="FBB26" s="682"/>
      <c r="FBC26" s="680"/>
      <c r="FBD26" s="681"/>
      <c r="FBE26" s="681"/>
      <c r="FBF26" s="681"/>
      <c r="FBG26" s="681"/>
      <c r="FBH26" s="681"/>
      <c r="FBI26" s="681"/>
      <c r="FBJ26" s="681"/>
      <c r="FBK26" s="681"/>
      <c r="FBL26" s="681"/>
      <c r="FBM26" s="681"/>
      <c r="FBN26" s="681"/>
      <c r="FBO26" s="681"/>
      <c r="FBP26" s="681"/>
      <c r="FBQ26" s="682"/>
      <c r="FBR26" s="680"/>
      <c r="FBS26" s="681"/>
      <c r="FBT26" s="681"/>
      <c r="FBU26" s="681"/>
      <c r="FBV26" s="681"/>
      <c r="FBW26" s="681"/>
      <c r="FBX26" s="681"/>
      <c r="FBY26" s="681"/>
      <c r="FBZ26" s="681"/>
      <c r="FCA26" s="681"/>
      <c r="FCB26" s="681"/>
      <c r="FCC26" s="681"/>
      <c r="FCD26" s="681"/>
      <c r="FCE26" s="681"/>
      <c r="FCF26" s="682"/>
      <c r="FCG26" s="680"/>
      <c r="FCH26" s="681"/>
      <c r="FCI26" s="681"/>
      <c r="FCJ26" s="681"/>
      <c r="FCK26" s="681"/>
      <c r="FCL26" s="681"/>
      <c r="FCM26" s="681"/>
      <c r="FCN26" s="681"/>
      <c r="FCO26" s="681"/>
      <c r="FCP26" s="681"/>
      <c r="FCQ26" s="681"/>
      <c r="FCR26" s="681"/>
      <c r="FCS26" s="681"/>
      <c r="FCT26" s="681"/>
      <c r="FCU26" s="682"/>
      <c r="FCV26" s="680"/>
      <c r="FCW26" s="681"/>
      <c r="FCX26" s="681"/>
      <c r="FCY26" s="681"/>
      <c r="FCZ26" s="681"/>
      <c r="FDA26" s="681"/>
      <c r="FDB26" s="681"/>
      <c r="FDC26" s="681"/>
      <c r="FDD26" s="681"/>
      <c r="FDE26" s="681"/>
      <c r="FDF26" s="681"/>
      <c r="FDG26" s="681"/>
      <c r="FDH26" s="681"/>
      <c r="FDI26" s="681"/>
      <c r="FDJ26" s="682"/>
      <c r="FDK26" s="680"/>
      <c r="FDL26" s="681"/>
      <c r="FDM26" s="681"/>
      <c r="FDN26" s="681"/>
      <c r="FDO26" s="681"/>
      <c r="FDP26" s="681"/>
      <c r="FDQ26" s="681"/>
      <c r="FDR26" s="681"/>
      <c r="FDS26" s="681"/>
      <c r="FDT26" s="681"/>
      <c r="FDU26" s="681"/>
      <c r="FDV26" s="681"/>
      <c r="FDW26" s="681"/>
      <c r="FDX26" s="681"/>
      <c r="FDY26" s="682"/>
      <c r="FDZ26" s="680"/>
      <c r="FEA26" s="681"/>
      <c r="FEB26" s="681"/>
      <c r="FEC26" s="681"/>
      <c r="FED26" s="681"/>
      <c r="FEE26" s="681"/>
      <c r="FEF26" s="681"/>
      <c r="FEG26" s="681"/>
      <c r="FEH26" s="681"/>
      <c r="FEI26" s="681"/>
      <c r="FEJ26" s="681"/>
      <c r="FEK26" s="681"/>
      <c r="FEL26" s="681"/>
      <c r="FEM26" s="681"/>
      <c r="FEN26" s="682"/>
      <c r="FEO26" s="680"/>
      <c r="FEP26" s="681"/>
      <c r="FEQ26" s="681"/>
      <c r="FER26" s="681"/>
      <c r="FES26" s="681"/>
      <c r="FET26" s="681"/>
      <c r="FEU26" s="681"/>
      <c r="FEV26" s="681"/>
      <c r="FEW26" s="681"/>
      <c r="FEX26" s="681"/>
      <c r="FEY26" s="681"/>
      <c r="FEZ26" s="681"/>
      <c r="FFA26" s="681"/>
      <c r="FFB26" s="681"/>
      <c r="FFC26" s="682"/>
      <c r="FFD26" s="680"/>
      <c r="FFE26" s="681"/>
      <c r="FFF26" s="681"/>
      <c r="FFG26" s="681"/>
      <c r="FFH26" s="681"/>
      <c r="FFI26" s="681"/>
      <c r="FFJ26" s="681"/>
      <c r="FFK26" s="681"/>
      <c r="FFL26" s="681"/>
      <c r="FFM26" s="681"/>
      <c r="FFN26" s="681"/>
      <c r="FFO26" s="681"/>
      <c r="FFP26" s="681"/>
      <c r="FFQ26" s="681"/>
      <c r="FFR26" s="682"/>
      <c r="FFS26" s="680"/>
      <c r="FFT26" s="681"/>
      <c r="FFU26" s="681"/>
      <c r="FFV26" s="681"/>
      <c r="FFW26" s="681"/>
      <c r="FFX26" s="681"/>
      <c r="FFY26" s="681"/>
      <c r="FFZ26" s="681"/>
      <c r="FGA26" s="681"/>
      <c r="FGB26" s="681"/>
      <c r="FGC26" s="681"/>
      <c r="FGD26" s="681"/>
      <c r="FGE26" s="681"/>
      <c r="FGF26" s="681"/>
      <c r="FGG26" s="682"/>
      <c r="FGH26" s="680"/>
      <c r="FGI26" s="681"/>
      <c r="FGJ26" s="681"/>
      <c r="FGK26" s="681"/>
      <c r="FGL26" s="681"/>
      <c r="FGM26" s="681"/>
      <c r="FGN26" s="681"/>
      <c r="FGO26" s="681"/>
      <c r="FGP26" s="681"/>
      <c r="FGQ26" s="681"/>
      <c r="FGR26" s="681"/>
      <c r="FGS26" s="681"/>
      <c r="FGT26" s="681"/>
      <c r="FGU26" s="681"/>
      <c r="FGV26" s="682"/>
      <c r="FGW26" s="680"/>
      <c r="FGX26" s="681"/>
      <c r="FGY26" s="681"/>
      <c r="FGZ26" s="681"/>
      <c r="FHA26" s="681"/>
      <c r="FHB26" s="681"/>
      <c r="FHC26" s="681"/>
      <c r="FHD26" s="681"/>
      <c r="FHE26" s="681"/>
      <c r="FHF26" s="681"/>
      <c r="FHG26" s="681"/>
      <c r="FHH26" s="681"/>
      <c r="FHI26" s="681"/>
      <c r="FHJ26" s="681"/>
      <c r="FHK26" s="682"/>
      <c r="FHL26" s="680"/>
      <c r="FHM26" s="681"/>
      <c r="FHN26" s="681"/>
      <c r="FHO26" s="681"/>
      <c r="FHP26" s="681"/>
      <c r="FHQ26" s="681"/>
      <c r="FHR26" s="681"/>
      <c r="FHS26" s="681"/>
      <c r="FHT26" s="681"/>
      <c r="FHU26" s="681"/>
      <c r="FHV26" s="681"/>
      <c r="FHW26" s="681"/>
      <c r="FHX26" s="681"/>
      <c r="FHY26" s="681"/>
      <c r="FHZ26" s="682"/>
      <c r="FIA26" s="680"/>
      <c r="FIB26" s="681"/>
      <c r="FIC26" s="681"/>
      <c r="FID26" s="681"/>
      <c r="FIE26" s="681"/>
      <c r="FIF26" s="681"/>
      <c r="FIG26" s="681"/>
      <c r="FIH26" s="681"/>
      <c r="FII26" s="681"/>
      <c r="FIJ26" s="681"/>
      <c r="FIK26" s="681"/>
      <c r="FIL26" s="681"/>
      <c r="FIM26" s="681"/>
      <c r="FIN26" s="681"/>
      <c r="FIO26" s="682"/>
      <c r="FIP26" s="680"/>
      <c r="FIQ26" s="681"/>
      <c r="FIR26" s="681"/>
      <c r="FIS26" s="681"/>
      <c r="FIT26" s="681"/>
      <c r="FIU26" s="681"/>
      <c r="FIV26" s="681"/>
      <c r="FIW26" s="681"/>
      <c r="FIX26" s="681"/>
      <c r="FIY26" s="681"/>
      <c r="FIZ26" s="681"/>
      <c r="FJA26" s="681"/>
      <c r="FJB26" s="681"/>
      <c r="FJC26" s="681"/>
      <c r="FJD26" s="682"/>
      <c r="FJE26" s="680"/>
      <c r="FJF26" s="681"/>
      <c r="FJG26" s="681"/>
      <c r="FJH26" s="681"/>
      <c r="FJI26" s="681"/>
      <c r="FJJ26" s="681"/>
      <c r="FJK26" s="681"/>
      <c r="FJL26" s="681"/>
      <c r="FJM26" s="681"/>
      <c r="FJN26" s="681"/>
      <c r="FJO26" s="681"/>
      <c r="FJP26" s="681"/>
      <c r="FJQ26" s="681"/>
      <c r="FJR26" s="681"/>
      <c r="FJS26" s="682"/>
      <c r="FJT26" s="680"/>
      <c r="FJU26" s="681"/>
      <c r="FJV26" s="681"/>
      <c r="FJW26" s="681"/>
      <c r="FJX26" s="681"/>
      <c r="FJY26" s="681"/>
      <c r="FJZ26" s="681"/>
      <c r="FKA26" s="681"/>
      <c r="FKB26" s="681"/>
      <c r="FKC26" s="681"/>
      <c r="FKD26" s="681"/>
      <c r="FKE26" s="681"/>
      <c r="FKF26" s="681"/>
      <c r="FKG26" s="681"/>
      <c r="FKH26" s="682"/>
      <c r="FKI26" s="680"/>
      <c r="FKJ26" s="681"/>
      <c r="FKK26" s="681"/>
      <c r="FKL26" s="681"/>
      <c r="FKM26" s="681"/>
      <c r="FKN26" s="681"/>
      <c r="FKO26" s="681"/>
      <c r="FKP26" s="681"/>
      <c r="FKQ26" s="681"/>
      <c r="FKR26" s="681"/>
      <c r="FKS26" s="681"/>
      <c r="FKT26" s="681"/>
      <c r="FKU26" s="681"/>
      <c r="FKV26" s="681"/>
      <c r="FKW26" s="682"/>
      <c r="FKX26" s="680"/>
      <c r="FKY26" s="681"/>
      <c r="FKZ26" s="681"/>
      <c r="FLA26" s="681"/>
      <c r="FLB26" s="681"/>
      <c r="FLC26" s="681"/>
      <c r="FLD26" s="681"/>
      <c r="FLE26" s="681"/>
      <c r="FLF26" s="681"/>
      <c r="FLG26" s="681"/>
      <c r="FLH26" s="681"/>
      <c r="FLI26" s="681"/>
      <c r="FLJ26" s="681"/>
      <c r="FLK26" s="681"/>
      <c r="FLL26" s="682"/>
      <c r="FLM26" s="680"/>
      <c r="FLN26" s="681"/>
      <c r="FLO26" s="681"/>
      <c r="FLP26" s="681"/>
      <c r="FLQ26" s="681"/>
      <c r="FLR26" s="681"/>
      <c r="FLS26" s="681"/>
      <c r="FLT26" s="681"/>
      <c r="FLU26" s="681"/>
      <c r="FLV26" s="681"/>
      <c r="FLW26" s="681"/>
      <c r="FLX26" s="681"/>
      <c r="FLY26" s="681"/>
      <c r="FLZ26" s="681"/>
      <c r="FMA26" s="682"/>
      <c r="FMB26" s="680"/>
      <c r="FMC26" s="681"/>
      <c r="FMD26" s="681"/>
      <c r="FME26" s="681"/>
      <c r="FMF26" s="681"/>
      <c r="FMG26" s="681"/>
      <c r="FMH26" s="681"/>
      <c r="FMI26" s="681"/>
      <c r="FMJ26" s="681"/>
      <c r="FMK26" s="681"/>
      <c r="FML26" s="681"/>
      <c r="FMM26" s="681"/>
      <c r="FMN26" s="681"/>
      <c r="FMO26" s="681"/>
      <c r="FMP26" s="682"/>
      <c r="FMQ26" s="680"/>
      <c r="FMR26" s="681"/>
      <c r="FMS26" s="681"/>
      <c r="FMT26" s="681"/>
      <c r="FMU26" s="681"/>
      <c r="FMV26" s="681"/>
      <c r="FMW26" s="681"/>
      <c r="FMX26" s="681"/>
      <c r="FMY26" s="681"/>
      <c r="FMZ26" s="681"/>
      <c r="FNA26" s="681"/>
      <c r="FNB26" s="681"/>
      <c r="FNC26" s="681"/>
      <c r="FND26" s="681"/>
      <c r="FNE26" s="682"/>
      <c r="FNF26" s="680"/>
      <c r="FNG26" s="681"/>
      <c r="FNH26" s="681"/>
      <c r="FNI26" s="681"/>
      <c r="FNJ26" s="681"/>
      <c r="FNK26" s="681"/>
      <c r="FNL26" s="681"/>
      <c r="FNM26" s="681"/>
      <c r="FNN26" s="681"/>
      <c r="FNO26" s="681"/>
      <c r="FNP26" s="681"/>
      <c r="FNQ26" s="681"/>
      <c r="FNR26" s="681"/>
      <c r="FNS26" s="681"/>
      <c r="FNT26" s="682"/>
      <c r="FNU26" s="680"/>
      <c r="FNV26" s="681"/>
      <c r="FNW26" s="681"/>
      <c r="FNX26" s="681"/>
      <c r="FNY26" s="681"/>
      <c r="FNZ26" s="681"/>
      <c r="FOA26" s="681"/>
      <c r="FOB26" s="681"/>
      <c r="FOC26" s="681"/>
      <c r="FOD26" s="681"/>
      <c r="FOE26" s="681"/>
      <c r="FOF26" s="681"/>
      <c r="FOG26" s="681"/>
      <c r="FOH26" s="681"/>
      <c r="FOI26" s="682"/>
      <c r="FOJ26" s="680"/>
      <c r="FOK26" s="681"/>
      <c r="FOL26" s="681"/>
      <c r="FOM26" s="681"/>
      <c r="FON26" s="681"/>
      <c r="FOO26" s="681"/>
      <c r="FOP26" s="681"/>
      <c r="FOQ26" s="681"/>
      <c r="FOR26" s="681"/>
      <c r="FOS26" s="681"/>
      <c r="FOT26" s="681"/>
      <c r="FOU26" s="681"/>
      <c r="FOV26" s="681"/>
      <c r="FOW26" s="681"/>
      <c r="FOX26" s="682"/>
      <c r="FOY26" s="680"/>
      <c r="FOZ26" s="681"/>
      <c r="FPA26" s="681"/>
      <c r="FPB26" s="681"/>
      <c r="FPC26" s="681"/>
      <c r="FPD26" s="681"/>
      <c r="FPE26" s="681"/>
      <c r="FPF26" s="681"/>
      <c r="FPG26" s="681"/>
      <c r="FPH26" s="681"/>
      <c r="FPI26" s="681"/>
      <c r="FPJ26" s="681"/>
      <c r="FPK26" s="681"/>
      <c r="FPL26" s="681"/>
      <c r="FPM26" s="682"/>
      <c r="FPN26" s="680"/>
      <c r="FPO26" s="681"/>
      <c r="FPP26" s="681"/>
      <c r="FPQ26" s="681"/>
      <c r="FPR26" s="681"/>
      <c r="FPS26" s="681"/>
      <c r="FPT26" s="681"/>
      <c r="FPU26" s="681"/>
      <c r="FPV26" s="681"/>
      <c r="FPW26" s="681"/>
      <c r="FPX26" s="681"/>
      <c r="FPY26" s="681"/>
      <c r="FPZ26" s="681"/>
      <c r="FQA26" s="681"/>
      <c r="FQB26" s="682"/>
      <c r="FQC26" s="680"/>
      <c r="FQD26" s="681"/>
      <c r="FQE26" s="681"/>
      <c r="FQF26" s="681"/>
      <c r="FQG26" s="681"/>
      <c r="FQH26" s="681"/>
      <c r="FQI26" s="681"/>
      <c r="FQJ26" s="681"/>
      <c r="FQK26" s="681"/>
      <c r="FQL26" s="681"/>
      <c r="FQM26" s="681"/>
      <c r="FQN26" s="681"/>
      <c r="FQO26" s="681"/>
      <c r="FQP26" s="681"/>
      <c r="FQQ26" s="682"/>
      <c r="FQR26" s="680"/>
      <c r="FQS26" s="681"/>
      <c r="FQT26" s="681"/>
      <c r="FQU26" s="681"/>
      <c r="FQV26" s="681"/>
      <c r="FQW26" s="681"/>
      <c r="FQX26" s="681"/>
      <c r="FQY26" s="681"/>
      <c r="FQZ26" s="681"/>
      <c r="FRA26" s="681"/>
      <c r="FRB26" s="681"/>
      <c r="FRC26" s="681"/>
      <c r="FRD26" s="681"/>
      <c r="FRE26" s="681"/>
      <c r="FRF26" s="682"/>
      <c r="FRG26" s="680"/>
      <c r="FRH26" s="681"/>
      <c r="FRI26" s="681"/>
      <c r="FRJ26" s="681"/>
      <c r="FRK26" s="681"/>
      <c r="FRL26" s="681"/>
      <c r="FRM26" s="681"/>
      <c r="FRN26" s="681"/>
      <c r="FRO26" s="681"/>
      <c r="FRP26" s="681"/>
      <c r="FRQ26" s="681"/>
      <c r="FRR26" s="681"/>
      <c r="FRS26" s="681"/>
      <c r="FRT26" s="681"/>
      <c r="FRU26" s="682"/>
      <c r="FRV26" s="680"/>
      <c r="FRW26" s="681"/>
      <c r="FRX26" s="681"/>
      <c r="FRY26" s="681"/>
      <c r="FRZ26" s="681"/>
      <c r="FSA26" s="681"/>
      <c r="FSB26" s="681"/>
      <c r="FSC26" s="681"/>
      <c r="FSD26" s="681"/>
      <c r="FSE26" s="681"/>
      <c r="FSF26" s="681"/>
      <c r="FSG26" s="681"/>
      <c r="FSH26" s="681"/>
      <c r="FSI26" s="681"/>
      <c r="FSJ26" s="682"/>
      <c r="FSK26" s="680"/>
      <c r="FSL26" s="681"/>
      <c r="FSM26" s="681"/>
      <c r="FSN26" s="681"/>
      <c r="FSO26" s="681"/>
      <c r="FSP26" s="681"/>
      <c r="FSQ26" s="681"/>
      <c r="FSR26" s="681"/>
      <c r="FSS26" s="681"/>
      <c r="FST26" s="681"/>
      <c r="FSU26" s="681"/>
      <c r="FSV26" s="681"/>
      <c r="FSW26" s="681"/>
      <c r="FSX26" s="681"/>
      <c r="FSY26" s="682"/>
      <c r="FSZ26" s="680"/>
      <c r="FTA26" s="681"/>
      <c r="FTB26" s="681"/>
      <c r="FTC26" s="681"/>
      <c r="FTD26" s="681"/>
      <c r="FTE26" s="681"/>
      <c r="FTF26" s="681"/>
      <c r="FTG26" s="681"/>
      <c r="FTH26" s="681"/>
      <c r="FTI26" s="681"/>
      <c r="FTJ26" s="681"/>
      <c r="FTK26" s="681"/>
      <c r="FTL26" s="681"/>
      <c r="FTM26" s="681"/>
      <c r="FTN26" s="682"/>
      <c r="FTO26" s="680"/>
      <c r="FTP26" s="681"/>
      <c r="FTQ26" s="681"/>
      <c r="FTR26" s="681"/>
      <c r="FTS26" s="681"/>
      <c r="FTT26" s="681"/>
      <c r="FTU26" s="681"/>
      <c r="FTV26" s="681"/>
      <c r="FTW26" s="681"/>
      <c r="FTX26" s="681"/>
      <c r="FTY26" s="681"/>
      <c r="FTZ26" s="681"/>
      <c r="FUA26" s="681"/>
      <c r="FUB26" s="681"/>
      <c r="FUC26" s="682"/>
      <c r="FUD26" s="680"/>
      <c r="FUE26" s="681"/>
      <c r="FUF26" s="681"/>
      <c r="FUG26" s="681"/>
      <c r="FUH26" s="681"/>
      <c r="FUI26" s="681"/>
      <c r="FUJ26" s="681"/>
      <c r="FUK26" s="681"/>
      <c r="FUL26" s="681"/>
      <c r="FUM26" s="681"/>
      <c r="FUN26" s="681"/>
      <c r="FUO26" s="681"/>
      <c r="FUP26" s="681"/>
      <c r="FUQ26" s="681"/>
      <c r="FUR26" s="682"/>
      <c r="FUS26" s="680"/>
      <c r="FUT26" s="681"/>
      <c r="FUU26" s="681"/>
      <c r="FUV26" s="681"/>
      <c r="FUW26" s="681"/>
      <c r="FUX26" s="681"/>
      <c r="FUY26" s="681"/>
      <c r="FUZ26" s="681"/>
      <c r="FVA26" s="681"/>
      <c r="FVB26" s="681"/>
      <c r="FVC26" s="681"/>
      <c r="FVD26" s="681"/>
      <c r="FVE26" s="681"/>
      <c r="FVF26" s="681"/>
      <c r="FVG26" s="682"/>
      <c r="FVH26" s="680"/>
      <c r="FVI26" s="681"/>
      <c r="FVJ26" s="681"/>
      <c r="FVK26" s="681"/>
      <c r="FVL26" s="681"/>
      <c r="FVM26" s="681"/>
      <c r="FVN26" s="681"/>
      <c r="FVO26" s="681"/>
      <c r="FVP26" s="681"/>
      <c r="FVQ26" s="681"/>
      <c r="FVR26" s="681"/>
      <c r="FVS26" s="681"/>
      <c r="FVT26" s="681"/>
      <c r="FVU26" s="681"/>
      <c r="FVV26" s="682"/>
      <c r="FVW26" s="680"/>
      <c r="FVX26" s="681"/>
      <c r="FVY26" s="681"/>
      <c r="FVZ26" s="681"/>
      <c r="FWA26" s="681"/>
      <c r="FWB26" s="681"/>
      <c r="FWC26" s="681"/>
      <c r="FWD26" s="681"/>
      <c r="FWE26" s="681"/>
      <c r="FWF26" s="681"/>
      <c r="FWG26" s="681"/>
      <c r="FWH26" s="681"/>
      <c r="FWI26" s="681"/>
      <c r="FWJ26" s="681"/>
      <c r="FWK26" s="682"/>
      <c r="FWL26" s="680"/>
      <c r="FWM26" s="681"/>
      <c r="FWN26" s="681"/>
      <c r="FWO26" s="681"/>
      <c r="FWP26" s="681"/>
      <c r="FWQ26" s="681"/>
      <c r="FWR26" s="681"/>
      <c r="FWS26" s="681"/>
      <c r="FWT26" s="681"/>
      <c r="FWU26" s="681"/>
      <c r="FWV26" s="681"/>
      <c r="FWW26" s="681"/>
      <c r="FWX26" s="681"/>
      <c r="FWY26" s="681"/>
      <c r="FWZ26" s="682"/>
      <c r="FXA26" s="680"/>
      <c r="FXB26" s="681"/>
      <c r="FXC26" s="681"/>
      <c r="FXD26" s="681"/>
      <c r="FXE26" s="681"/>
      <c r="FXF26" s="681"/>
      <c r="FXG26" s="681"/>
      <c r="FXH26" s="681"/>
      <c r="FXI26" s="681"/>
      <c r="FXJ26" s="681"/>
      <c r="FXK26" s="681"/>
      <c r="FXL26" s="681"/>
      <c r="FXM26" s="681"/>
      <c r="FXN26" s="681"/>
      <c r="FXO26" s="682"/>
      <c r="FXP26" s="680"/>
      <c r="FXQ26" s="681"/>
      <c r="FXR26" s="681"/>
      <c r="FXS26" s="681"/>
      <c r="FXT26" s="681"/>
      <c r="FXU26" s="681"/>
      <c r="FXV26" s="681"/>
      <c r="FXW26" s="681"/>
      <c r="FXX26" s="681"/>
      <c r="FXY26" s="681"/>
      <c r="FXZ26" s="681"/>
      <c r="FYA26" s="681"/>
      <c r="FYB26" s="681"/>
      <c r="FYC26" s="681"/>
      <c r="FYD26" s="682"/>
      <c r="FYE26" s="680"/>
      <c r="FYF26" s="681"/>
      <c r="FYG26" s="681"/>
      <c r="FYH26" s="681"/>
      <c r="FYI26" s="681"/>
      <c r="FYJ26" s="681"/>
      <c r="FYK26" s="681"/>
      <c r="FYL26" s="681"/>
      <c r="FYM26" s="681"/>
      <c r="FYN26" s="681"/>
      <c r="FYO26" s="681"/>
      <c r="FYP26" s="681"/>
      <c r="FYQ26" s="681"/>
      <c r="FYR26" s="681"/>
      <c r="FYS26" s="682"/>
      <c r="FYT26" s="680"/>
      <c r="FYU26" s="681"/>
      <c r="FYV26" s="681"/>
      <c r="FYW26" s="681"/>
      <c r="FYX26" s="681"/>
      <c r="FYY26" s="681"/>
      <c r="FYZ26" s="681"/>
      <c r="FZA26" s="681"/>
      <c r="FZB26" s="681"/>
      <c r="FZC26" s="681"/>
      <c r="FZD26" s="681"/>
      <c r="FZE26" s="681"/>
      <c r="FZF26" s="681"/>
      <c r="FZG26" s="681"/>
      <c r="FZH26" s="682"/>
      <c r="FZI26" s="680"/>
      <c r="FZJ26" s="681"/>
      <c r="FZK26" s="681"/>
      <c r="FZL26" s="681"/>
      <c r="FZM26" s="681"/>
      <c r="FZN26" s="681"/>
      <c r="FZO26" s="681"/>
      <c r="FZP26" s="681"/>
      <c r="FZQ26" s="681"/>
      <c r="FZR26" s="681"/>
      <c r="FZS26" s="681"/>
      <c r="FZT26" s="681"/>
      <c r="FZU26" s="681"/>
      <c r="FZV26" s="681"/>
      <c r="FZW26" s="682"/>
      <c r="FZX26" s="680"/>
      <c r="FZY26" s="681"/>
      <c r="FZZ26" s="681"/>
      <c r="GAA26" s="681"/>
      <c r="GAB26" s="681"/>
      <c r="GAC26" s="681"/>
      <c r="GAD26" s="681"/>
      <c r="GAE26" s="681"/>
      <c r="GAF26" s="681"/>
      <c r="GAG26" s="681"/>
      <c r="GAH26" s="681"/>
      <c r="GAI26" s="681"/>
      <c r="GAJ26" s="681"/>
      <c r="GAK26" s="681"/>
      <c r="GAL26" s="682"/>
      <c r="GAM26" s="680"/>
      <c r="GAN26" s="681"/>
      <c r="GAO26" s="681"/>
      <c r="GAP26" s="681"/>
      <c r="GAQ26" s="681"/>
      <c r="GAR26" s="681"/>
      <c r="GAS26" s="681"/>
      <c r="GAT26" s="681"/>
      <c r="GAU26" s="681"/>
      <c r="GAV26" s="681"/>
      <c r="GAW26" s="681"/>
      <c r="GAX26" s="681"/>
      <c r="GAY26" s="681"/>
      <c r="GAZ26" s="681"/>
      <c r="GBA26" s="682"/>
      <c r="GBB26" s="680"/>
      <c r="GBC26" s="681"/>
      <c r="GBD26" s="681"/>
      <c r="GBE26" s="681"/>
      <c r="GBF26" s="681"/>
      <c r="GBG26" s="681"/>
      <c r="GBH26" s="681"/>
      <c r="GBI26" s="681"/>
      <c r="GBJ26" s="681"/>
      <c r="GBK26" s="681"/>
      <c r="GBL26" s="681"/>
      <c r="GBM26" s="681"/>
      <c r="GBN26" s="681"/>
      <c r="GBO26" s="681"/>
      <c r="GBP26" s="682"/>
      <c r="GBQ26" s="680"/>
      <c r="GBR26" s="681"/>
      <c r="GBS26" s="681"/>
      <c r="GBT26" s="681"/>
      <c r="GBU26" s="681"/>
      <c r="GBV26" s="681"/>
      <c r="GBW26" s="681"/>
      <c r="GBX26" s="681"/>
      <c r="GBY26" s="681"/>
      <c r="GBZ26" s="681"/>
      <c r="GCA26" s="681"/>
      <c r="GCB26" s="681"/>
      <c r="GCC26" s="681"/>
      <c r="GCD26" s="681"/>
      <c r="GCE26" s="682"/>
      <c r="GCF26" s="680"/>
      <c r="GCG26" s="681"/>
      <c r="GCH26" s="681"/>
      <c r="GCI26" s="681"/>
      <c r="GCJ26" s="681"/>
      <c r="GCK26" s="681"/>
      <c r="GCL26" s="681"/>
      <c r="GCM26" s="681"/>
      <c r="GCN26" s="681"/>
      <c r="GCO26" s="681"/>
      <c r="GCP26" s="681"/>
      <c r="GCQ26" s="681"/>
      <c r="GCR26" s="681"/>
      <c r="GCS26" s="681"/>
      <c r="GCT26" s="682"/>
      <c r="GCU26" s="680"/>
      <c r="GCV26" s="681"/>
      <c r="GCW26" s="681"/>
      <c r="GCX26" s="681"/>
      <c r="GCY26" s="681"/>
      <c r="GCZ26" s="681"/>
      <c r="GDA26" s="681"/>
      <c r="GDB26" s="681"/>
      <c r="GDC26" s="681"/>
      <c r="GDD26" s="681"/>
      <c r="GDE26" s="681"/>
      <c r="GDF26" s="681"/>
      <c r="GDG26" s="681"/>
      <c r="GDH26" s="681"/>
      <c r="GDI26" s="682"/>
      <c r="GDJ26" s="680"/>
      <c r="GDK26" s="681"/>
      <c r="GDL26" s="681"/>
      <c r="GDM26" s="681"/>
      <c r="GDN26" s="681"/>
      <c r="GDO26" s="681"/>
      <c r="GDP26" s="681"/>
      <c r="GDQ26" s="681"/>
      <c r="GDR26" s="681"/>
      <c r="GDS26" s="681"/>
      <c r="GDT26" s="681"/>
      <c r="GDU26" s="681"/>
      <c r="GDV26" s="681"/>
      <c r="GDW26" s="681"/>
      <c r="GDX26" s="682"/>
      <c r="GDY26" s="680"/>
      <c r="GDZ26" s="681"/>
      <c r="GEA26" s="681"/>
      <c r="GEB26" s="681"/>
      <c r="GEC26" s="681"/>
      <c r="GED26" s="681"/>
      <c r="GEE26" s="681"/>
      <c r="GEF26" s="681"/>
      <c r="GEG26" s="681"/>
      <c r="GEH26" s="681"/>
      <c r="GEI26" s="681"/>
      <c r="GEJ26" s="681"/>
      <c r="GEK26" s="681"/>
      <c r="GEL26" s="681"/>
      <c r="GEM26" s="682"/>
      <c r="GEN26" s="680"/>
      <c r="GEO26" s="681"/>
      <c r="GEP26" s="681"/>
      <c r="GEQ26" s="681"/>
      <c r="GER26" s="681"/>
      <c r="GES26" s="681"/>
      <c r="GET26" s="681"/>
      <c r="GEU26" s="681"/>
      <c r="GEV26" s="681"/>
      <c r="GEW26" s="681"/>
      <c r="GEX26" s="681"/>
      <c r="GEY26" s="681"/>
      <c r="GEZ26" s="681"/>
      <c r="GFA26" s="681"/>
      <c r="GFB26" s="682"/>
      <c r="GFC26" s="680"/>
      <c r="GFD26" s="681"/>
      <c r="GFE26" s="681"/>
      <c r="GFF26" s="681"/>
      <c r="GFG26" s="681"/>
      <c r="GFH26" s="681"/>
      <c r="GFI26" s="681"/>
      <c r="GFJ26" s="681"/>
      <c r="GFK26" s="681"/>
      <c r="GFL26" s="681"/>
      <c r="GFM26" s="681"/>
      <c r="GFN26" s="681"/>
      <c r="GFO26" s="681"/>
      <c r="GFP26" s="681"/>
      <c r="GFQ26" s="682"/>
      <c r="GFR26" s="680"/>
      <c r="GFS26" s="681"/>
      <c r="GFT26" s="681"/>
      <c r="GFU26" s="681"/>
      <c r="GFV26" s="681"/>
      <c r="GFW26" s="681"/>
      <c r="GFX26" s="681"/>
      <c r="GFY26" s="681"/>
      <c r="GFZ26" s="681"/>
      <c r="GGA26" s="681"/>
      <c r="GGB26" s="681"/>
      <c r="GGC26" s="681"/>
      <c r="GGD26" s="681"/>
      <c r="GGE26" s="681"/>
      <c r="GGF26" s="682"/>
      <c r="GGG26" s="680"/>
      <c r="GGH26" s="681"/>
      <c r="GGI26" s="681"/>
      <c r="GGJ26" s="681"/>
      <c r="GGK26" s="681"/>
      <c r="GGL26" s="681"/>
      <c r="GGM26" s="681"/>
      <c r="GGN26" s="681"/>
      <c r="GGO26" s="681"/>
      <c r="GGP26" s="681"/>
      <c r="GGQ26" s="681"/>
      <c r="GGR26" s="681"/>
      <c r="GGS26" s="681"/>
      <c r="GGT26" s="681"/>
      <c r="GGU26" s="682"/>
      <c r="GGV26" s="680"/>
      <c r="GGW26" s="681"/>
      <c r="GGX26" s="681"/>
      <c r="GGY26" s="681"/>
      <c r="GGZ26" s="681"/>
      <c r="GHA26" s="681"/>
      <c r="GHB26" s="681"/>
      <c r="GHC26" s="681"/>
      <c r="GHD26" s="681"/>
      <c r="GHE26" s="681"/>
      <c r="GHF26" s="681"/>
      <c r="GHG26" s="681"/>
      <c r="GHH26" s="681"/>
      <c r="GHI26" s="681"/>
      <c r="GHJ26" s="682"/>
      <c r="GHK26" s="680"/>
      <c r="GHL26" s="681"/>
      <c r="GHM26" s="681"/>
      <c r="GHN26" s="681"/>
      <c r="GHO26" s="681"/>
      <c r="GHP26" s="681"/>
      <c r="GHQ26" s="681"/>
      <c r="GHR26" s="681"/>
      <c r="GHS26" s="681"/>
      <c r="GHT26" s="681"/>
      <c r="GHU26" s="681"/>
      <c r="GHV26" s="681"/>
      <c r="GHW26" s="681"/>
      <c r="GHX26" s="681"/>
      <c r="GHY26" s="682"/>
      <c r="GHZ26" s="680"/>
      <c r="GIA26" s="681"/>
      <c r="GIB26" s="681"/>
      <c r="GIC26" s="681"/>
      <c r="GID26" s="681"/>
      <c r="GIE26" s="681"/>
      <c r="GIF26" s="681"/>
      <c r="GIG26" s="681"/>
      <c r="GIH26" s="681"/>
      <c r="GII26" s="681"/>
      <c r="GIJ26" s="681"/>
      <c r="GIK26" s="681"/>
      <c r="GIL26" s="681"/>
      <c r="GIM26" s="681"/>
      <c r="GIN26" s="682"/>
      <c r="GIO26" s="680"/>
      <c r="GIP26" s="681"/>
      <c r="GIQ26" s="681"/>
      <c r="GIR26" s="681"/>
      <c r="GIS26" s="681"/>
      <c r="GIT26" s="681"/>
      <c r="GIU26" s="681"/>
      <c r="GIV26" s="681"/>
      <c r="GIW26" s="681"/>
      <c r="GIX26" s="681"/>
      <c r="GIY26" s="681"/>
      <c r="GIZ26" s="681"/>
      <c r="GJA26" s="681"/>
      <c r="GJB26" s="681"/>
      <c r="GJC26" s="682"/>
      <c r="GJD26" s="680"/>
      <c r="GJE26" s="681"/>
      <c r="GJF26" s="681"/>
      <c r="GJG26" s="681"/>
      <c r="GJH26" s="681"/>
      <c r="GJI26" s="681"/>
      <c r="GJJ26" s="681"/>
      <c r="GJK26" s="681"/>
      <c r="GJL26" s="681"/>
      <c r="GJM26" s="681"/>
      <c r="GJN26" s="681"/>
      <c r="GJO26" s="681"/>
      <c r="GJP26" s="681"/>
      <c r="GJQ26" s="681"/>
      <c r="GJR26" s="682"/>
      <c r="GJS26" s="680"/>
      <c r="GJT26" s="681"/>
      <c r="GJU26" s="681"/>
      <c r="GJV26" s="681"/>
      <c r="GJW26" s="681"/>
      <c r="GJX26" s="681"/>
      <c r="GJY26" s="681"/>
      <c r="GJZ26" s="681"/>
      <c r="GKA26" s="681"/>
      <c r="GKB26" s="681"/>
      <c r="GKC26" s="681"/>
      <c r="GKD26" s="681"/>
      <c r="GKE26" s="681"/>
      <c r="GKF26" s="681"/>
      <c r="GKG26" s="682"/>
      <c r="GKH26" s="680"/>
      <c r="GKI26" s="681"/>
      <c r="GKJ26" s="681"/>
      <c r="GKK26" s="681"/>
      <c r="GKL26" s="681"/>
      <c r="GKM26" s="681"/>
      <c r="GKN26" s="681"/>
      <c r="GKO26" s="681"/>
      <c r="GKP26" s="681"/>
      <c r="GKQ26" s="681"/>
      <c r="GKR26" s="681"/>
      <c r="GKS26" s="681"/>
      <c r="GKT26" s="681"/>
      <c r="GKU26" s="681"/>
      <c r="GKV26" s="682"/>
      <c r="GKW26" s="680"/>
      <c r="GKX26" s="681"/>
      <c r="GKY26" s="681"/>
      <c r="GKZ26" s="681"/>
      <c r="GLA26" s="681"/>
      <c r="GLB26" s="681"/>
      <c r="GLC26" s="681"/>
      <c r="GLD26" s="681"/>
      <c r="GLE26" s="681"/>
      <c r="GLF26" s="681"/>
      <c r="GLG26" s="681"/>
      <c r="GLH26" s="681"/>
      <c r="GLI26" s="681"/>
      <c r="GLJ26" s="681"/>
      <c r="GLK26" s="682"/>
      <c r="GLL26" s="680"/>
      <c r="GLM26" s="681"/>
      <c r="GLN26" s="681"/>
      <c r="GLO26" s="681"/>
      <c r="GLP26" s="681"/>
      <c r="GLQ26" s="681"/>
      <c r="GLR26" s="681"/>
      <c r="GLS26" s="681"/>
      <c r="GLT26" s="681"/>
      <c r="GLU26" s="681"/>
      <c r="GLV26" s="681"/>
      <c r="GLW26" s="681"/>
      <c r="GLX26" s="681"/>
      <c r="GLY26" s="681"/>
      <c r="GLZ26" s="682"/>
      <c r="GMA26" s="680"/>
      <c r="GMB26" s="681"/>
      <c r="GMC26" s="681"/>
      <c r="GMD26" s="681"/>
      <c r="GME26" s="681"/>
      <c r="GMF26" s="681"/>
      <c r="GMG26" s="681"/>
      <c r="GMH26" s="681"/>
      <c r="GMI26" s="681"/>
      <c r="GMJ26" s="681"/>
      <c r="GMK26" s="681"/>
      <c r="GML26" s="681"/>
      <c r="GMM26" s="681"/>
      <c r="GMN26" s="681"/>
      <c r="GMO26" s="682"/>
      <c r="GMP26" s="680"/>
      <c r="GMQ26" s="681"/>
      <c r="GMR26" s="681"/>
      <c r="GMS26" s="681"/>
      <c r="GMT26" s="681"/>
      <c r="GMU26" s="681"/>
      <c r="GMV26" s="681"/>
      <c r="GMW26" s="681"/>
      <c r="GMX26" s="681"/>
      <c r="GMY26" s="681"/>
      <c r="GMZ26" s="681"/>
      <c r="GNA26" s="681"/>
      <c r="GNB26" s="681"/>
      <c r="GNC26" s="681"/>
      <c r="GND26" s="682"/>
      <c r="GNE26" s="680"/>
      <c r="GNF26" s="681"/>
      <c r="GNG26" s="681"/>
      <c r="GNH26" s="681"/>
      <c r="GNI26" s="681"/>
      <c r="GNJ26" s="681"/>
      <c r="GNK26" s="681"/>
      <c r="GNL26" s="681"/>
      <c r="GNM26" s="681"/>
      <c r="GNN26" s="681"/>
      <c r="GNO26" s="681"/>
      <c r="GNP26" s="681"/>
      <c r="GNQ26" s="681"/>
      <c r="GNR26" s="681"/>
      <c r="GNS26" s="682"/>
      <c r="GNT26" s="680"/>
      <c r="GNU26" s="681"/>
      <c r="GNV26" s="681"/>
      <c r="GNW26" s="681"/>
      <c r="GNX26" s="681"/>
      <c r="GNY26" s="681"/>
      <c r="GNZ26" s="681"/>
      <c r="GOA26" s="681"/>
      <c r="GOB26" s="681"/>
      <c r="GOC26" s="681"/>
      <c r="GOD26" s="681"/>
      <c r="GOE26" s="681"/>
      <c r="GOF26" s="681"/>
      <c r="GOG26" s="681"/>
      <c r="GOH26" s="682"/>
      <c r="GOI26" s="680"/>
      <c r="GOJ26" s="681"/>
      <c r="GOK26" s="681"/>
      <c r="GOL26" s="681"/>
      <c r="GOM26" s="681"/>
      <c r="GON26" s="681"/>
      <c r="GOO26" s="681"/>
      <c r="GOP26" s="681"/>
      <c r="GOQ26" s="681"/>
      <c r="GOR26" s="681"/>
      <c r="GOS26" s="681"/>
      <c r="GOT26" s="681"/>
      <c r="GOU26" s="681"/>
      <c r="GOV26" s="681"/>
      <c r="GOW26" s="682"/>
      <c r="GOX26" s="680"/>
      <c r="GOY26" s="681"/>
      <c r="GOZ26" s="681"/>
      <c r="GPA26" s="681"/>
      <c r="GPB26" s="681"/>
      <c r="GPC26" s="681"/>
      <c r="GPD26" s="681"/>
      <c r="GPE26" s="681"/>
      <c r="GPF26" s="681"/>
      <c r="GPG26" s="681"/>
      <c r="GPH26" s="681"/>
      <c r="GPI26" s="681"/>
      <c r="GPJ26" s="681"/>
      <c r="GPK26" s="681"/>
      <c r="GPL26" s="682"/>
      <c r="GPM26" s="680"/>
      <c r="GPN26" s="681"/>
      <c r="GPO26" s="681"/>
      <c r="GPP26" s="681"/>
      <c r="GPQ26" s="681"/>
      <c r="GPR26" s="681"/>
      <c r="GPS26" s="681"/>
      <c r="GPT26" s="681"/>
      <c r="GPU26" s="681"/>
      <c r="GPV26" s="681"/>
      <c r="GPW26" s="681"/>
      <c r="GPX26" s="681"/>
      <c r="GPY26" s="681"/>
      <c r="GPZ26" s="681"/>
      <c r="GQA26" s="682"/>
      <c r="GQB26" s="680"/>
      <c r="GQC26" s="681"/>
      <c r="GQD26" s="681"/>
      <c r="GQE26" s="681"/>
      <c r="GQF26" s="681"/>
      <c r="GQG26" s="681"/>
      <c r="GQH26" s="681"/>
      <c r="GQI26" s="681"/>
      <c r="GQJ26" s="681"/>
      <c r="GQK26" s="681"/>
      <c r="GQL26" s="681"/>
      <c r="GQM26" s="681"/>
      <c r="GQN26" s="681"/>
      <c r="GQO26" s="681"/>
      <c r="GQP26" s="682"/>
      <c r="GQQ26" s="680"/>
      <c r="GQR26" s="681"/>
      <c r="GQS26" s="681"/>
      <c r="GQT26" s="681"/>
      <c r="GQU26" s="681"/>
      <c r="GQV26" s="681"/>
      <c r="GQW26" s="681"/>
      <c r="GQX26" s="681"/>
      <c r="GQY26" s="681"/>
      <c r="GQZ26" s="681"/>
      <c r="GRA26" s="681"/>
      <c r="GRB26" s="681"/>
      <c r="GRC26" s="681"/>
      <c r="GRD26" s="681"/>
      <c r="GRE26" s="682"/>
      <c r="GRF26" s="680"/>
      <c r="GRG26" s="681"/>
      <c r="GRH26" s="681"/>
      <c r="GRI26" s="681"/>
      <c r="GRJ26" s="681"/>
      <c r="GRK26" s="681"/>
      <c r="GRL26" s="681"/>
      <c r="GRM26" s="681"/>
      <c r="GRN26" s="681"/>
      <c r="GRO26" s="681"/>
      <c r="GRP26" s="681"/>
      <c r="GRQ26" s="681"/>
      <c r="GRR26" s="681"/>
      <c r="GRS26" s="681"/>
      <c r="GRT26" s="682"/>
      <c r="GRU26" s="680"/>
      <c r="GRV26" s="681"/>
      <c r="GRW26" s="681"/>
      <c r="GRX26" s="681"/>
      <c r="GRY26" s="681"/>
      <c r="GRZ26" s="681"/>
      <c r="GSA26" s="681"/>
      <c r="GSB26" s="681"/>
      <c r="GSC26" s="681"/>
      <c r="GSD26" s="681"/>
      <c r="GSE26" s="681"/>
      <c r="GSF26" s="681"/>
      <c r="GSG26" s="681"/>
      <c r="GSH26" s="681"/>
      <c r="GSI26" s="682"/>
      <c r="GSJ26" s="680"/>
      <c r="GSK26" s="681"/>
      <c r="GSL26" s="681"/>
      <c r="GSM26" s="681"/>
      <c r="GSN26" s="681"/>
      <c r="GSO26" s="681"/>
      <c r="GSP26" s="681"/>
      <c r="GSQ26" s="681"/>
      <c r="GSR26" s="681"/>
      <c r="GSS26" s="681"/>
      <c r="GST26" s="681"/>
      <c r="GSU26" s="681"/>
      <c r="GSV26" s="681"/>
      <c r="GSW26" s="681"/>
      <c r="GSX26" s="682"/>
      <c r="GSY26" s="680"/>
      <c r="GSZ26" s="681"/>
      <c r="GTA26" s="681"/>
      <c r="GTB26" s="681"/>
      <c r="GTC26" s="681"/>
      <c r="GTD26" s="681"/>
      <c r="GTE26" s="681"/>
      <c r="GTF26" s="681"/>
      <c r="GTG26" s="681"/>
      <c r="GTH26" s="681"/>
      <c r="GTI26" s="681"/>
      <c r="GTJ26" s="681"/>
      <c r="GTK26" s="681"/>
      <c r="GTL26" s="681"/>
      <c r="GTM26" s="682"/>
      <c r="GTN26" s="680"/>
      <c r="GTO26" s="681"/>
      <c r="GTP26" s="681"/>
      <c r="GTQ26" s="681"/>
      <c r="GTR26" s="681"/>
      <c r="GTS26" s="681"/>
      <c r="GTT26" s="681"/>
      <c r="GTU26" s="681"/>
      <c r="GTV26" s="681"/>
      <c r="GTW26" s="681"/>
      <c r="GTX26" s="681"/>
      <c r="GTY26" s="681"/>
      <c r="GTZ26" s="681"/>
      <c r="GUA26" s="681"/>
      <c r="GUB26" s="682"/>
      <c r="GUC26" s="680"/>
      <c r="GUD26" s="681"/>
      <c r="GUE26" s="681"/>
      <c r="GUF26" s="681"/>
      <c r="GUG26" s="681"/>
      <c r="GUH26" s="681"/>
      <c r="GUI26" s="681"/>
      <c r="GUJ26" s="681"/>
      <c r="GUK26" s="681"/>
      <c r="GUL26" s="681"/>
      <c r="GUM26" s="681"/>
      <c r="GUN26" s="681"/>
      <c r="GUO26" s="681"/>
      <c r="GUP26" s="681"/>
      <c r="GUQ26" s="682"/>
      <c r="GUR26" s="680"/>
      <c r="GUS26" s="681"/>
      <c r="GUT26" s="681"/>
      <c r="GUU26" s="681"/>
      <c r="GUV26" s="681"/>
      <c r="GUW26" s="681"/>
      <c r="GUX26" s="681"/>
      <c r="GUY26" s="681"/>
      <c r="GUZ26" s="681"/>
      <c r="GVA26" s="681"/>
      <c r="GVB26" s="681"/>
      <c r="GVC26" s="681"/>
      <c r="GVD26" s="681"/>
      <c r="GVE26" s="681"/>
      <c r="GVF26" s="682"/>
      <c r="GVG26" s="680"/>
      <c r="GVH26" s="681"/>
      <c r="GVI26" s="681"/>
      <c r="GVJ26" s="681"/>
      <c r="GVK26" s="681"/>
      <c r="GVL26" s="681"/>
      <c r="GVM26" s="681"/>
      <c r="GVN26" s="681"/>
      <c r="GVO26" s="681"/>
      <c r="GVP26" s="681"/>
      <c r="GVQ26" s="681"/>
      <c r="GVR26" s="681"/>
      <c r="GVS26" s="681"/>
      <c r="GVT26" s="681"/>
      <c r="GVU26" s="682"/>
      <c r="GVV26" s="680"/>
      <c r="GVW26" s="681"/>
      <c r="GVX26" s="681"/>
      <c r="GVY26" s="681"/>
      <c r="GVZ26" s="681"/>
      <c r="GWA26" s="681"/>
      <c r="GWB26" s="681"/>
      <c r="GWC26" s="681"/>
      <c r="GWD26" s="681"/>
      <c r="GWE26" s="681"/>
      <c r="GWF26" s="681"/>
      <c r="GWG26" s="681"/>
      <c r="GWH26" s="681"/>
      <c r="GWI26" s="681"/>
      <c r="GWJ26" s="682"/>
      <c r="GWK26" s="680"/>
      <c r="GWL26" s="681"/>
      <c r="GWM26" s="681"/>
      <c r="GWN26" s="681"/>
      <c r="GWO26" s="681"/>
      <c r="GWP26" s="681"/>
      <c r="GWQ26" s="681"/>
      <c r="GWR26" s="681"/>
      <c r="GWS26" s="681"/>
      <c r="GWT26" s="681"/>
      <c r="GWU26" s="681"/>
      <c r="GWV26" s="681"/>
      <c r="GWW26" s="681"/>
      <c r="GWX26" s="681"/>
      <c r="GWY26" s="682"/>
      <c r="GWZ26" s="680"/>
      <c r="GXA26" s="681"/>
      <c r="GXB26" s="681"/>
      <c r="GXC26" s="681"/>
      <c r="GXD26" s="681"/>
      <c r="GXE26" s="681"/>
      <c r="GXF26" s="681"/>
      <c r="GXG26" s="681"/>
      <c r="GXH26" s="681"/>
      <c r="GXI26" s="681"/>
      <c r="GXJ26" s="681"/>
      <c r="GXK26" s="681"/>
      <c r="GXL26" s="681"/>
      <c r="GXM26" s="681"/>
      <c r="GXN26" s="682"/>
      <c r="GXO26" s="680"/>
      <c r="GXP26" s="681"/>
      <c r="GXQ26" s="681"/>
      <c r="GXR26" s="681"/>
      <c r="GXS26" s="681"/>
      <c r="GXT26" s="681"/>
      <c r="GXU26" s="681"/>
      <c r="GXV26" s="681"/>
      <c r="GXW26" s="681"/>
      <c r="GXX26" s="681"/>
      <c r="GXY26" s="681"/>
      <c r="GXZ26" s="681"/>
      <c r="GYA26" s="681"/>
      <c r="GYB26" s="681"/>
      <c r="GYC26" s="682"/>
      <c r="GYD26" s="680"/>
      <c r="GYE26" s="681"/>
      <c r="GYF26" s="681"/>
      <c r="GYG26" s="681"/>
      <c r="GYH26" s="681"/>
      <c r="GYI26" s="681"/>
      <c r="GYJ26" s="681"/>
      <c r="GYK26" s="681"/>
      <c r="GYL26" s="681"/>
      <c r="GYM26" s="681"/>
      <c r="GYN26" s="681"/>
      <c r="GYO26" s="681"/>
      <c r="GYP26" s="681"/>
      <c r="GYQ26" s="681"/>
      <c r="GYR26" s="682"/>
      <c r="GYS26" s="680"/>
      <c r="GYT26" s="681"/>
      <c r="GYU26" s="681"/>
      <c r="GYV26" s="681"/>
      <c r="GYW26" s="681"/>
      <c r="GYX26" s="681"/>
      <c r="GYY26" s="681"/>
      <c r="GYZ26" s="681"/>
      <c r="GZA26" s="681"/>
      <c r="GZB26" s="681"/>
      <c r="GZC26" s="681"/>
      <c r="GZD26" s="681"/>
      <c r="GZE26" s="681"/>
      <c r="GZF26" s="681"/>
      <c r="GZG26" s="682"/>
      <c r="GZH26" s="680"/>
      <c r="GZI26" s="681"/>
      <c r="GZJ26" s="681"/>
      <c r="GZK26" s="681"/>
      <c r="GZL26" s="681"/>
      <c r="GZM26" s="681"/>
      <c r="GZN26" s="681"/>
      <c r="GZO26" s="681"/>
      <c r="GZP26" s="681"/>
      <c r="GZQ26" s="681"/>
      <c r="GZR26" s="681"/>
      <c r="GZS26" s="681"/>
      <c r="GZT26" s="681"/>
      <c r="GZU26" s="681"/>
      <c r="GZV26" s="682"/>
      <c r="GZW26" s="680"/>
      <c r="GZX26" s="681"/>
      <c r="GZY26" s="681"/>
      <c r="GZZ26" s="681"/>
      <c r="HAA26" s="681"/>
      <c r="HAB26" s="681"/>
      <c r="HAC26" s="681"/>
      <c r="HAD26" s="681"/>
      <c r="HAE26" s="681"/>
      <c r="HAF26" s="681"/>
      <c r="HAG26" s="681"/>
      <c r="HAH26" s="681"/>
      <c r="HAI26" s="681"/>
      <c r="HAJ26" s="681"/>
      <c r="HAK26" s="682"/>
      <c r="HAL26" s="680"/>
      <c r="HAM26" s="681"/>
      <c r="HAN26" s="681"/>
      <c r="HAO26" s="681"/>
      <c r="HAP26" s="681"/>
      <c r="HAQ26" s="681"/>
      <c r="HAR26" s="681"/>
      <c r="HAS26" s="681"/>
      <c r="HAT26" s="681"/>
      <c r="HAU26" s="681"/>
      <c r="HAV26" s="681"/>
      <c r="HAW26" s="681"/>
      <c r="HAX26" s="681"/>
      <c r="HAY26" s="681"/>
      <c r="HAZ26" s="682"/>
      <c r="HBA26" s="680"/>
      <c r="HBB26" s="681"/>
      <c r="HBC26" s="681"/>
      <c r="HBD26" s="681"/>
      <c r="HBE26" s="681"/>
      <c r="HBF26" s="681"/>
      <c r="HBG26" s="681"/>
      <c r="HBH26" s="681"/>
      <c r="HBI26" s="681"/>
      <c r="HBJ26" s="681"/>
      <c r="HBK26" s="681"/>
      <c r="HBL26" s="681"/>
      <c r="HBM26" s="681"/>
      <c r="HBN26" s="681"/>
      <c r="HBO26" s="682"/>
      <c r="HBP26" s="680"/>
      <c r="HBQ26" s="681"/>
      <c r="HBR26" s="681"/>
      <c r="HBS26" s="681"/>
      <c r="HBT26" s="681"/>
      <c r="HBU26" s="681"/>
      <c r="HBV26" s="681"/>
      <c r="HBW26" s="681"/>
      <c r="HBX26" s="681"/>
      <c r="HBY26" s="681"/>
      <c r="HBZ26" s="681"/>
      <c r="HCA26" s="681"/>
      <c r="HCB26" s="681"/>
      <c r="HCC26" s="681"/>
      <c r="HCD26" s="682"/>
      <c r="HCE26" s="680"/>
      <c r="HCF26" s="681"/>
      <c r="HCG26" s="681"/>
      <c r="HCH26" s="681"/>
      <c r="HCI26" s="681"/>
      <c r="HCJ26" s="681"/>
      <c r="HCK26" s="681"/>
      <c r="HCL26" s="681"/>
      <c r="HCM26" s="681"/>
      <c r="HCN26" s="681"/>
      <c r="HCO26" s="681"/>
      <c r="HCP26" s="681"/>
      <c r="HCQ26" s="681"/>
      <c r="HCR26" s="681"/>
      <c r="HCS26" s="682"/>
      <c r="HCT26" s="680"/>
      <c r="HCU26" s="681"/>
      <c r="HCV26" s="681"/>
      <c r="HCW26" s="681"/>
      <c r="HCX26" s="681"/>
      <c r="HCY26" s="681"/>
      <c r="HCZ26" s="681"/>
      <c r="HDA26" s="681"/>
      <c r="HDB26" s="681"/>
      <c r="HDC26" s="681"/>
      <c r="HDD26" s="681"/>
      <c r="HDE26" s="681"/>
      <c r="HDF26" s="681"/>
      <c r="HDG26" s="681"/>
      <c r="HDH26" s="682"/>
      <c r="HDI26" s="680"/>
      <c r="HDJ26" s="681"/>
      <c r="HDK26" s="681"/>
      <c r="HDL26" s="681"/>
      <c r="HDM26" s="681"/>
      <c r="HDN26" s="681"/>
      <c r="HDO26" s="681"/>
      <c r="HDP26" s="681"/>
      <c r="HDQ26" s="681"/>
      <c r="HDR26" s="681"/>
      <c r="HDS26" s="681"/>
      <c r="HDT26" s="681"/>
      <c r="HDU26" s="681"/>
      <c r="HDV26" s="681"/>
      <c r="HDW26" s="682"/>
      <c r="HDX26" s="680"/>
      <c r="HDY26" s="681"/>
      <c r="HDZ26" s="681"/>
      <c r="HEA26" s="681"/>
      <c r="HEB26" s="681"/>
      <c r="HEC26" s="681"/>
      <c r="HED26" s="681"/>
      <c r="HEE26" s="681"/>
      <c r="HEF26" s="681"/>
      <c r="HEG26" s="681"/>
      <c r="HEH26" s="681"/>
      <c r="HEI26" s="681"/>
      <c r="HEJ26" s="681"/>
      <c r="HEK26" s="681"/>
      <c r="HEL26" s="682"/>
      <c r="HEM26" s="680"/>
      <c r="HEN26" s="681"/>
      <c r="HEO26" s="681"/>
      <c r="HEP26" s="681"/>
      <c r="HEQ26" s="681"/>
      <c r="HER26" s="681"/>
      <c r="HES26" s="681"/>
      <c r="HET26" s="681"/>
      <c r="HEU26" s="681"/>
      <c r="HEV26" s="681"/>
      <c r="HEW26" s="681"/>
      <c r="HEX26" s="681"/>
      <c r="HEY26" s="681"/>
      <c r="HEZ26" s="681"/>
      <c r="HFA26" s="682"/>
      <c r="HFB26" s="680"/>
      <c r="HFC26" s="681"/>
      <c r="HFD26" s="681"/>
      <c r="HFE26" s="681"/>
      <c r="HFF26" s="681"/>
      <c r="HFG26" s="681"/>
      <c r="HFH26" s="681"/>
      <c r="HFI26" s="681"/>
      <c r="HFJ26" s="681"/>
      <c r="HFK26" s="681"/>
      <c r="HFL26" s="681"/>
      <c r="HFM26" s="681"/>
      <c r="HFN26" s="681"/>
      <c r="HFO26" s="681"/>
      <c r="HFP26" s="682"/>
      <c r="HFQ26" s="680"/>
      <c r="HFR26" s="681"/>
      <c r="HFS26" s="681"/>
      <c r="HFT26" s="681"/>
      <c r="HFU26" s="681"/>
      <c r="HFV26" s="681"/>
      <c r="HFW26" s="681"/>
      <c r="HFX26" s="681"/>
      <c r="HFY26" s="681"/>
      <c r="HFZ26" s="681"/>
      <c r="HGA26" s="681"/>
      <c r="HGB26" s="681"/>
      <c r="HGC26" s="681"/>
      <c r="HGD26" s="681"/>
      <c r="HGE26" s="682"/>
      <c r="HGF26" s="680"/>
      <c r="HGG26" s="681"/>
      <c r="HGH26" s="681"/>
      <c r="HGI26" s="681"/>
      <c r="HGJ26" s="681"/>
      <c r="HGK26" s="681"/>
      <c r="HGL26" s="681"/>
      <c r="HGM26" s="681"/>
      <c r="HGN26" s="681"/>
      <c r="HGO26" s="681"/>
      <c r="HGP26" s="681"/>
      <c r="HGQ26" s="681"/>
      <c r="HGR26" s="681"/>
      <c r="HGS26" s="681"/>
      <c r="HGT26" s="682"/>
      <c r="HGU26" s="680"/>
      <c r="HGV26" s="681"/>
      <c r="HGW26" s="681"/>
      <c r="HGX26" s="681"/>
      <c r="HGY26" s="681"/>
      <c r="HGZ26" s="681"/>
      <c r="HHA26" s="681"/>
      <c r="HHB26" s="681"/>
      <c r="HHC26" s="681"/>
      <c r="HHD26" s="681"/>
      <c r="HHE26" s="681"/>
      <c r="HHF26" s="681"/>
      <c r="HHG26" s="681"/>
      <c r="HHH26" s="681"/>
      <c r="HHI26" s="682"/>
      <c r="HHJ26" s="680"/>
      <c r="HHK26" s="681"/>
      <c r="HHL26" s="681"/>
      <c r="HHM26" s="681"/>
      <c r="HHN26" s="681"/>
      <c r="HHO26" s="681"/>
      <c r="HHP26" s="681"/>
      <c r="HHQ26" s="681"/>
      <c r="HHR26" s="681"/>
      <c r="HHS26" s="681"/>
      <c r="HHT26" s="681"/>
      <c r="HHU26" s="681"/>
      <c r="HHV26" s="681"/>
      <c r="HHW26" s="681"/>
      <c r="HHX26" s="682"/>
      <c r="HHY26" s="680"/>
      <c r="HHZ26" s="681"/>
      <c r="HIA26" s="681"/>
      <c r="HIB26" s="681"/>
      <c r="HIC26" s="681"/>
      <c r="HID26" s="681"/>
      <c r="HIE26" s="681"/>
      <c r="HIF26" s="681"/>
      <c r="HIG26" s="681"/>
      <c r="HIH26" s="681"/>
      <c r="HII26" s="681"/>
      <c r="HIJ26" s="681"/>
      <c r="HIK26" s="681"/>
      <c r="HIL26" s="681"/>
      <c r="HIM26" s="682"/>
      <c r="HIN26" s="680"/>
      <c r="HIO26" s="681"/>
      <c r="HIP26" s="681"/>
      <c r="HIQ26" s="681"/>
      <c r="HIR26" s="681"/>
      <c r="HIS26" s="681"/>
      <c r="HIT26" s="681"/>
      <c r="HIU26" s="681"/>
      <c r="HIV26" s="681"/>
      <c r="HIW26" s="681"/>
      <c r="HIX26" s="681"/>
      <c r="HIY26" s="681"/>
      <c r="HIZ26" s="681"/>
      <c r="HJA26" s="681"/>
      <c r="HJB26" s="682"/>
      <c r="HJC26" s="680"/>
      <c r="HJD26" s="681"/>
      <c r="HJE26" s="681"/>
      <c r="HJF26" s="681"/>
      <c r="HJG26" s="681"/>
      <c r="HJH26" s="681"/>
      <c r="HJI26" s="681"/>
      <c r="HJJ26" s="681"/>
      <c r="HJK26" s="681"/>
      <c r="HJL26" s="681"/>
      <c r="HJM26" s="681"/>
      <c r="HJN26" s="681"/>
      <c r="HJO26" s="681"/>
      <c r="HJP26" s="681"/>
      <c r="HJQ26" s="682"/>
      <c r="HJR26" s="680"/>
      <c r="HJS26" s="681"/>
      <c r="HJT26" s="681"/>
      <c r="HJU26" s="681"/>
      <c r="HJV26" s="681"/>
      <c r="HJW26" s="681"/>
      <c r="HJX26" s="681"/>
      <c r="HJY26" s="681"/>
      <c r="HJZ26" s="681"/>
      <c r="HKA26" s="681"/>
      <c r="HKB26" s="681"/>
      <c r="HKC26" s="681"/>
      <c r="HKD26" s="681"/>
      <c r="HKE26" s="681"/>
      <c r="HKF26" s="682"/>
      <c r="HKG26" s="680"/>
      <c r="HKH26" s="681"/>
      <c r="HKI26" s="681"/>
      <c r="HKJ26" s="681"/>
      <c r="HKK26" s="681"/>
      <c r="HKL26" s="681"/>
      <c r="HKM26" s="681"/>
      <c r="HKN26" s="681"/>
      <c r="HKO26" s="681"/>
      <c r="HKP26" s="681"/>
      <c r="HKQ26" s="681"/>
      <c r="HKR26" s="681"/>
      <c r="HKS26" s="681"/>
      <c r="HKT26" s="681"/>
      <c r="HKU26" s="682"/>
      <c r="HKV26" s="680"/>
      <c r="HKW26" s="681"/>
      <c r="HKX26" s="681"/>
      <c r="HKY26" s="681"/>
      <c r="HKZ26" s="681"/>
      <c r="HLA26" s="681"/>
      <c r="HLB26" s="681"/>
      <c r="HLC26" s="681"/>
      <c r="HLD26" s="681"/>
      <c r="HLE26" s="681"/>
      <c r="HLF26" s="681"/>
      <c r="HLG26" s="681"/>
      <c r="HLH26" s="681"/>
      <c r="HLI26" s="681"/>
      <c r="HLJ26" s="682"/>
      <c r="HLK26" s="680"/>
      <c r="HLL26" s="681"/>
      <c r="HLM26" s="681"/>
      <c r="HLN26" s="681"/>
      <c r="HLO26" s="681"/>
      <c r="HLP26" s="681"/>
      <c r="HLQ26" s="681"/>
      <c r="HLR26" s="681"/>
      <c r="HLS26" s="681"/>
      <c r="HLT26" s="681"/>
      <c r="HLU26" s="681"/>
      <c r="HLV26" s="681"/>
      <c r="HLW26" s="681"/>
      <c r="HLX26" s="681"/>
      <c r="HLY26" s="682"/>
      <c r="HLZ26" s="680"/>
      <c r="HMA26" s="681"/>
      <c r="HMB26" s="681"/>
      <c r="HMC26" s="681"/>
      <c r="HMD26" s="681"/>
      <c r="HME26" s="681"/>
      <c r="HMF26" s="681"/>
      <c r="HMG26" s="681"/>
      <c r="HMH26" s="681"/>
      <c r="HMI26" s="681"/>
      <c r="HMJ26" s="681"/>
      <c r="HMK26" s="681"/>
      <c r="HML26" s="681"/>
      <c r="HMM26" s="681"/>
      <c r="HMN26" s="682"/>
      <c r="HMO26" s="680"/>
      <c r="HMP26" s="681"/>
      <c r="HMQ26" s="681"/>
      <c r="HMR26" s="681"/>
      <c r="HMS26" s="681"/>
      <c r="HMT26" s="681"/>
      <c r="HMU26" s="681"/>
      <c r="HMV26" s="681"/>
      <c r="HMW26" s="681"/>
      <c r="HMX26" s="681"/>
      <c r="HMY26" s="681"/>
      <c r="HMZ26" s="681"/>
      <c r="HNA26" s="681"/>
      <c r="HNB26" s="681"/>
      <c r="HNC26" s="682"/>
      <c r="HND26" s="680"/>
      <c r="HNE26" s="681"/>
      <c r="HNF26" s="681"/>
      <c r="HNG26" s="681"/>
      <c r="HNH26" s="681"/>
      <c r="HNI26" s="681"/>
      <c r="HNJ26" s="681"/>
      <c r="HNK26" s="681"/>
      <c r="HNL26" s="681"/>
      <c r="HNM26" s="681"/>
      <c r="HNN26" s="681"/>
      <c r="HNO26" s="681"/>
      <c r="HNP26" s="681"/>
      <c r="HNQ26" s="681"/>
      <c r="HNR26" s="682"/>
      <c r="HNS26" s="680"/>
      <c r="HNT26" s="681"/>
      <c r="HNU26" s="681"/>
      <c r="HNV26" s="681"/>
      <c r="HNW26" s="681"/>
      <c r="HNX26" s="681"/>
      <c r="HNY26" s="681"/>
      <c r="HNZ26" s="681"/>
      <c r="HOA26" s="681"/>
      <c r="HOB26" s="681"/>
      <c r="HOC26" s="681"/>
      <c r="HOD26" s="681"/>
      <c r="HOE26" s="681"/>
      <c r="HOF26" s="681"/>
      <c r="HOG26" s="682"/>
      <c r="HOH26" s="680"/>
      <c r="HOI26" s="681"/>
      <c r="HOJ26" s="681"/>
      <c r="HOK26" s="681"/>
      <c r="HOL26" s="681"/>
      <c r="HOM26" s="681"/>
      <c r="HON26" s="681"/>
      <c r="HOO26" s="681"/>
      <c r="HOP26" s="681"/>
      <c r="HOQ26" s="681"/>
      <c r="HOR26" s="681"/>
      <c r="HOS26" s="681"/>
      <c r="HOT26" s="681"/>
      <c r="HOU26" s="681"/>
      <c r="HOV26" s="682"/>
      <c r="HOW26" s="680"/>
      <c r="HOX26" s="681"/>
      <c r="HOY26" s="681"/>
      <c r="HOZ26" s="681"/>
      <c r="HPA26" s="681"/>
      <c r="HPB26" s="681"/>
      <c r="HPC26" s="681"/>
      <c r="HPD26" s="681"/>
      <c r="HPE26" s="681"/>
      <c r="HPF26" s="681"/>
      <c r="HPG26" s="681"/>
      <c r="HPH26" s="681"/>
      <c r="HPI26" s="681"/>
      <c r="HPJ26" s="681"/>
      <c r="HPK26" s="682"/>
      <c r="HPL26" s="680"/>
      <c r="HPM26" s="681"/>
      <c r="HPN26" s="681"/>
      <c r="HPO26" s="681"/>
      <c r="HPP26" s="681"/>
      <c r="HPQ26" s="681"/>
      <c r="HPR26" s="681"/>
      <c r="HPS26" s="681"/>
      <c r="HPT26" s="681"/>
      <c r="HPU26" s="681"/>
      <c r="HPV26" s="681"/>
      <c r="HPW26" s="681"/>
      <c r="HPX26" s="681"/>
      <c r="HPY26" s="681"/>
      <c r="HPZ26" s="682"/>
      <c r="HQA26" s="680"/>
      <c r="HQB26" s="681"/>
      <c r="HQC26" s="681"/>
      <c r="HQD26" s="681"/>
      <c r="HQE26" s="681"/>
      <c r="HQF26" s="681"/>
      <c r="HQG26" s="681"/>
      <c r="HQH26" s="681"/>
      <c r="HQI26" s="681"/>
      <c r="HQJ26" s="681"/>
      <c r="HQK26" s="681"/>
      <c r="HQL26" s="681"/>
      <c r="HQM26" s="681"/>
      <c r="HQN26" s="681"/>
      <c r="HQO26" s="682"/>
      <c r="HQP26" s="680"/>
      <c r="HQQ26" s="681"/>
      <c r="HQR26" s="681"/>
      <c r="HQS26" s="681"/>
      <c r="HQT26" s="681"/>
      <c r="HQU26" s="681"/>
      <c r="HQV26" s="681"/>
      <c r="HQW26" s="681"/>
      <c r="HQX26" s="681"/>
      <c r="HQY26" s="681"/>
      <c r="HQZ26" s="681"/>
      <c r="HRA26" s="681"/>
      <c r="HRB26" s="681"/>
      <c r="HRC26" s="681"/>
      <c r="HRD26" s="682"/>
      <c r="HRE26" s="680"/>
      <c r="HRF26" s="681"/>
      <c r="HRG26" s="681"/>
      <c r="HRH26" s="681"/>
      <c r="HRI26" s="681"/>
      <c r="HRJ26" s="681"/>
      <c r="HRK26" s="681"/>
      <c r="HRL26" s="681"/>
      <c r="HRM26" s="681"/>
      <c r="HRN26" s="681"/>
      <c r="HRO26" s="681"/>
      <c r="HRP26" s="681"/>
      <c r="HRQ26" s="681"/>
      <c r="HRR26" s="681"/>
      <c r="HRS26" s="682"/>
      <c r="HRT26" s="680"/>
      <c r="HRU26" s="681"/>
      <c r="HRV26" s="681"/>
      <c r="HRW26" s="681"/>
      <c r="HRX26" s="681"/>
      <c r="HRY26" s="681"/>
      <c r="HRZ26" s="681"/>
      <c r="HSA26" s="681"/>
      <c r="HSB26" s="681"/>
      <c r="HSC26" s="681"/>
      <c r="HSD26" s="681"/>
      <c r="HSE26" s="681"/>
      <c r="HSF26" s="681"/>
      <c r="HSG26" s="681"/>
      <c r="HSH26" s="682"/>
      <c r="HSI26" s="680"/>
      <c r="HSJ26" s="681"/>
      <c r="HSK26" s="681"/>
      <c r="HSL26" s="681"/>
      <c r="HSM26" s="681"/>
      <c r="HSN26" s="681"/>
      <c r="HSO26" s="681"/>
      <c r="HSP26" s="681"/>
      <c r="HSQ26" s="681"/>
      <c r="HSR26" s="681"/>
      <c r="HSS26" s="681"/>
      <c r="HST26" s="681"/>
      <c r="HSU26" s="681"/>
      <c r="HSV26" s="681"/>
      <c r="HSW26" s="682"/>
      <c r="HSX26" s="680"/>
      <c r="HSY26" s="681"/>
      <c r="HSZ26" s="681"/>
      <c r="HTA26" s="681"/>
      <c r="HTB26" s="681"/>
      <c r="HTC26" s="681"/>
      <c r="HTD26" s="681"/>
      <c r="HTE26" s="681"/>
      <c r="HTF26" s="681"/>
      <c r="HTG26" s="681"/>
      <c r="HTH26" s="681"/>
      <c r="HTI26" s="681"/>
      <c r="HTJ26" s="681"/>
      <c r="HTK26" s="681"/>
      <c r="HTL26" s="682"/>
      <c r="HTM26" s="680"/>
      <c r="HTN26" s="681"/>
      <c r="HTO26" s="681"/>
      <c r="HTP26" s="681"/>
      <c r="HTQ26" s="681"/>
      <c r="HTR26" s="681"/>
      <c r="HTS26" s="681"/>
      <c r="HTT26" s="681"/>
      <c r="HTU26" s="681"/>
      <c r="HTV26" s="681"/>
      <c r="HTW26" s="681"/>
      <c r="HTX26" s="681"/>
      <c r="HTY26" s="681"/>
      <c r="HTZ26" s="681"/>
      <c r="HUA26" s="682"/>
      <c r="HUB26" s="680"/>
      <c r="HUC26" s="681"/>
      <c r="HUD26" s="681"/>
      <c r="HUE26" s="681"/>
      <c r="HUF26" s="681"/>
      <c r="HUG26" s="681"/>
      <c r="HUH26" s="681"/>
      <c r="HUI26" s="681"/>
      <c r="HUJ26" s="681"/>
      <c r="HUK26" s="681"/>
      <c r="HUL26" s="681"/>
      <c r="HUM26" s="681"/>
      <c r="HUN26" s="681"/>
      <c r="HUO26" s="681"/>
      <c r="HUP26" s="682"/>
      <c r="HUQ26" s="680"/>
      <c r="HUR26" s="681"/>
      <c r="HUS26" s="681"/>
      <c r="HUT26" s="681"/>
      <c r="HUU26" s="681"/>
      <c r="HUV26" s="681"/>
      <c r="HUW26" s="681"/>
      <c r="HUX26" s="681"/>
      <c r="HUY26" s="681"/>
      <c r="HUZ26" s="681"/>
      <c r="HVA26" s="681"/>
      <c r="HVB26" s="681"/>
      <c r="HVC26" s="681"/>
      <c r="HVD26" s="681"/>
      <c r="HVE26" s="682"/>
      <c r="HVF26" s="680"/>
      <c r="HVG26" s="681"/>
      <c r="HVH26" s="681"/>
      <c r="HVI26" s="681"/>
      <c r="HVJ26" s="681"/>
      <c r="HVK26" s="681"/>
      <c r="HVL26" s="681"/>
      <c r="HVM26" s="681"/>
      <c r="HVN26" s="681"/>
      <c r="HVO26" s="681"/>
      <c r="HVP26" s="681"/>
      <c r="HVQ26" s="681"/>
      <c r="HVR26" s="681"/>
      <c r="HVS26" s="681"/>
      <c r="HVT26" s="682"/>
      <c r="HVU26" s="680"/>
      <c r="HVV26" s="681"/>
      <c r="HVW26" s="681"/>
      <c r="HVX26" s="681"/>
      <c r="HVY26" s="681"/>
      <c r="HVZ26" s="681"/>
      <c r="HWA26" s="681"/>
      <c r="HWB26" s="681"/>
      <c r="HWC26" s="681"/>
      <c r="HWD26" s="681"/>
      <c r="HWE26" s="681"/>
      <c r="HWF26" s="681"/>
      <c r="HWG26" s="681"/>
      <c r="HWH26" s="681"/>
      <c r="HWI26" s="682"/>
      <c r="HWJ26" s="680"/>
      <c r="HWK26" s="681"/>
      <c r="HWL26" s="681"/>
      <c r="HWM26" s="681"/>
      <c r="HWN26" s="681"/>
      <c r="HWO26" s="681"/>
      <c r="HWP26" s="681"/>
      <c r="HWQ26" s="681"/>
      <c r="HWR26" s="681"/>
      <c r="HWS26" s="681"/>
      <c r="HWT26" s="681"/>
      <c r="HWU26" s="681"/>
      <c r="HWV26" s="681"/>
      <c r="HWW26" s="681"/>
      <c r="HWX26" s="682"/>
      <c r="HWY26" s="680"/>
      <c r="HWZ26" s="681"/>
      <c r="HXA26" s="681"/>
      <c r="HXB26" s="681"/>
      <c r="HXC26" s="681"/>
      <c r="HXD26" s="681"/>
      <c r="HXE26" s="681"/>
      <c r="HXF26" s="681"/>
      <c r="HXG26" s="681"/>
      <c r="HXH26" s="681"/>
      <c r="HXI26" s="681"/>
      <c r="HXJ26" s="681"/>
      <c r="HXK26" s="681"/>
      <c r="HXL26" s="681"/>
      <c r="HXM26" s="682"/>
      <c r="HXN26" s="680"/>
      <c r="HXO26" s="681"/>
      <c r="HXP26" s="681"/>
      <c r="HXQ26" s="681"/>
      <c r="HXR26" s="681"/>
      <c r="HXS26" s="681"/>
      <c r="HXT26" s="681"/>
      <c r="HXU26" s="681"/>
      <c r="HXV26" s="681"/>
      <c r="HXW26" s="681"/>
      <c r="HXX26" s="681"/>
      <c r="HXY26" s="681"/>
      <c r="HXZ26" s="681"/>
      <c r="HYA26" s="681"/>
      <c r="HYB26" s="682"/>
      <c r="HYC26" s="680"/>
      <c r="HYD26" s="681"/>
      <c r="HYE26" s="681"/>
      <c r="HYF26" s="681"/>
      <c r="HYG26" s="681"/>
      <c r="HYH26" s="681"/>
      <c r="HYI26" s="681"/>
      <c r="HYJ26" s="681"/>
      <c r="HYK26" s="681"/>
      <c r="HYL26" s="681"/>
      <c r="HYM26" s="681"/>
      <c r="HYN26" s="681"/>
      <c r="HYO26" s="681"/>
      <c r="HYP26" s="681"/>
      <c r="HYQ26" s="682"/>
      <c r="HYR26" s="680"/>
      <c r="HYS26" s="681"/>
      <c r="HYT26" s="681"/>
      <c r="HYU26" s="681"/>
      <c r="HYV26" s="681"/>
      <c r="HYW26" s="681"/>
      <c r="HYX26" s="681"/>
      <c r="HYY26" s="681"/>
      <c r="HYZ26" s="681"/>
      <c r="HZA26" s="681"/>
      <c r="HZB26" s="681"/>
      <c r="HZC26" s="681"/>
      <c r="HZD26" s="681"/>
      <c r="HZE26" s="681"/>
      <c r="HZF26" s="682"/>
      <c r="HZG26" s="680"/>
      <c r="HZH26" s="681"/>
      <c r="HZI26" s="681"/>
      <c r="HZJ26" s="681"/>
      <c r="HZK26" s="681"/>
      <c r="HZL26" s="681"/>
      <c r="HZM26" s="681"/>
      <c r="HZN26" s="681"/>
      <c r="HZO26" s="681"/>
      <c r="HZP26" s="681"/>
      <c r="HZQ26" s="681"/>
      <c r="HZR26" s="681"/>
      <c r="HZS26" s="681"/>
      <c r="HZT26" s="681"/>
      <c r="HZU26" s="682"/>
      <c r="HZV26" s="680"/>
      <c r="HZW26" s="681"/>
      <c r="HZX26" s="681"/>
      <c r="HZY26" s="681"/>
      <c r="HZZ26" s="681"/>
      <c r="IAA26" s="681"/>
      <c r="IAB26" s="681"/>
      <c r="IAC26" s="681"/>
      <c r="IAD26" s="681"/>
      <c r="IAE26" s="681"/>
      <c r="IAF26" s="681"/>
      <c r="IAG26" s="681"/>
      <c r="IAH26" s="681"/>
      <c r="IAI26" s="681"/>
      <c r="IAJ26" s="682"/>
      <c r="IAK26" s="680"/>
      <c r="IAL26" s="681"/>
      <c r="IAM26" s="681"/>
      <c r="IAN26" s="681"/>
      <c r="IAO26" s="681"/>
      <c r="IAP26" s="681"/>
      <c r="IAQ26" s="681"/>
      <c r="IAR26" s="681"/>
      <c r="IAS26" s="681"/>
      <c r="IAT26" s="681"/>
      <c r="IAU26" s="681"/>
      <c r="IAV26" s="681"/>
      <c r="IAW26" s="681"/>
      <c r="IAX26" s="681"/>
      <c r="IAY26" s="682"/>
      <c r="IAZ26" s="680"/>
      <c r="IBA26" s="681"/>
      <c r="IBB26" s="681"/>
      <c r="IBC26" s="681"/>
      <c r="IBD26" s="681"/>
      <c r="IBE26" s="681"/>
      <c r="IBF26" s="681"/>
      <c r="IBG26" s="681"/>
      <c r="IBH26" s="681"/>
      <c r="IBI26" s="681"/>
      <c r="IBJ26" s="681"/>
      <c r="IBK26" s="681"/>
      <c r="IBL26" s="681"/>
      <c r="IBM26" s="681"/>
      <c r="IBN26" s="682"/>
      <c r="IBO26" s="680"/>
      <c r="IBP26" s="681"/>
      <c r="IBQ26" s="681"/>
      <c r="IBR26" s="681"/>
      <c r="IBS26" s="681"/>
      <c r="IBT26" s="681"/>
      <c r="IBU26" s="681"/>
      <c r="IBV26" s="681"/>
      <c r="IBW26" s="681"/>
      <c r="IBX26" s="681"/>
      <c r="IBY26" s="681"/>
      <c r="IBZ26" s="681"/>
      <c r="ICA26" s="681"/>
      <c r="ICB26" s="681"/>
      <c r="ICC26" s="682"/>
      <c r="ICD26" s="680"/>
      <c r="ICE26" s="681"/>
      <c r="ICF26" s="681"/>
      <c r="ICG26" s="681"/>
      <c r="ICH26" s="681"/>
      <c r="ICI26" s="681"/>
      <c r="ICJ26" s="681"/>
      <c r="ICK26" s="681"/>
      <c r="ICL26" s="681"/>
      <c r="ICM26" s="681"/>
      <c r="ICN26" s="681"/>
      <c r="ICO26" s="681"/>
      <c r="ICP26" s="681"/>
      <c r="ICQ26" s="681"/>
      <c r="ICR26" s="682"/>
      <c r="ICS26" s="680"/>
      <c r="ICT26" s="681"/>
      <c r="ICU26" s="681"/>
      <c r="ICV26" s="681"/>
      <c r="ICW26" s="681"/>
      <c r="ICX26" s="681"/>
      <c r="ICY26" s="681"/>
      <c r="ICZ26" s="681"/>
      <c r="IDA26" s="681"/>
      <c r="IDB26" s="681"/>
      <c r="IDC26" s="681"/>
      <c r="IDD26" s="681"/>
      <c r="IDE26" s="681"/>
      <c r="IDF26" s="681"/>
      <c r="IDG26" s="682"/>
      <c r="IDH26" s="680"/>
      <c r="IDI26" s="681"/>
      <c r="IDJ26" s="681"/>
      <c r="IDK26" s="681"/>
      <c r="IDL26" s="681"/>
      <c r="IDM26" s="681"/>
      <c r="IDN26" s="681"/>
      <c r="IDO26" s="681"/>
      <c r="IDP26" s="681"/>
      <c r="IDQ26" s="681"/>
      <c r="IDR26" s="681"/>
      <c r="IDS26" s="681"/>
      <c r="IDT26" s="681"/>
      <c r="IDU26" s="681"/>
      <c r="IDV26" s="682"/>
      <c r="IDW26" s="680"/>
      <c r="IDX26" s="681"/>
      <c r="IDY26" s="681"/>
      <c r="IDZ26" s="681"/>
      <c r="IEA26" s="681"/>
      <c r="IEB26" s="681"/>
      <c r="IEC26" s="681"/>
      <c r="IED26" s="681"/>
      <c r="IEE26" s="681"/>
      <c r="IEF26" s="681"/>
      <c r="IEG26" s="681"/>
      <c r="IEH26" s="681"/>
      <c r="IEI26" s="681"/>
      <c r="IEJ26" s="681"/>
      <c r="IEK26" s="682"/>
      <c r="IEL26" s="680"/>
      <c r="IEM26" s="681"/>
      <c r="IEN26" s="681"/>
      <c r="IEO26" s="681"/>
      <c r="IEP26" s="681"/>
      <c r="IEQ26" s="681"/>
      <c r="IER26" s="681"/>
      <c r="IES26" s="681"/>
      <c r="IET26" s="681"/>
      <c r="IEU26" s="681"/>
      <c r="IEV26" s="681"/>
      <c r="IEW26" s="681"/>
      <c r="IEX26" s="681"/>
      <c r="IEY26" s="681"/>
      <c r="IEZ26" s="682"/>
      <c r="IFA26" s="680"/>
      <c r="IFB26" s="681"/>
      <c r="IFC26" s="681"/>
      <c r="IFD26" s="681"/>
      <c r="IFE26" s="681"/>
      <c r="IFF26" s="681"/>
      <c r="IFG26" s="681"/>
      <c r="IFH26" s="681"/>
      <c r="IFI26" s="681"/>
      <c r="IFJ26" s="681"/>
      <c r="IFK26" s="681"/>
      <c r="IFL26" s="681"/>
      <c r="IFM26" s="681"/>
      <c r="IFN26" s="681"/>
      <c r="IFO26" s="682"/>
      <c r="IFP26" s="680"/>
      <c r="IFQ26" s="681"/>
      <c r="IFR26" s="681"/>
      <c r="IFS26" s="681"/>
      <c r="IFT26" s="681"/>
      <c r="IFU26" s="681"/>
      <c r="IFV26" s="681"/>
      <c r="IFW26" s="681"/>
      <c r="IFX26" s="681"/>
      <c r="IFY26" s="681"/>
      <c r="IFZ26" s="681"/>
      <c r="IGA26" s="681"/>
      <c r="IGB26" s="681"/>
      <c r="IGC26" s="681"/>
      <c r="IGD26" s="682"/>
      <c r="IGE26" s="680"/>
      <c r="IGF26" s="681"/>
      <c r="IGG26" s="681"/>
      <c r="IGH26" s="681"/>
      <c r="IGI26" s="681"/>
      <c r="IGJ26" s="681"/>
      <c r="IGK26" s="681"/>
      <c r="IGL26" s="681"/>
      <c r="IGM26" s="681"/>
      <c r="IGN26" s="681"/>
      <c r="IGO26" s="681"/>
      <c r="IGP26" s="681"/>
      <c r="IGQ26" s="681"/>
      <c r="IGR26" s="681"/>
      <c r="IGS26" s="682"/>
      <c r="IGT26" s="680"/>
      <c r="IGU26" s="681"/>
      <c r="IGV26" s="681"/>
      <c r="IGW26" s="681"/>
      <c r="IGX26" s="681"/>
      <c r="IGY26" s="681"/>
      <c r="IGZ26" s="681"/>
      <c r="IHA26" s="681"/>
      <c r="IHB26" s="681"/>
      <c r="IHC26" s="681"/>
      <c r="IHD26" s="681"/>
      <c r="IHE26" s="681"/>
      <c r="IHF26" s="681"/>
      <c r="IHG26" s="681"/>
      <c r="IHH26" s="682"/>
      <c r="IHI26" s="680"/>
      <c r="IHJ26" s="681"/>
      <c r="IHK26" s="681"/>
      <c r="IHL26" s="681"/>
      <c r="IHM26" s="681"/>
      <c r="IHN26" s="681"/>
      <c r="IHO26" s="681"/>
      <c r="IHP26" s="681"/>
      <c r="IHQ26" s="681"/>
      <c r="IHR26" s="681"/>
      <c r="IHS26" s="681"/>
      <c r="IHT26" s="681"/>
      <c r="IHU26" s="681"/>
      <c r="IHV26" s="681"/>
      <c r="IHW26" s="682"/>
      <c r="IHX26" s="680"/>
      <c r="IHY26" s="681"/>
      <c r="IHZ26" s="681"/>
      <c r="IIA26" s="681"/>
      <c r="IIB26" s="681"/>
      <c r="IIC26" s="681"/>
      <c r="IID26" s="681"/>
      <c r="IIE26" s="681"/>
      <c r="IIF26" s="681"/>
      <c r="IIG26" s="681"/>
      <c r="IIH26" s="681"/>
      <c r="III26" s="681"/>
      <c r="IIJ26" s="681"/>
      <c r="IIK26" s="681"/>
      <c r="IIL26" s="682"/>
      <c r="IIM26" s="680"/>
      <c r="IIN26" s="681"/>
      <c r="IIO26" s="681"/>
      <c r="IIP26" s="681"/>
      <c r="IIQ26" s="681"/>
      <c r="IIR26" s="681"/>
      <c r="IIS26" s="681"/>
      <c r="IIT26" s="681"/>
      <c r="IIU26" s="681"/>
      <c r="IIV26" s="681"/>
      <c r="IIW26" s="681"/>
      <c r="IIX26" s="681"/>
      <c r="IIY26" s="681"/>
      <c r="IIZ26" s="681"/>
      <c r="IJA26" s="682"/>
      <c r="IJB26" s="680"/>
      <c r="IJC26" s="681"/>
      <c r="IJD26" s="681"/>
      <c r="IJE26" s="681"/>
      <c r="IJF26" s="681"/>
      <c r="IJG26" s="681"/>
      <c r="IJH26" s="681"/>
      <c r="IJI26" s="681"/>
      <c r="IJJ26" s="681"/>
      <c r="IJK26" s="681"/>
      <c r="IJL26" s="681"/>
      <c r="IJM26" s="681"/>
      <c r="IJN26" s="681"/>
      <c r="IJO26" s="681"/>
      <c r="IJP26" s="682"/>
      <c r="IJQ26" s="680"/>
      <c r="IJR26" s="681"/>
      <c r="IJS26" s="681"/>
      <c r="IJT26" s="681"/>
      <c r="IJU26" s="681"/>
      <c r="IJV26" s="681"/>
      <c r="IJW26" s="681"/>
      <c r="IJX26" s="681"/>
      <c r="IJY26" s="681"/>
      <c r="IJZ26" s="681"/>
      <c r="IKA26" s="681"/>
      <c r="IKB26" s="681"/>
      <c r="IKC26" s="681"/>
      <c r="IKD26" s="681"/>
      <c r="IKE26" s="682"/>
      <c r="IKF26" s="680"/>
      <c r="IKG26" s="681"/>
      <c r="IKH26" s="681"/>
      <c r="IKI26" s="681"/>
      <c r="IKJ26" s="681"/>
      <c r="IKK26" s="681"/>
      <c r="IKL26" s="681"/>
      <c r="IKM26" s="681"/>
      <c r="IKN26" s="681"/>
      <c r="IKO26" s="681"/>
      <c r="IKP26" s="681"/>
      <c r="IKQ26" s="681"/>
      <c r="IKR26" s="681"/>
      <c r="IKS26" s="681"/>
      <c r="IKT26" s="682"/>
      <c r="IKU26" s="680"/>
      <c r="IKV26" s="681"/>
      <c r="IKW26" s="681"/>
      <c r="IKX26" s="681"/>
      <c r="IKY26" s="681"/>
      <c r="IKZ26" s="681"/>
      <c r="ILA26" s="681"/>
      <c r="ILB26" s="681"/>
      <c r="ILC26" s="681"/>
      <c r="ILD26" s="681"/>
      <c r="ILE26" s="681"/>
      <c r="ILF26" s="681"/>
      <c r="ILG26" s="681"/>
      <c r="ILH26" s="681"/>
      <c r="ILI26" s="682"/>
      <c r="ILJ26" s="680"/>
      <c r="ILK26" s="681"/>
      <c r="ILL26" s="681"/>
      <c r="ILM26" s="681"/>
      <c r="ILN26" s="681"/>
      <c r="ILO26" s="681"/>
      <c r="ILP26" s="681"/>
      <c r="ILQ26" s="681"/>
      <c r="ILR26" s="681"/>
      <c r="ILS26" s="681"/>
      <c r="ILT26" s="681"/>
      <c r="ILU26" s="681"/>
      <c r="ILV26" s="681"/>
      <c r="ILW26" s="681"/>
      <c r="ILX26" s="682"/>
      <c r="ILY26" s="680"/>
      <c r="ILZ26" s="681"/>
      <c r="IMA26" s="681"/>
      <c r="IMB26" s="681"/>
      <c r="IMC26" s="681"/>
      <c r="IMD26" s="681"/>
      <c r="IME26" s="681"/>
      <c r="IMF26" s="681"/>
      <c r="IMG26" s="681"/>
      <c r="IMH26" s="681"/>
      <c r="IMI26" s="681"/>
      <c r="IMJ26" s="681"/>
      <c r="IMK26" s="681"/>
      <c r="IML26" s="681"/>
      <c r="IMM26" s="682"/>
      <c r="IMN26" s="680"/>
      <c r="IMO26" s="681"/>
      <c r="IMP26" s="681"/>
      <c r="IMQ26" s="681"/>
      <c r="IMR26" s="681"/>
      <c r="IMS26" s="681"/>
      <c r="IMT26" s="681"/>
      <c r="IMU26" s="681"/>
      <c r="IMV26" s="681"/>
      <c r="IMW26" s="681"/>
      <c r="IMX26" s="681"/>
      <c r="IMY26" s="681"/>
      <c r="IMZ26" s="681"/>
      <c r="INA26" s="681"/>
      <c r="INB26" s="682"/>
      <c r="INC26" s="680"/>
      <c r="IND26" s="681"/>
      <c r="INE26" s="681"/>
      <c r="INF26" s="681"/>
      <c r="ING26" s="681"/>
      <c r="INH26" s="681"/>
      <c r="INI26" s="681"/>
      <c r="INJ26" s="681"/>
      <c r="INK26" s="681"/>
      <c r="INL26" s="681"/>
      <c r="INM26" s="681"/>
      <c r="INN26" s="681"/>
      <c r="INO26" s="681"/>
      <c r="INP26" s="681"/>
      <c r="INQ26" s="682"/>
      <c r="INR26" s="680"/>
      <c r="INS26" s="681"/>
      <c r="INT26" s="681"/>
      <c r="INU26" s="681"/>
      <c r="INV26" s="681"/>
      <c r="INW26" s="681"/>
      <c r="INX26" s="681"/>
      <c r="INY26" s="681"/>
      <c r="INZ26" s="681"/>
      <c r="IOA26" s="681"/>
      <c r="IOB26" s="681"/>
      <c r="IOC26" s="681"/>
      <c r="IOD26" s="681"/>
      <c r="IOE26" s="681"/>
      <c r="IOF26" s="682"/>
      <c r="IOG26" s="680"/>
      <c r="IOH26" s="681"/>
      <c r="IOI26" s="681"/>
      <c r="IOJ26" s="681"/>
      <c r="IOK26" s="681"/>
      <c r="IOL26" s="681"/>
      <c r="IOM26" s="681"/>
      <c r="ION26" s="681"/>
      <c r="IOO26" s="681"/>
      <c r="IOP26" s="681"/>
      <c r="IOQ26" s="681"/>
      <c r="IOR26" s="681"/>
      <c r="IOS26" s="681"/>
      <c r="IOT26" s="681"/>
      <c r="IOU26" s="682"/>
      <c r="IOV26" s="680"/>
      <c r="IOW26" s="681"/>
      <c r="IOX26" s="681"/>
      <c r="IOY26" s="681"/>
      <c r="IOZ26" s="681"/>
      <c r="IPA26" s="681"/>
      <c r="IPB26" s="681"/>
      <c r="IPC26" s="681"/>
      <c r="IPD26" s="681"/>
      <c r="IPE26" s="681"/>
      <c r="IPF26" s="681"/>
      <c r="IPG26" s="681"/>
      <c r="IPH26" s="681"/>
      <c r="IPI26" s="681"/>
      <c r="IPJ26" s="682"/>
      <c r="IPK26" s="680"/>
      <c r="IPL26" s="681"/>
      <c r="IPM26" s="681"/>
      <c r="IPN26" s="681"/>
      <c r="IPO26" s="681"/>
      <c r="IPP26" s="681"/>
      <c r="IPQ26" s="681"/>
      <c r="IPR26" s="681"/>
      <c r="IPS26" s="681"/>
      <c r="IPT26" s="681"/>
      <c r="IPU26" s="681"/>
      <c r="IPV26" s="681"/>
      <c r="IPW26" s="681"/>
      <c r="IPX26" s="681"/>
      <c r="IPY26" s="682"/>
      <c r="IPZ26" s="680"/>
      <c r="IQA26" s="681"/>
      <c r="IQB26" s="681"/>
      <c r="IQC26" s="681"/>
      <c r="IQD26" s="681"/>
      <c r="IQE26" s="681"/>
      <c r="IQF26" s="681"/>
      <c r="IQG26" s="681"/>
      <c r="IQH26" s="681"/>
      <c r="IQI26" s="681"/>
      <c r="IQJ26" s="681"/>
      <c r="IQK26" s="681"/>
      <c r="IQL26" s="681"/>
      <c r="IQM26" s="681"/>
      <c r="IQN26" s="682"/>
      <c r="IQO26" s="680"/>
      <c r="IQP26" s="681"/>
      <c r="IQQ26" s="681"/>
      <c r="IQR26" s="681"/>
      <c r="IQS26" s="681"/>
      <c r="IQT26" s="681"/>
      <c r="IQU26" s="681"/>
      <c r="IQV26" s="681"/>
      <c r="IQW26" s="681"/>
      <c r="IQX26" s="681"/>
      <c r="IQY26" s="681"/>
      <c r="IQZ26" s="681"/>
      <c r="IRA26" s="681"/>
      <c r="IRB26" s="681"/>
      <c r="IRC26" s="682"/>
      <c r="IRD26" s="680"/>
      <c r="IRE26" s="681"/>
      <c r="IRF26" s="681"/>
      <c r="IRG26" s="681"/>
      <c r="IRH26" s="681"/>
      <c r="IRI26" s="681"/>
      <c r="IRJ26" s="681"/>
      <c r="IRK26" s="681"/>
      <c r="IRL26" s="681"/>
      <c r="IRM26" s="681"/>
      <c r="IRN26" s="681"/>
      <c r="IRO26" s="681"/>
      <c r="IRP26" s="681"/>
      <c r="IRQ26" s="681"/>
      <c r="IRR26" s="682"/>
      <c r="IRS26" s="680"/>
      <c r="IRT26" s="681"/>
      <c r="IRU26" s="681"/>
      <c r="IRV26" s="681"/>
      <c r="IRW26" s="681"/>
      <c r="IRX26" s="681"/>
      <c r="IRY26" s="681"/>
      <c r="IRZ26" s="681"/>
      <c r="ISA26" s="681"/>
      <c r="ISB26" s="681"/>
      <c r="ISC26" s="681"/>
      <c r="ISD26" s="681"/>
      <c r="ISE26" s="681"/>
      <c r="ISF26" s="681"/>
      <c r="ISG26" s="682"/>
      <c r="ISH26" s="680"/>
      <c r="ISI26" s="681"/>
      <c r="ISJ26" s="681"/>
      <c r="ISK26" s="681"/>
      <c r="ISL26" s="681"/>
      <c r="ISM26" s="681"/>
      <c r="ISN26" s="681"/>
      <c r="ISO26" s="681"/>
      <c r="ISP26" s="681"/>
      <c r="ISQ26" s="681"/>
      <c r="ISR26" s="681"/>
      <c r="ISS26" s="681"/>
      <c r="IST26" s="681"/>
      <c r="ISU26" s="681"/>
      <c r="ISV26" s="682"/>
      <c r="ISW26" s="680"/>
      <c r="ISX26" s="681"/>
      <c r="ISY26" s="681"/>
      <c r="ISZ26" s="681"/>
      <c r="ITA26" s="681"/>
      <c r="ITB26" s="681"/>
      <c r="ITC26" s="681"/>
      <c r="ITD26" s="681"/>
      <c r="ITE26" s="681"/>
      <c r="ITF26" s="681"/>
      <c r="ITG26" s="681"/>
      <c r="ITH26" s="681"/>
      <c r="ITI26" s="681"/>
      <c r="ITJ26" s="681"/>
      <c r="ITK26" s="682"/>
      <c r="ITL26" s="680"/>
      <c r="ITM26" s="681"/>
      <c r="ITN26" s="681"/>
      <c r="ITO26" s="681"/>
      <c r="ITP26" s="681"/>
      <c r="ITQ26" s="681"/>
      <c r="ITR26" s="681"/>
      <c r="ITS26" s="681"/>
      <c r="ITT26" s="681"/>
      <c r="ITU26" s="681"/>
      <c r="ITV26" s="681"/>
      <c r="ITW26" s="681"/>
      <c r="ITX26" s="681"/>
      <c r="ITY26" s="681"/>
      <c r="ITZ26" s="682"/>
      <c r="IUA26" s="680"/>
      <c r="IUB26" s="681"/>
      <c r="IUC26" s="681"/>
      <c r="IUD26" s="681"/>
      <c r="IUE26" s="681"/>
      <c r="IUF26" s="681"/>
      <c r="IUG26" s="681"/>
      <c r="IUH26" s="681"/>
      <c r="IUI26" s="681"/>
      <c r="IUJ26" s="681"/>
      <c r="IUK26" s="681"/>
      <c r="IUL26" s="681"/>
      <c r="IUM26" s="681"/>
      <c r="IUN26" s="681"/>
      <c r="IUO26" s="682"/>
      <c r="IUP26" s="680"/>
      <c r="IUQ26" s="681"/>
      <c r="IUR26" s="681"/>
      <c r="IUS26" s="681"/>
      <c r="IUT26" s="681"/>
      <c r="IUU26" s="681"/>
      <c r="IUV26" s="681"/>
      <c r="IUW26" s="681"/>
      <c r="IUX26" s="681"/>
      <c r="IUY26" s="681"/>
      <c r="IUZ26" s="681"/>
      <c r="IVA26" s="681"/>
      <c r="IVB26" s="681"/>
      <c r="IVC26" s="681"/>
      <c r="IVD26" s="682"/>
      <c r="IVE26" s="680"/>
      <c r="IVF26" s="681"/>
      <c r="IVG26" s="681"/>
      <c r="IVH26" s="681"/>
      <c r="IVI26" s="681"/>
      <c r="IVJ26" s="681"/>
      <c r="IVK26" s="681"/>
      <c r="IVL26" s="681"/>
      <c r="IVM26" s="681"/>
      <c r="IVN26" s="681"/>
      <c r="IVO26" s="681"/>
      <c r="IVP26" s="681"/>
      <c r="IVQ26" s="681"/>
      <c r="IVR26" s="681"/>
      <c r="IVS26" s="682"/>
      <c r="IVT26" s="680"/>
      <c r="IVU26" s="681"/>
      <c r="IVV26" s="681"/>
      <c r="IVW26" s="681"/>
      <c r="IVX26" s="681"/>
      <c r="IVY26" s="681"/>
      <c r="IVZ26" s="681"/>
      <c r="IWA26" s="681"/>
      <c r="IWB26" s="681"/>
      <c r="IWC26" s="681"/>
      <c r="IWD26" s="681"/>
      <c r="IWE26" s="681"/>
      <c r="IWF26" s="681"/>
      <c r="IWG26" s="681"/>
      <c r="IWH26" s="682"/>
      <c r="IWI26" s="680"/>
      <c r="IWJ26" s="681"/>
      <c r="IWK26" s="681"/>
      <c r="IWL26" s="681"/>
      <c r="IWM26" s="681"/>
      <c r="IWN26" s="681"/>
      <c r="IWO26" s="681"/>
      <c r="IWP26" s="681"/>
      <c r="IWQ26" s="681"/>
      <c r="IWR26" s="681"/>
      <c r="IWS26" s="681"/>
      <c r="IWT26" s="681"/>
      <c r="IWU26" s="681"/>
      <c r="IWV26" s="681"/>
      <c r="IWW26" s="682"/>
      <c r="IWX26" s="680"/>
      <c r="IWY26" s="681"/>
      <c r="IWZ26" s="681"/>
      <c r="IXA26" s="681"/>
      <c r="IXB26" s="681"/>
      <c r="IXC26" s="681"/>
      <c r="IXD26" s="681"/>
      <c r="IXE26" s="681"/>
      <c r="IXF26" s="681"/>
      <c r="IXG26" s="681"/>
      <c r="IXH26" s="681"/>
      <c r="IXI26" s="681"/>
      <c r="IXJ26" s="681"/>
      <c r="IXK26" s="681"/>
      <c r="IXL26" s="682"/>
      <c r="IXM26" s="680"/>
      <c r="IXN26" s="681"/>
      <c r="IXO26" s="681"/>
      <c r="IXP26" s="681"/>
      <c r="IXQ26" s="681"/>
      <c r="IXR26" s="681"/>
      <c r="IXS26" s="681"/>
      <c r="IXT26" s="681"/>
      <c r="IXU26" s="681"/>
      <c r="IXV26" s="681"/>
      <c r="IXW26" s="681"/>
      <c r="IXX26" s="681"/>
      <c r="IXY26" s="681"/>
      <c r="IXZ26" s="681"/>
      <c r="IYA26" s="682"/>
      <c r="IYB26" s="680"/>
      <c r="IYC26" s="681"/>
      <c r="IYD26" s="681"/>
      <c r="IYE26" s="681"/>
      <c r="IYF26" s="681"/>
      <c r="IYG26" s="681"/>
      <c r="IYH26" s="681"/>
      <c r="IYI26" s="681"/>
      <c r="IYJ26" s="681"/>
      <c r="IYK26" s="681"/>
      <c r="IYL26" s="681"/>
      <c r="IYM26" s="681"/>
      <c r="IYN26" s="681"/>
      <c r="IYO26" s="681"/>
      <c r="IYP26" s="682"/>
      <c r="IYQ26" s="680"/>
      <c r="IYR26" s="681"/>
      <c r="IYS26" s="681"/>
      <c r="IYT26" s="681"/>
      <c r="IYU26" s="681"/>
      <c r="IYV26" s="681"/>
      <c r="IYW26" s="681"/>
      <c r="IYX26" s="681"/>
      <c r="IYY26" s="681"/>
      <c r="IYZ26" s="681"/>
      <c r="IZA26" s="681"/>
      <c r="IZB26" s="681"/>
      <c r="IZC26" s="681"/>
      <c r="IZD26" s="681"/>
      <c r="IZE26" s="682"/>
      <c r="IZF26" s="680"/>
      <c r="IZG26" s="681"/>
      <c r="IZH26" s="681"/>
      <c r="IZI26" s="681"/>
      <c r="IZJ26" s="681"/>
      <c r="IZK26" s="681"/>
      <c r="IZL26" s="681"/>
      <c r="IZM26" s="681"/>
      <c r="IZN26" s="681"/>
      <c r="IZO26" s="681"/>
      <c r="IZP26" s="681"/>
      <c r="IZQ26" s="681"/>
      <c r="IZR26" s="681"/>
      <c r="IZS26" s="681"/>
      <c r="IZT26" s="682"/>
      <c r="IZU26" s="680"/>
      <c r="IZV26" s="681"/>
      <c r="IZW26" s="681"/>
      <c r="IZX26" s="681"/>
      <c r="IZY26" s="681"/>
      <c r="IZZ26" s="681"/>
      <c r="JAA26" s="681"/>
      <c r="JAB26" s="681"/>
      <c r="JAC26" s="681"/>
      <c r="JAD26" s="681"/>
      <c r="JAE26" s="681"/>
      <c r="JAF26" s="681"/>
      <c r="JAG26" s="681"/>
      <c r="JAH26" s="681"/>
      <c r="JAI26" s="682"/>
      <c r="JAJ26" s="680"/>
      <c r="JAK26" s="681"/>
      <c r="JAL26" s="681"/>
      <c r="JAM26" s="681"/>
      <c r="JAN26" s="681"/>
      <c r="JAO26" s="681"/>
      <c r="JAP26" s="681"/>
      <c r="JAQ26" s="681"/>
      <c r="JAR26" s="681"/>
      <c r="JAS26" s="681"/>
      <c r="JAT26" s="681"/>
      <c r="JAU26" s="681"/>
      <c r="JAV26" s="681"/>
      <c r="JAW26" s="681"/>
      <c r="JAX26" s="682"/>
      <c r="JAY26" s="680"/>
      <c r="JAZ26" s="681"/>
      <c r="JBA26" s="681"/>
      <c r="JBB26" s="681"/>
      <c r="JBC26" s="681"/>
      <c r="JBD26" s="681"/>
      <c r="JBE26" s="681"/>
      <c r="JBF26" s="681"/>
      <c r="JBG26" s="681"/>
      <c r="JBH26" s="681"/>
      <c r="JBI26" s="681"/>
      <c r="JBJ26" s="681"/>
      <c r="JBK26" s="681"/>
      <c r="JBL26" s="681"/>
      <c r="JBM26" s="682"/>
      <c r="JBN26" s="680"/>
      <c r="JBO26" s="681"/>
      <c r="JBP26" s="681"/>
      <c r="JBQ26" s="681"/>
      <c r="JBR26" s="681"/>
      <c r="JBS26" s="681"/>
      <c r="JBT26" s="681"/>
      <c r="JBU26" s="681"/>
      <c r="JBV26" s="681"/>
      <c r="JBW26" s="681"/>
      <c r="JBX26" s="681"/>
      <c r="JBY26" s="681"/>
      <c r="JBZ26" s="681"/>
      <c r="JCA26" s="681"/>
      <c r="JCB26" s="682"/>
      <c r="JCC26" s="680"/>
      <c r="JCD26" s="681"/>
      <c r="JCE26" s="681"/>
      <c r="JCF26" s="681"/>
      <c r="JCG26" s="681"/>
      <c r="JCH26" s="681"/>
      <c r="JCI26" s="681"/>
      <c r="JCJ26" s="681"/>
      <c r="JCK26" s="681"/>
      <c r="JCL26" s="681"/>
      <c r="JCM26" s="681"/>
      <c r="JCN26" s="681"/>
      <c r="JCO26" s="681"/>
      <c r="JCP26" s="681"/>
      <c r="JCQ26" s="682"/>
      <c r="JCR26" s="680"/>
      <c r="JCS26" s="681"/>
      <c r="JCT26" s="681"/>
      <c r="JCU26" s="681"/>
      <c r="JCV26" s="681"/>
      <c r="JCW26" s="681"/>
      <c r="JCX26" s="681"/>
      <c r="JCY26" s="681"/>
      <c r="JCZ26" s="681"/>
      <c r="JDA26" s="681"/>
      <c r="JDB26" s="681"/>
      <c r="JDC26" s="681"/>
      <c r="JDD26" s="681"/>
      <c r="JDE26" s="681"/>
      <c r="JDF26" s="682"/>
      <c r="JDG26" s="680"/>
      <c r="JDH26" s="681"/>
      <c r="JDI26" s="681"/>
      <c r="JDJ26" s="681"/>
      <c r="JDK26" s="681"/>
      <c r="JDL26" s="681"/>
      <c r="JDM26" s="681"/>
      <c r="JDN26" s="681"/>
      <c r="JDO26" s="681"/>
      <c r="JDP26" s="681"/>
      <c r="JDQ26" s="681"/>
      <c r="JDR26" s="681"/>
      <c r="JDS26" s="681"/>
      <c r="JDT26" s="681"/>
      <c r="JDU26" s="682"/>
      <c r="JDV26" s="680"/>
      <c r="JDW26" s="681"/>
      <c r="JDX26" s="681"/>
      <c r="JDY26" s="681"/>
      <c r="JDZ26" s="681"/>
      <c r="JEA26" s="681"/>
      <c r="JEB26" s="681"/>
      <c r="JEC26" s="681"/>
      <c r="JED26" s="681"/>
      <c r="JEE26" s="681"/>
      <c r="JEF26" s="681"/>
      <c r="JEG26" s="681"/>
      <c r="JEH26" s="681"/>
      <c r="JEI26" s="681"/>
      <c r="JEJ26" s="682"/>
      <c r="JEK26" s="680"/>
      <c r="JEL26" s="681"/>
      <c r="JEM26" s="681"/>
      <c r="JEN26" s="681"/>
      <c r="JEO26" s="681"/>
      <c r="JEP26" s="681"/>
      <c r="JEQ26" s="681"/>
      <c r="JER26" s="681"/>
      <c r="JES26" s="681"/>
      <c r="JET26" s="681"/>
      <c r="JEU26" s="681"/>
      <c r="JEV26" s="681"/>
      <c r="JEW26" s="681"/>
      <c r="JEX26" s="681"/>
      <c r="JEY26" s="682"/>
      <c r="JEZ26" s="680"/>
      <c r="JFA26" s="681"/>
      <c r="JFB26" s="681"/>
      <c r="JFC26" s="681"/>
      <c r="JFD26" s="681"/>
      <c r="JFE26" s="681"/>
      <c r="JFF26" s="681"/>
      <c r="JFG26" s="681"/>
      <c r="JFH26" s="681"/>
      <c r="JFI26" s="681"/>
      <c r="JFJ26" s="681"/>
      <c r="JFK26" s="681"/>
      <c r="JFL26" s="681"/>
      <c r="JFM26" s="681"/>
      <c r="JFN26" s="682"/>
      <c r="JFO26" s="680"/>
      <c r="JFP26" s="681"/>
      <c r="JFQ26" s="681"/>
      <c r="JFR26" s="681"/>
      <c r="JFS26" s="681"/>
      <c r="JFT26" s="681"/>
      <c r="JFU26" s="681"/>
      <c r="JFV26" s="681"/>
      <c r="JFW26" s="681"/>
      <c r="JFX26" s="681"/>
      <c r="JFY26" s="681"/>
      <c r="JFZ26" s="681"/>
      <c r="JGA26" s="681"/>
      <c r="JGB26" s="681"/>
      <c r="JGC26" s="682"/>
      <c r="JGD26" s="680"/>
      <c r="JGE26" s="681"/>
      <c r="JGF26" s="681"/>
      <c r="JGG26" s="681"/>
      <c r="JGH26" s="681"/>
      <c r="JGI26" s="681"/>
      <c r="JGJ26" s="681"/>
      <c r="JGK26" s="681"/>
      <c r="JGL26" s="681"/>
      <c r="JGM26" s="681"/>
      <c r="JGN26" s="681"/>
      <c r="JGO26" s="681"/>
      <c r="JGP26" s="681"/>
      <c r="JGQ26" s="681"/>
      <c r="JGR26" s="682"/>
      <c r="JGS26" s="680"/>
      <c r="JGT26" s="681"/>
      <c r="JGU26" s="681"/>
      <c r="JGV26" s="681"/>
      <c r="JGW26" s="681"/>
      <c r="JGX26" s="681"/>
      <c r="JGY26" s="681"/>
      <c r="JGZ26" s="681"/>
      <c r="JHA26" s="681"/>
      <c r="JHB26" s="681"/>
      <c r="JHC26" s="681"/>
      <c r="JHD26" s="681"/>
      <c r="JHE26" s="681"/>
      <c r="JHF26" s="681"/>
      <c r="JHG26" s="682"/>
      <c r="JHH26" s="680"/>
      <c r="JHI26" s="681"/>
      <c r="JHJ26" s="681"/>
      <c r="JHK26" s="681"/>
      <c r="JHL26" s="681"/>
      <c r="JHM26" s="681"/>
      <c r="JHN26" s="681"/>
      <c r="JHO26" s="681"/>
      <c r="JHP26" s="681"/>
      <c r="JHQ26" s="681"/>
      <c r="JHR26" s="681"/>
      <c r="JHS26" s="681"/>
      <c r="JHT26" s="681"/>
      <c r="JHU26" s="681"/>
      <c r="JHV26" s="682"/>
      <c r="JHW26" s="680"/>
      <c r="JHX26" s="681"/>
      <c r="JHY26" s="681"/>
      <c r="JHZ26" s="681"/>
      <c r="JIA26" s="681"/>
      <c r="JIB26" s="681"/>
      <c r="JIC26" s="681"/>
      <c r="JID26" s="681"/>
      <c r="JIE26" s="681"/>
      <c r="JIF26" s="681"/>
      <c r="JIG26" s="681"/>
      <c r="JIH26" s="681"/>
      <c r="JII26" s="681"/>
      <c r="JIJ26" s="681"/>
      <c r="JIK26" s="682"/>
      <c r="JIL26" s="680"/>
      <c r="JIM26" s="681"/>
      <c r="JIN26" s="681"/>
      <c r="JIO26" s="681"/>
      <c r="JIP26" s="681"/>
      <c r="JIQ26" s="681"/>
      <c r="JIR26" s="681"/>
      <c r="JIS26" s="681"/>
      <c r="JIT26" s="681"/>
      <c r="JIU26" s="681"/>
      <c r="JIV26" s="681"/>
      <c r="JIW26" s="681"/>
      <c r="JIX26" s="681"/>
      <c r="JIY26" s="681"/>
      <c r="JIZ26" s="682"/>
      <c r="JJA26" s="680"/>
      <c r="JJB26" s="681"/>
      <c r="JJC26" s="681"/>
      <c r="JJD26" s="681"/>
      <c r="JJE26" s="681"/>
      <c r="JJF26" s="681"/>
      <c r="JJG26" s="681"/>
      <c r="JJH26" s="681"/>
      <c r="JJI26" s="681"/>
      <c r="JJJ26" s="681"/>
      <c r="JJK26" s="681"/>
      <c r="JJL26" s="681"/>
      <c r="JJM26" s="681"/>
      <c r="JJN26" s="681"/>
      <c r="JJO26" s="682"/>
      <c r="JJP26" s="680"/>
      <c r="JJQ26" s="681"/>
      <c r="JJR26" s="681"/>
      <c r="JJS26" s="681"/>
      <c r="JJT26" s="681"/>
      <c r="JJU26" s="681"/>
      <c r="JJV26" s="681"/>
      <c r="JJW26" s="681"/>
      <c r="JJX26" s="681"/>
      <c r="JJY26" s="681"/>
      <c r="JJZ26" s="681"/>
      <c r="JKA26" s="681"/>
      <c r="JKB26" s="681"/>
      <c r="JKC26" s="681"/>
      <c r="JKD26" s="682"/>
      <c r="JKE26" s="680"/>
      <c r="JKF26" s="681"/>
      <c r="JKG26" s="681"/>
      <c r="JKH26" s="681"/>
      <c r="JKI26" s="681"/>
      <c r="JKJ26" s="681"/>
      <c r="JKK26" s="681"/>
      <c r="JKL26" s="681"/>
      <c r="JKM26" s="681"/>
      <c r="JKN26" s="681"/>
      <c r="JKO26" s="681"/>
      <c r="JKP26" s="681"/>
      <c r="JKQ26" s="681"/>
      <c r="JKR26" s="681"/>
      <c r="JKS26" s="682"/>
      <c r="JKT26" s="680"/>
      <c r="JKU26" s="681"/>
      <c r="JKV26" s="681"/>
      <c r="JKW26" s="681"/>
      <c r="JKX26" s="681"/>
      <c r="JKY26" s="681"/>
      <c r="JKZ26" s="681"/>
      <c r="JLA26" s="681"/>
      <c r="JLB26" s="681"/>
      <c r="JLC26" s="681"/>
      <c r="JLD26" s="681"/>
      <c r="JLE26" s="681"/>
      <c r="JLF26" s="681"/>
      <c r="JLG26" s="681"/>
      <c r="JLH26" s="682"/>
      <c r="JLI26" s="680"/>
      <c r="JLJ26" s="681"/>
      <c r="JLK26" s="681"/>
      <c r="JLL26" s="681"/>
      <c r="JLM26" s="681"/>
      <c r="JLN26" s="681"/>
      <c r="JLO26" s="681"/>
      <c r="JLP26" s="681"/>
      <c r="JLQ26" s="681"/>
      <c r="JLR26" s="681"/>
      <c r="JLS26" s="681"/>
      <c r="JLT26" s="681"/>
      <c r="JLU26" s="681"/>
      <c r="JLV26" s="681"/>
      <c r="JLW26" s="682"/>
      <c r="JLX26" s="680"/>
      <c r="JLY26" s="681"/>
      <c r="JLZ26" s="681"/>
      <c r="JMA26" s="681"/>
      <c r="JMB26" s="681"/>
      <c r="JMC26" s="681"/>
      <c r="JMD26" s="681"/>
      <c r="JME26" s="681"/>
      <c r="JMF26" s="681"/>
      <c r="JMG26" s="681"/>
      <c r="JMH26" s="681"/>
      <c r="JMI26" s="681"/>
      <c r="JMJ26" s="681"/>
      <c r="JMK26" s="681"/>
      <c r="JML26" s="682"/>
      <c r="JMM26" s="680"/>
      <c r="JMN26" s="681"/>
      <c r="JMO26" s="681"/>
      <c r="JMP26" s="681"/>
      <c r="JMQ26" s="681"/>
      <c r="JMR26" s="681"/>
      <c r="JMS26" s="681"/>
      <c r="JMT26" s="681"/>
      <c r="JMU26" s="681"/>
      <c r="JMV26" s="681"/>
      <c r="JMW26" s="681"/>
      <c r="JMX26" s="681"/>
      <c r="JMY26" s="681"/>
      <c r="JMZ26" s="681"/>
      <c r="JNA26" s="682"/>
      <c r="JNB26" s="680"/>
      <c r="JNC26" s="681"/>
      <c r="JND26" s="681"/>
      <c r="JNE26" s="681"/>
      <c r="JNF26" s="681"/>
      <c r="JNG26" s="681"/>
      <c r="JNH26" s="681"/>
      <c r="JNI26" s="681"/>
      <c r="JNJ26" s="681"/>
      <c r="JNK26" s="681"/>
      <c r="JNL26" s="681"/>
      <c r="JNM26" s="681"/>
      <c r="JNN26" s="681"/>
      <c r="JNO26" s="681"/>
      <c r="JNP26" s="682"/>
      <c r="JNQ26" s="680"/>
      <c r="JNR26" s="681"/>
      <c r="JNS26" s="681"/>
      <c r="JNT26" s="681"/>
      <c r="JNU26" s="681"/>
      <c r="JNV26" s="681"/>
      <c r="JNW26" s="681"/>
      <c r="JNX26" s="681"/>
      <c r="JNY26" s="681"/>
      <c r="JNZ26" s="681"/>
      <c r="JOA26" s="681"/>
      <c r="JOB26" s="681"/>
      <c r="JOC26" s="681"/>
      <c r="JOD26" s="681"/>
      <c r="JOE26" s="682"/>
      <c r="JOF26" s="680"/>
      <c r="JOG26" s="681"/>
      <c r="JOH26" s="681"/>
      <c r="JOI26" s="681"/>
      <c r="JOJ26" s="681"/>
      <c r="JOK26" s="681"/>
      <c r="JOL26" s="681"/>
      <c r="JOM26" s="681"/>
      <c r="JON26" s="681"/>
      <c r="JOO26" s="681"/>
      <c r="JOP26" s="681"/>
      <c r="JOQ26" s="681"/>
      <c r="JOR26" s="681"/>
      <c r="JOS26" s="681"/>
      <c r="JOT26" s="682"/>
      <c r="JOU26" s="680"/>
      <c r="JOV26" s="681"/>
      <c r="JOW26" s="681"/>
      <c r="JOX26" s="681"/>
      <c r="JOY26" s="681"/>
      <c r="JOZ26" s="681"/>
      <c r="JPA26" s="681"/>
      <c r="JPB26" s="681"/>
      <c r="JPC26" s="681"/>
      <c r="JPD26" s="681"/>
      <c r="JPE26" s="681"/>
      <c r="JPF26" s="681"/>
      <c r="JPG26" s="681"/>
      <c r="JPH26" s="681"/>
      <c r="JPI26" s="682"/>
      <c r="JPJ26" s="680"/>
      <c r="JPK26" s="681"/>
      <c r="JPL26" s="681"/>
      <c r="JPM26" s="681"/>
      <c r="JPN26" s="681"/>
      <c r="JPO26" s="681"/>
      <c r="JPP26" s="681"/>
      <c r="JPQ26" s="681"/>
      <c r="JPR26" s="681"/>
      <c r="JPS26" s="681"/>
      <c r="JPT26" s="681"/>
      <c r="JPU26" s="681"/>
      <c r="JPV26" s="681"/>
      <c r="JPW26" s="681"/>
      <c r="JPX26" s="682"/>
      <c r="JPY26" s="680"/>
      <c r="JPZ26" s="681"/>
      <c r="JQA26" s="681"/>
      <c r="JQB26" s="681"/>
      <c r="JQC26" s="681"/>
      <c r="JQD26" s="681"/>
      <c r="JQE26" s="681"/>
      <c r="JQF26" s="681"/>
      <c r="JQG26" s="681"/>
      <c r="JQH26" s="681"/>
      <c r="JQI26" s="681"/>
      <c r="JQJ26" s="681"/>
      <c r="JQK26" s="681"/>
      <c r="JQL26" s="681"/>
      <c r="JQM26" s="682"/>
      <c r="JQN26" s="680"/>
      <c r="JQO26" s="681"/>
      <c r="JQP26" s="681"/>
      <c r="JQQ26" s="681"/>
      <c r="JQR26" s="681"/>
      <c r="JQS26" s="681"/>
      <c r="JQT26" s="681"/>
      <c r="JQU26" s="681"/>
      <c r="JQV26" s="681"/>
      <c r="JQW26" s="681"/>
      <c r="JQX26" s="681"/>
      <c r="JQY26" s="681"/>
      <c r="JQZ26" s="681"/>
      <c r="JRA26" s="681"/>
      <c r="JRB26" s="682"/>
      <c r="JRC26" s="680"/>
      <c r="JRD26" s="681"/>
      <c r="JRE26" s="681"/>
      <c r="JRF26" s="681"/>
      <c r="JRG26" s="681"/>
      <c r="JRH26" s="681"/>
      <c r="JRI26" s="681"/>
      <c r="JRJ26" s="681"/>
      <c r="JRK26" s="681"/>
      <c r="JRL26" s="681"/>
      <c r="JRM26" s="681"/>
      <c r="JRN26" s="681"/>
      <c r="JRO26" s="681"/>
      <c r="JRP26" s="681"/>
      <c r="JRQ26" s="682"/>
      <c r="JRR26" s="680"/>
      <c r="JRS26" s="681"/>
      <c r="JRT26" s="681"/>
      <c r="JRU26" s="681"/>
      <c r="JRV26" s="681"/>
      <c r="JRW26" s="681"/>
      <c r="JRX26" s="681"/>
      <c r="JRY26" s="681"/>
      <c r="JRZ26" s="681"/>
      <c r="JSA26" s="681"/>
      <c r="JSB26" s="681"/>
      <c r="JSC26" s="681"/>
      <c r="JSD26" s="681"/>
      <c r="JSE26" s="681"/>
      <c r="JSF26" s="682"/>
      <c r="JSG26" s="680"/>
      <c r="JSH26" s="681"/>
      <c r="JSI26" s="681"/>
      <c r="JSJ26" s="681"/>
      <c r="JSK26" s="681"/>
      <c r="JSL26" s="681"/>
      <c r="JSM26" s="681"/>
      <c r="JSN26" s="681"/>
      <c r="JSO26" s="681"/>
      <c r="JSP26" s="681"/>
      <c r="JSQ26" s="681"/>
      <c r="JSR26" s="681"/>
      <c r="JSS26" s="681"/>
      <c r="JST26" s="681"/>
      <c r="JSU26" s="682"/>
      <c r="JSV26" s="680"/>
      <c r="JSW26" s="681"/>
      <c r="JSX26" s="681"/>
      <c r="JSY26" s="681"/>
      <c r="JSZ26" s="681"/>
      <c r="JTA26" s="681"/>
      <c r="JTB26" s="681"/>
      <c r="JTC26" s="681"/>
      <c r="JTD26" s="681"/>
      <c r="JTE26" s="681"/>
      <c r="JTF26" s="681"/>
      <c r="JTG26" s="681"/>
      <c r="JTH26" s="681"/>
      <c r="JTI26" s="681"/>
      <c r="JTJ26" s="682"/>
      <c r="JTK26" s="680"/>
      <c r="JTL26" s="681"/>
      <c r="JTM26" s="681"/>
      <c r="JTN26" s="681"/>
      <c r="JTO26" s="681"/>
      <c r="JTP26" s="681"/>
      <c r="JTQ26" s="681"/>
      <c r="JTR26" s="681"/>
      <c r="JTS26" s="681"/>
      <c r="JTT26" s="681"/>
      <c r="JTU26" s="681"/>
      <c r="JTV26" s="681"/>
      <c r="JTW26" s="681"/>
      <c r="JTX26" s="681"/>
      <c r="JTY26" s="682"/>
      <c r="JTZ26" s="680"/>
      <c r="JUA26" s="681"/>
      <c r="JUB26" s="681"/>
      <c r="JUC26" s="681"/>
      <c r="JUD26" s="681"/>
      <c r="JUE26" s="681"/>
      <c r="JUF26" s="681"/>
      <c r="JUG26" s="681"/>
      <c r="JUH26" s="681"/>
      <c r="JUI26" s="681"/>
      <c r="JUJ26" s="681"/>
      <c r="JUK26" s="681"/>
      <c r="JUL26" s="681"/>
      <c r="JUM26" s="681"/>
      <c r="JUN26" s="682"/>
      <c r="JUO26" s="680"/>
      <c r="JUP26" s="681"/>
      <c r="JUQ26" s="681"/>
      <c r="JUR26" s="681"/>
      <c r="JUS26" s="681"/>
      <c r="JUT26" s="681"/>
      <c r="JUU26" s="681"/>
      <c r="JUV26" s="681"/>
      <c r="JUW26" s="681"/>
      <c r="JUX26" s="681"/>
      <c r="JUY26" s="681"/>
      <c r="JUZ26" s="681"/>
      <c r="JVA26" s="681"/>
      <c r="JVB26" s="681"/>
      <c r="JVC26" s="682"/>
      <c r="JVD26" s="680"/>
      <c r="JVE26" s="681"/>
      <c r="JVF26" s="681"/>
      <c r="JVG26" s="681"/>
      <c r="JVH26" s="681"/>
      <c r="JVI26" s="681"/>
      <c r="JVJ26" s="681"/>
      <c r="JVK26" s="681"/>
      <c r="JVL26" s="681"/>
      <c r="JVM26" s="681"/>
      <c r="JVN26" s="681"/>
      <c r="JVO26" s="681"/>
      <c r="JVP26" s="681"/>
      <c r="JVQ26" s="681"/>
      <c r="JVR26" s="682"/>
      <c r="JVS26" s="680"/>
      <c r="JVT26" s="681"/>
      <c r="JVU26" s="681"/>
      <c r="JVV26" s="681"/>
      <c r="JVW26" s="681"/>
      <c r="JVX26" s="681"/>
      <c r="JVY26" s="681"/>
      <c r="JVZ26" s="681"/>
      <c r="JWA26" s="681"/>
      <c r="JWB26" s="681"/>
      <c r="JWC26" s="681"/>
      <c r="JWD26" s="681"/>
      <c r="JWE26" s="681"/>
      <c r="JWF26" s="681"/>
      <c r="JWG26" s="682"/>
      <c r="JWH26" s="680"/>
      <c r="JWI26" s="681"/>
      <c r="JWJ26" s="681"/>
      <c r="JWK26" s="681"/>
      <c r="JWL26" s="681"/>
      <c r="JWM26" s="681"/>
      <c r="JWN26" s="681"/>
      <c r="JWO26" s="681"/>
      <c r="JWP26" s="681"/>
      <c r="JWQ26" s="681"/>
      <c r="JWR26" s="681"/>
      <c r="JWS26" s="681"/>
      <c r="JWT26" s="681"/>
      <c r="JWU26" s="681"/>
      <c r="JWV26" s="682"/>
      <c r="JWW26" s="680"/>
      <c r="JWX26" s="681"/>
      <c r="JWY26" s="681"/>
      <c r="JWZ26" s="681"/>
      <c r="JXA26" s="681"/>
      <c r="JXB26" s="681"/>
      <c r="JXC26" s="681"/>
      <c r="JXD26" s="681"/>
      <c r="JXE26" s="681"/>
      <c r="JXF26" s="681"/>
      <c r="JXG26" s="681"/>
      <c r="JXH26" s="681"/>
      <c r="JXI26" s="681"/>
      <c r="JXJ26" s="681"/>
      <c r="JXK26" s="682"/>
      <c r="JXL26" s="680"/>
      <c r="JXM26" s="681"/>
      <c r="JXN26" s="681"/>
      <c r="JXO26" s="681"/>
      <c r="JXP26" s="681"/>
      <c r="JXQ26" s="681"/>
      <c r="JXR26" s="681"/>
      <c r="JXS26" s="681"/>
      <c r="JXT26" s="681"/>
      <c r="JXU26" s="681"/>
      <c r="JXV26" s="681"/>
      <c r="JXW26" s="681"/>
      <c r="JXX26" s="681"/>
      <c r="JXY26" s="681"/>
      <c r="JXZ26" s="682"/>
      <c r="JYA26" s="680"/>
      <c r="JYB26" s="681"/>
      <c r="JYC26" s="681"/>
      <c r="JYD26" s="681"/>
      <c r="JYE26" s="681"/>
      <c r="JYF26" s="681"/>
      <c r="JYG26" s="681"/>
      <c r="JYH26" s="681"/>
      <c r="JYI26" s="681"/>
      <c r="JYJ26" s="681"/>
      <c r="JYK26" s="681"/>
      <c r="JYL26" s="681"/>
      <c r="JYM26" s="681"/>
      <c r="JYN26" s="681"/>
      <c r="JYO26" s="682"/>
      <c r="JYP26" s="680"/>
      <c r="JYQ26" s="681"/>
      <c r="JYR26" s="681"/>
      <c r="JYS26" s="681"/>
      <c r="JYT26" s="681"/>
      <c r="JYU26" s="681"/>
      <c r="JYV26" s="681"/>
      <c r="JYW26" s="681"/>
      <c r="JYX26" s="681"/>
      <c r="JYY26" s="681"/>
      <c r="JYZ26" s="681"/>
      <c r="JZA26" s="681"/>
      <c r="JZB26" s="681"/>
      <c r="JZC26" s="681"/>
      <c r="JZD26" s="682"/>
      <c r="JZE26" s="680"/>
      <c r="JZF26" s="681"/>
      <c r="JZG26" s="681"/>
      <c r="JZH26" s="681"/>
      <c r="JZI26" s="681"/>
      <c r="JZJ26" s="681"/>
      <c r="JZK26" s="681"/>
      <c r="JZL26" s="681"/>
      <c r="JZM26" s="681"/>
      <c r="JZN26" s="681"/>
      <c r="JZO26" s="681"/>
      <c r="JZP26" s="681"/>
      <c r="JZQ26" s="681"/>
      <c r="JZR26" s="681"/>
      <c r="JZS26" s="682"/>
      <c r="JZT26" s="680"/>
      <c r="JZU26" s="681"/>
      <c r="JZV26" s="681"/>
      <c r="JZW26" s="681"/>
      <c r="JZX26" s="681"/>
      <c r="JZY26" s="681"/>
      <c r="JZZ26" s="681"/>
      <c r="KAA26" s="681"/>
      <c r="KAB26" s="681"/>
      <c r="KAC26" s="681"/>
      <c r="KAD26" s="681"/>
      <c r="KAE26" s="681"/>
      <c r="KAF26" s="681"/>
      <c r="KAG26" s="681"/>
      <c r="KAH26" s="682"/>
      <c r="KAI26" s="680"/>
      <c r="KAJ26" s="681"/>
      <c r="KAK26" s="681"/>
      <c r="KAL26" s="681"/>
      <c r="KAM26" s="681"/>
      <c r="KAN26" s="681"/>
      <c r="KAO26" s="681"/>
      <c r="KAP26" s="681"/>
      <c r="KAQ26" s="681"/>
      <c r="KAR26" s="681"/>
      <c r="KAS26" s="681"/>
      <c r="KAT26" s="681"/>
      <c r="KAU26" s="681"/>
      <c r="KAV26" s="681"/>
      <c r="KAW26" s="682"/>
      <c r="KAX26" s="680"/>
      <c r="KAY26" s="681"/>
      <c r="KAZ26" s="681"/>
      <c r="KBA26" s="681"/>
      <c r="KBB26" s="681"/>
      <c r="KBC26" s="681"/>
      <c r="KBD26" s="681"/>
      <c r="KBE26" s="681"/>
      <c r="KBF26" s="681"/>
      <c r="KBG26" s="681"/>
      <c r="KBH26" s="681"/>
      <c r="KBI26" s="681"/>
      <c r="KBJ26" s="681"/>
      <c r="KBK26" s="681"/>
      <c r="KBL26" s="682"/>
      <c r="KBM26" s="680"/>
      <c r="KBN26" s="681"/>
      <c r="KBO26" s="681"/>
      <c r="KBP26" s="681"/>
      <c r="KBQ26" s="681"/>
      <c r="KBR26" s="681"/>
      <c r="KBS26" s="681"/>
      <c r="KBT26" s="681"/>
      <c r="KBU26" s="681"/>
      <c r="KBV26" s="681"/>
      <c r="KBW26" s="681"/>
      <c r="KBX26" s="681"/>
      <c r="KBY26" s="681"/>
      <c r="KBZ26" s="681"/>
      <c r="KCA26" s="682"/>
      <c r="KCB26" s="680"/>
      <c r="KCC26" s="681"/>
      <c r="KCD26" s="681"/>
      <c r="KCE26" s="681"/>
      <c r="KCF26" s="681"/>
      <c r="KCG26" s="681"/>
      <c r="KCH26" s="681"/>
      <c r="KCI26" s="681"/>
      <c r="KCJ26" s="681"/>
      <c r="KCK26" s="681"/>
      <c r="KCL26" s="681"/>
      <c r="KCM26" s="681"/>
      <c r="KCN26" s="681"/>
      <c r="KCO26" s="681"/>
      <c r="KCP26" s="682"/>
      <c r="KCQ26" s="680"/>
      <c r="KCR26" s="681"/>
      <c r="KCS26" s="681"/>
      <c r="KCT26" s="681"/>
      <c r="KCU26" s="681"/>
      <c r="KCV26" s="681"/>
      <c r="KCW26" s="681"/>
      <c r="KCX26" s="681"/>
      <c r="KCY26" s="681"/>
      <c r="KCZ26" s="681"/>
      <c r="KDA26" s="681"/>
      <c r="KDB26" s="681"/>
      <c r="KDC26" s="681"/>
      <c r="KDD26" s="681"/>
      <c r="KDE26" s="682"/>
      <c r="KDF26" s="680"/>
      <c r="KDG26" s="681"/>
      <c r="KDH26" s="681"/>
      <c r="KDI26" s="681"/>
      <c r="KDJ26" s="681"/>
      <c r="KDK26" s="681"/>
      <c r="KDL26" s="681"/>
      <c r="KDM26" s="681"/>
      <c r="KDN26" s="681"/>
      <c r="KDO26" s="681"/>
      <c r="KDP26" s="681"/>
      <c r="KDQ26" s="681"/>
      <c r="KDR26" s="681"/>
      <c r="KDS26" s="681"/>
      <c r="KDT26" s="682"/>
      <c r="KDU26" s="680"/>
      <c r="KDV26" s="681"/>
      <c r="KDW26" s="681"/>
      <c r="KDX26" s="681"/>
      <c r="KDY26" s="681"/>
      <c r="KDZ26" s="681"/>
      <c r="KEA26" s="681"/>
      <c r="KEB26" s="681"/>
      <c r="KEC26" s="681"/>
      <c r="KED26" s="681"/>
      <c r="KEE26" s="681"/>
      <c r="KEF26" s="681"/>
      <c r="KEG26" s="681"/>
      <c r="KEH26" s="681"/>
      <c r="KEI26" s="682"/>
      <c r="KEJ26" s="680"/>
      <c r="KEK26" s="681"/>
      <c r="KEL26" s="681"/>
      <c r="KEM26" s="681"/>
      <c r="KEN26" s="681"/>
      <c r="KEO26" s="681"/>
      <c r="KEP26" s="681"/>
      <c r="KEQ26" s="681"/>
      <c r="KER26" s="681"/>
      <c r="KES26" s="681"/>
      <c r="KET26" s="681"/>
      <c r="KEU26" s="681"/>
      <c r="KEV26" s="681"/>
      <c r="KEW26" s="681"/>
      <c r="KEX26" s="682"/>
      <c r="KEY26" s="680"/>
      <c r="KEZ26" s="681"/>
      <c r="KFA26" s="681"/>
      <c r="KFB26" s="681"/>
      <c r="KFC26" s="681"/>
      <c r="KFD26" s="681"/>
      <c r="KFE26" s="681"/>
      <c r="KFF26" s="681"/>
      <c r="KFG26" s="681"/>
      <c r="KFH26" s="681"/>
      <c r="KFI26" s="681"/>
      <c r="KFJ26" s="681"/>
      <c r="KFK26" s="681"/>
      <c r="KFL26" s="681"/>
      <c r="KFM26" s="682"/>
      <c r="KFN26" s="680"/>
      <c r="KFO26" s="681"/>
      <c r="KFP26" s="681"/>
      <c r="KFQ26" s="681"/>
      <c r="KFR26" s="681"/>
      <c r="KFS26" s="681"/>
      <c r="KFT26" s="681"/>
      <c r="KFU26" s="681"/>
      <c r="KFV26" s="681"/>
      <c r="KFW26" s="681"/>
      <c r="KFX26" s="681"/>
      <c r="KFY26" s="681"/>
      <c r="KFZ26" s="681"/>
      <c r="KGA26" s="681"/>
      <c r="KGB26" s="682"/>
      <c r="KGC26" s="680"/>
      <c r="KGD26" s="681"/>
      <c r="KGE26" s="681"/>
      <c r="KGF26" s="681"/>
      <c r="KGG26" s="681"/>
      <c r="KGH26" s="681"/>
      <c r="KGI26" s="681"/>
      <c r="KGJ26" s="681"/>
      <c r="KGK26" s="681"/>
      <c r="KGL26" s="681"/>
      <c r="KGM26" s="681"/>
      <c r="KGN26" s="681"/>
      <c r="KGO26" s="681"/>
      <c r="KGP26" s="681"/>
      <c r="KGQ26" s="682"/>
      <c r="KGR26" s="680"/>
      <c r="KGS26" s="681"/>
      <c r="KGT26" s="681"/>
      <c r="KGU26" s="681"/>
      <c r="KGV26" s="681"/>
      <c r="KGW26" s="681"/>
      <c r="KGX26" s="681"/>
      <c r="KGY26" s="681"/>
      <c r="KGZ26" s="681"/>
      <c r="KHA26" s="681"/>
      <c r="KHB26" s="681"/>
      <c r="KHC26" s="681"/>
      <c r="KHD26" s="681"/>
      <c r="KHE26" s="681"/>
      <c r="KHF26" s="682"/>
      <c r="KHG26" s="680"/>
      <c r="KHH26" s="681"/>
      <c r="KHI26" s="681"/>
      <c r="KHJ26" s="681"/>
      <c r="KHK26" s="681"/>
      <c r="KHL26" s="681"/>
      <c r="KHM26" s="681"/>
      <c r="KHN26" s="681"/>
      <c r="KHO26" s="681"/>
      <c r="KHP26" s="681"/>
      <c r="KHQ26" s="681"/>
      <c r="KHR26" s="681"/>
      <c r="KHS26" s="681"/>
      <c r="KHT26" s="681"/>
      <c r="KHU26" s="682"/>
      <c r="KHV26" s="680"/>
      <c r="KHW26" s="681"/>
      <c r="KHX26" s="681"/>
      <c r="KHY26" s="681"/>
      <c r="KHZ26" s="681"/>
      <c r="KIA26" s="681"/>
      <c r="KIB26" s="681"/>
      <c r="KIC26" s="681"/>
      <c r="KID26" s="681"/>
      <c r="KIE26" s="681"/>
      <c r="KIF26" s="681"/>
      <c r="KIG26" s="681"/>
      <c r="KIH26" s="681"/>
      <c r="KII26" s="681"/>
      <c r="KIJ26" s="682"/>
      <c r="KIK26" s="680"/>
      <c r="KIL26" s="681"/>
      <c r="KIM26" s="681"/>
      <c r="KIN26" s="681"/>
      <c r="KIO26" s="681"/>
      <c r="KIP26" s="681"/>
      <c r="KIQ26" s="681"/>
      <c r="KIR26" s="681"/>
      <c r="KIS26" s="681"/>
      <c r="KIT26" s="681"/>
      <c r="KIU26" s="681"/>
      <c r="KIV26" s="681"/>
      <c r="KIW26" s="681"/>
      <c r="KIX26" s="681"/>
      <c r="KIY26" s="682"/>
      <c r="KIZ26" s="680"/>
      <c r="KJA26" s="681"/>
      <c r="KJB26" s="681"/>
      <c r="KJC26" s="681"/>
      <c r="KJD26" s="681"/>
      <c r="KJE26" s="681"/>
      <c r="KJF26" s="681"/>
      <c r="KJG26" s="681"/>
      <c r="KJH26" s="681"/>
      <c r="KJI26" s="681"/>
      <c r="KJJ26" s="681"/>
      <c r="KJK26" s="681"/>
      <c r="KJL26" s="681"/>
      <c r="KJM26" s="681"/>
      <c r="KJN26" s="682"/>
      <c r="KJO26" s="680"/>
      <c r="KJP26" s="681"/>
      <c r="KJQ26" s="681"/>
      <c r="KJR26" s="681"/>
      <c r="KJS26" s="681"/>
      <c r="KJT26" s="681"/>
      <c r="KJU26" s="681"/>
      <c r="KJV26" s="681"/>
      <c r="KJW26" s="681"/>
      <c r="KJX26" s="681"/>
      <c r="KJY26" s="681"/>
      <c r="KJZ26" s="681"/>
      <c r="KKA26" s="681"/>
      <c r="KKB26" s="681"/>
      <c r="KKC26" s="682"/>
      <c r="KKD26" s="680"/>
      <c r="KKE26" s="681"/>
      <c r="KKF26" s="681"/>
      <c r="KKG26" s="681"/>
      <c r="KKH26" s="681"/>
      <c r="KKI26" s="681"/>
      <c r="KKJ26" s="681"/>
      <c r="KKK26" s="681"/>
      <c r="KKL26" s="681"/>
      <c r="KKM26" s="681"/>
      <c r="KKN26" s="681"/>
      <c r="KKO26" s="681"/>
      <c r="KKP26" s="681"/>
      <c r="KKQ26" s="681"/>
      <c r="KKR26" s="682"/>
      <c r="KKS26" s="680"/>
      <c r="KKT26" s="681"/>
      <c r="KKU26" s="681"/>
      <c r="KKV26" s="681"/>
      <c r="KKW26" s="681"/>
      <c r="KKX26" s="681"/>
      <c r="KKY26" s="681"/>
      <c r="KKZ26" s="681"/>
      <c r="KLA26" s="681"/>
      <c r="KLB26" s="681"/>
      <c r="KLC26" s="681"/>
      <c r="KLD26" s="681"/>
      <c r="KLE26" s="681"/>
      <c r="KLF26" s="681"/>
      <c r="KLG26" s="682"/>
      <c r="KLH26" s="680"/>
      <c r="KLI26" s="681"/>
      <c r="KLJ26" s="681"/>
      <c r="KLK26" s="681"/>
      <c r="KLL26" s="681"/>
      <c r="KLM26" s="681"/>
      <c r="KLN26" s="681"/>
      <c r="KLO26" s="681"/>
      <c r="KLP26" s="681"/>
      <c r="KLQ26" s="681"/>
      <c r="KLR26" s="681"/>
      <c r="KLS26" s="681"/>
      <c r="KLT26" s="681"/>
      <c r="KLU26" s="681"/>
      <c r="KLV26" s="682"/>
      <c r="KLW26" s="680"/>
      <c r="KLX26" s="681"/>
      <c r="KLY26" s="681"/>
      <c r="KLZ26" s="681"/>
      <c r="KMA26" s="681"/>
      <c r="KMB26" s="681"/>
      <c r="KMC26" s="681"/>
      <c r="KMD26" s="681"/>
      <c r="KME26" s="681"/>
      <c r="KMF26" s="681"/>
      <c r="KMG26" s="681"/>
      <c r="KMH26" s="681"/>
      <c r="KMI26" s="681"/>
      <c r="KMJ26" s="681"/>
      <c r="KMK26" s="682"/>
      <c r="KML26" s="680"/>
      <c r="KMM26" s="681"/>
      <c r="KMN26" s="681"/>
      <c r="KMO26" s="681"/>
      <c r="KMP26" s="681"/>
      <c r="KMQ26" s="681"/>
      <c r="KMR26" s="681"/>
      <c r="KMS26" s="681"/>
      <c r="KMT26" s="681"/>
      <c r="KMU26" s="681"/>
      <c r="KMV26" s="681"/>
      <c r="KMW26" s="681"/>
      <c r="KMX26" s="681"/>
      <c r="KMY26" s="681"/>
      <c r="KMZ26" s="682"/>
      <c r="KNA26" s="680"/>
      <c r="KNB26" s="681"/>
      <c r="KNC26" s="681"/>
      <c r="KND26" s="681"/>
      <c r="KNE26" s="681"/>
      <c r="KNF26" s="681"/>
      <c r="KNG26" s="681"/>
      <c r="KNH26" s="681"/>
      <c r="KNI26" s="681"/>
      <c r="KNJ26" s="681"/>
      <c r="KNK26" s="681"/>
      <c r="KNL26" s="681"/>
      <c r="KNM26" s="681"/>
      <c r="KNN26" s="681"/>
      <c r="KNO26" s="682"/>
      <c r="KNP26" s="680"/>
      <c r="KNQ26" s="681"/>
      <c r="KNR26" s="681"/>
      <c r="KNS26" s="681"/>
      <c r="KNT26" s="681"/>
      <c r="KNU26" s="681"/>
      <c r="KNV26" s="681"/>
      <c r="KNW26" s="681"/>
      <c r="KNX26" s="681"/>
      <c r="KNY26" s="681"/>
      <c r="KNZ26" s="681"/>
      <c r="KOA26" s="681"/>
      <c r="KOB26" s="681"/>
      <c r="KOC26" s="681"/>
      <c r="KOD26" s="682"/>
      <c r="KOE26" s="680"/>
      <c r="KOF26" s="681"/>
      <c r="KOG26" s="681"/>
      <c r="KOH26" s="681"/>
      <c r="KOI26" s="681"/>
      <c r="KOJ26" s="681"/>
      <c r="KOK26" s="681"/>
      <c r="KOL26" s="681"/>
      <c r="KOM26" s="681"/>
      <c r="KON26" s="681"/>
      <c r="KOO26" s="681"/>
      <c r="KOP26" s="681"/>
      <c r="KOQ26" s="681"/>
      <c r="KOR26" s="681"/>
      <c r="KOS26" s="682"/>
      <c r="KOT26" s="680"/>
      <c r="KOU26" s="681"/>
      <c r="KOV26" s="681"/>
      <c r="KOW26" s="681"/>
      <c r="KOX26" s="681"/>
      <c r="KOY26" s="681"/>
      <c r="KOZ26" s="681"/>
      <c r="KPA26" s="681"/>
      <c r="KPB26" s="681"/>
      <c r="KPC26" s="681"/>
      <c r="KPD26" s="681"/>
      <c r="KPE26" s="681"/>
      <c r="KPF26" s="681"/>
      <c r="KPG26" s="681"/>
      <c r="KPH26" s="682"/>
      <c r="KPI26" s="680"/>
      <c r="KPJ26" s="681"/>
      <c r="KPK26" s="681"/>
      <c r="KPL26" s="681"/>
      <c r="KPM26" s="681"/>
      <c r="KPN26" s="681"/>
      <c r="KPO26" s="681"/>
      <c r="KPP26" s="681"/>
      <c r="KPQ26" s="681"/>
      <c r="KPR26" s="681"/>
      <c r="KPS26" s="681"/>
      <c r="KPT26" s="681"/>
      <c r="KPU26" s="681"/>
      <c r="KPV26" s="681"/>
      <c r="KPW26" s="682"/>
      <c r="KPX26" s="680"/>
      <c r="KPY26" s="681"/>
      <c r="KPZ26" s="681"/>
      <c r="KQA26" s="681"/>
      <c r="KQB26" s="681"/>
      <c r="KQC26" s="681"/>
      <c r="KQD26" s="681"/>
      <c r="KQE26" s="681"/>
      <c r="KQF26" s="681"/>
      <c r="KQG26" s="681"/>
      <c r="KQH26" s="681"/>
      <c r="KQI26" s="681"/>
      <c r="KQJ26" s="681"/>
      <c r="KQK26" s="681"/>
      <c r="KQL26" s="682"/>
      <c r="KQM26" s="680"/>
      <c r="KQN26" s="681"/>
      <c r="KQO26" s="681"/>
      <c r="KQP26" s="681"/>
      <c r="KQQ26" s="681"/>
      <c r="KQR26" s="681"/>
      <c r="KQS26" s="681"/>
      <c r="KQT26" s="681"/>
      <c r="KQU26" s="681"/>
      <c r="KQV26" s="681"/>
      <c r="KQW26" s="681"/>
      <c r="KQX26" s="681"/>
      <c r="KQY26" s="681"/>
      <c r="KQZ26" s="681"/>
      <c r="KRA26" s="682"/>
      <c r="KRB26" s="680"/>
      <c r="KRC26" s="681"/>
      <c r="KRD26" s="681"/>
      <c r="KRE26" s="681"/>
      <c r="KRF26" s="681"/>
      <c r="KRG26" s="681"/>
      <c r="KRH26" s="681"/>
      <c r="KRI26" s="681"/>
      <c r="KRJ26" s="681"/>
      <c r="KRK26" s="681"/>
      <c r="KRL26" s="681"/>
      <c r="KRM26" s="681"/>
      <c r="KRN26" s="681"/>
      <c r="KRO26" s="681"/>
      <c r="KRP26" s="682"/>
      <c r="KRQ26" s="680"/>
      <c r="KRR26" s="681"/>
      <c r="KRS26" s="681"/>
      <c r="KRT26" s="681"/>
      <c r="KRU26" s="681"/>
      <c r="KRV26" s="681"/>
      <c r="KRW26" s="681"/>
      <c r="KRX26" s="681"/>
      <c r="KRY26" s="681"/>
      <c r="KRZ26" s="681"/>
      <c r="KSA26" s="681"/>
      <c r="KSB26" s="681"/>
      <c r="KSC26" s="681"/>
      <c r="KSD26" s="681"/>
      <c r="KSE26" s="682"/>
      <c r="KSF26" s="680"/>
      <c r="KSG26" s="681"/>
      <c r="KSH26" s="681"/>
      <c r="KSI26" s="681"/>
      <c r="KSJ26" s="681"/>
      <c r="KSK26" s="681"/>
      <c r="KSL26" s="681"/>
      <c r="KSM26" s="681"/>
      <c r="KSN26" s="681"/>
      <c r="KSO26" s="681"/>
      <c r="KSP26" s="681"/>
      <c r="KSQ26" s="681"/>
      <c r="KSR26" s="681"/>
      <c r="KSS26" s="681"/>
      <c r="KST26" s="682"/>
      <c r="KSU26" s="680"/>
      <c r="KSV26" s="681"/>
      <c r="KSW26" s="681"/>
      <c r="KSX26" s="681"/>
      <c r="KSY26" s="681"/>
      <c r="KSZ26" s="681"/>
      <c r="KTA26" s="681"/>
      <c r="KTB26" s="681"/>
      <c r="KTC26" s="681"/>
      <c r="KTD26" s="681"/>
      <c r="KTE26" s="681"/>
      <c r="KTF26" s="681"/>
      <c r="KTG26" s="681"/>
      <c r="KTH26" s="681"/>
      <c r="KTI26" s="682"/>
      <c r="KTJ26" s="680"/>
      <c r="KTK26" s="681"/>
      <c r="KTL26" s="681"/>
      <c r="KTM26" s="681"/>
      <c r="KTN26" s="681"/>
      <c r="KTO26" s="681"/>
      <c r="KTP26" s="681"/>
      <c r="KTQ26" s="681"/>
      <c r="KTR26" s="681"/>
      <c r="KTS26" s="681"/>
      <c r="KTT26" s="681"/>
      <c r="KTU26" s="681"/>
      <c r="KTV26" s="681"/>
      <c r="KTW26" s="681"/>
      <c r="KTX26" s="682"/>
      <c r="KTY26" s="680"/>
      <c r="KTZ26" s="681"/>
      <c r="KUA26" s="681"/>
      <c r="KUB26" s="681"/>
      <c r="KUC26" s="681"/>
      <c r="KUD26" s="681"/>
      <c r="KUE26" s="681"/>
      <c r="KUF26" s="681"/>
      <c r="KUG26" s="681"/>
      <c r="KUH26" s="681"/>
      <c r="KUI26" s="681"/>
      <c r="KUJ26" s="681"/>
      <c r="KUK26" s="681"/>
      <c r="KUL26" s="681"/>
      <c r="KUM26" s="682"/>
      <c r="KUN26" s="680"/>
      <c r="KUO26" s="681"/>
      <c r="KUP26" s="681"/>
      <c r="KUQ26" s="681"/>
      <c r="KUR26" s="681"/>
      <c r="KUS26" s="681"/>
      <c r="KUT26" s="681"/>
      <c r="KUU26" s="681"/>
      <c r="KUV26" s="681"/>
      <c r="KUW26" s="681"/>
      <c r="KUX26" s="681"/>
      <c r="KUY26" s="681"/>
      <c r="KUZ26" s="681"/>
      <c r="KVA26" s="681"/>
      <c r="KVB26" s="682"/>
      <c r="KVC26" s="680"/>
      <c r="KVD26" s="681"/>
      <c r="KVE26" s="681"/>
      <c r="KVF26" s="681"/>
      <c r="KVG26" s="681"/>
      <c r="KVH26" s="681"/>
      <c r="KVI26" s="681"/>
      <c r="KVJ26" s="681"/>
      <c r="KVK26" s="681"/>
      <c r="KVL26" s="681"/>
      <c r="KVM26" s="681"/>
      <c r="KVN26" s="681"/>
      <c r="KVO26" s="681"/>
      <c r="KVP26" s="681"/>
      <c r="KVQ26" s="682"/>
      <c r="KVR26" s="680"/>
      <c r="KVS26" s="681"/>
      <c r="KVT26" s="681"/>
      <c r="KVU26" s="681"/>
      <c r="KVV26" s="681"/>
      <c r="KVW26" s="681"/>
      <c r="KVX26" s="681"/>
      <c r="KVY26" s="681"/>
      <c r="KVZ26" s="681"/>
      <c r="KWA26" s="681"/>
      <c r="KWB26" s="681"/>
      <c r="KWC26" s="681"/>
      <c r="KWD26" s="681"/>
      <c r="KWE26" s="681"/>
      <c r="KWF26" s="682"/>
      <c r="KWG26" s="680"/>
      <c r="KWH26" s="681"/>
      <c r="KWI26" s="681"/>
      <c r="KWJ26" s="681"/>
      <c r="KWK26" s="681"/>
      <c r="KWL26" s="681"/>
      <c r="KWM26" s="681"/>
      <c r="KWN26" s="681"/>
      <c r="KWO26" s="681"/>
      <c r="KWP26" s="681"/>
      <c r="KWQ26" s="681"/>
      <c r="KWR26" s="681"/>
      <c r="KWS26" s="681"/>
      <c r="KWT26" s="681"/>
      <c r="KWU26" s="682"/>
      <c r="KWV26" s="680"/>
      <c r="KWW26" s="681"/>
      <c r="KWX26" s="681"/>
      <c r="KWY26" s="681"/>
      <c r="KWZ26" s="681"/>
      <c r="KXA26" s="681"/>
      <c r="KXB26" s="681"/>
      <c r="KXC26" s="681"/>
      <c r="KXD26" s="681"/>
      <c r="KXE26" s="681"/>
      <c r="KXF26" s="681"/>
      <c r="KXG26" s="681"/>
      <c r="KXH26" s="681"/>
      <c r="KXI26" s="681"/>
      <c r="KXJ26" s="682"/>
      <c r="KXK26" s="680"/>
      <c r="KXL26" s="681"/>
      <c r="KXM26" s="681"/>
      <c r="KXN26" s="681"/>
      <c r="KXO26" s="681"/>
      <c r="KXP26" s="681"/>
      <c r="KXQ26" s="681"/>
      <c r="KXR26" s="681"/>
      <c r="KXS26" s="681"/>
      <c r="KXT26" s="681"/>
      <c r="KXU26" s="681"/>
      <c r="KXV26" s="681"/>
      <c r="KXW26" s="681"/>
      <c r="KXX26" s="681"/>
      <c r="KXY26" s="682"/>
      <c r="KXZ26" s="680"/>
      <c r="KYA26" s="681"/>
      <c r="KYB26" s="681"/>
      <c r="KYC26" s="681"/>
      <c r="KYD26" s="681"/>
      <c r="KYE26" s="681"/>
      <c r="KYF26" s="681"/>
      <c r="KYG26" s="681"/>
      <c r="KYH26" s="681"/>
      <c r="KYI26" s="681"/>
      <c r="KYJ26" s="681"/>
      <c r="KYK26" s="681"/>
      <c r="KYL26" s="681"/>
      <c r="KYM26" s="681"/>
      <c r="KYN26" s="682"/>
      <c r="KYO26" s="680"/>
      <c r="KYP26" s="681"/>
      <c r="KYQ26" s="681"/>
      <c r="KYR26" s="681"/>
      <c r="KYS26" s="681"/>
      <c r="KYT26" s="681"/>
      <c r="KYU26" s="681"/>
      <c r="KYV26" s="681"/>
      <c r="KYW26" s="681"/>
      <c r="KYX26" s="681"/>
      <c r="KYY26" s="681"/>
      <c r="KYZ26" s="681"/>
      <c r="KZA26" s="681"/>
      <c r="KZB26" s="681"/>
      <c r="KZC26" s="682"/>
      <c r="KZD26" s="680"/>
      <c r="KZE26" s="681"/>
      <c r="KZF26" s="681"/>
      <c r="KZG26" s="681"/>
      <c r="KZH26" s="681"/>
      <c r="KZI26" s="681"/>
      <c r="KZJ26" s="681"/>
      <c r="KZK26" s="681"/>
      <c r="KZL26" s="681"/>
      <c r="KZM26" s="681"/>
      <c r="KZN26" s="681"/>
      <c r="KZO26" s="681"/>
      <c r="KZP26" s="681"/>
      <c r="KZQ26" s="681"/>
      <c r="KZR26" s="682"/>
      <c r="KZS26" s="680"/>
      <c r="KZT26" s="681"/>
      <c r="KZU26" s="681"/>
      <c r="KZV26" s="681"/>
      <c r="KZW26" s="681"/>
      <c r="KZX26" s="681"/>
      <c r="KZY26" s="681"/>
      <c r="KZZ26" s="681"/>
      <c r="LAA26" s="681"/>
      <c r="LAB26" s="681"/>
      <c r="LAC26" s="681"/>
      <c r="LAD26" s="681"/>
      <c r="LAE26" s="681"/>
      <c r="LAF26" s="681"/>
      <c r="LAG26" s="682"/>
      <c r="LAH26" s="680"/>
      <c r="LAI26" s="681"/>
      <c r="LAJ26" s="681"/>
      <c r="LAK26" s="681"/>
      <c r="LAL26" s="681"/>
      <c r="LAM26" s="681"/>
      <c r="LAN26" s="681"/>
      <c r="LAO26" s="681"/>
      <c r="LAP26" s="681"/>
      <c r="LAQ26" s="681"/>
      <c r="LAR26" s="681"/>
      <c r="LAS26" s="681"/>
      <c r="LAT26" s="681"/>
      <c r="LAU26" s="681"/>
      <c r="LAV26" s="682"/>
      <c r="LAW26" s="680"/>
      <c r="LAX26" s="681"/>
      <c r="LAY26" s="681"/>
      <c r="LAZ26" s="681"/>
      <c r="LBA26" s="681"/>
      <c r="LBB26" s="681"/>
      <c r="LBC26" s="681"/>
      <c r="LBD26" s="681"/>
      <c r="LBE26" s="681"/>
      <c r="LBF26" s="681"/>
      <c r="LBG26" s="681"/>
      <c r="LBH26" s="681"/>
      <c r="LBI26" s="681"/>
      <c r="LBJ26" s="681"/>
      <c r="LBK26" s="682"/>
      <c r="LBL26" s="680"/>
      <c r="LBM26" s="681"/>
      <c r="LBN26" s="681"/>
      <c r="LBO26" s="681"/>
      <c r="LBP26" s="681"/>
      <c r="LBQ26" s="681"/>
      <c r="LBR26" s="681"/>
      <c r="LBS26" s="681"/>
      <c r="LBT26" s="681"/>
      <c r="LBU26" s="681"/>
      <c r="LBV26" s="681"/>
      <c r="LBW26" s="681"/>
      <c r="LBX26" s="681"/>
      <c r="LBY26" s="681"/>
      <c r="LBZ26" s="682"/>
      <c r="LCA26" s="680"/>
      <c r="LCB26" s="681"/>
      <c r="LCC26" s="681"/>
      <c r="LCD26" s="681"/>
      <c r="LCE26" s="681"/>
      <c r="LCF26" s="681"/>
      <c r="LCG26" s="681"/>
      <c r="LCH26" s="681"/>
      <c r="LCI26" s="681"/>
      <c r="LCJ26" s="681"/>
      <c r="LCK26" s="681"/>
      <c r="LCL26" s="681"/>
      <c r="LCM26" s="681"/>
      <c r="LCN26" s="681"/>
      <c r="LCO26" s="682"/>
      <c r="LCP26" s="680"/>
      <c r="LCQ26" s="681"/>
      <c r="LCR26" s="681"/>
      <c r="LCS26" s="681"/>
      <c r="LCT26" s="681"/>
      <c r="LCU26" s="681"/>
      <c r="LCV26" s="681"/>
      <c r="LCW26" s="681"/>
      <c r="LCX26" s="681"/>
      <c r="LCY26" s="681"/>
      <c r="LCZ26" s="681"/>
      <c r="LDA26" s="681"/>
      <c r="LDB26" s="681"/>
      <c r="LDC26" s="681"/>
      <c r="LDD26" s="682"/>
      <c r="LDE26" s="680"/>
      <c r="LDF26" s="681"/>
      <c r="LDG26" s="681"/>
      <c r="LDH26" s="681"/>
      <c r="LDI26" s="681"/>
      <c r="LDJ26" s="681"/>
      <c r="LDK26" s="681"/>
      <c r="LDL26" s="681"/>
      <c r="LDM26" s="681"/>
      <c r="LDN26" s="681"/>
      <c r="LDO26" s="681"/>
      <c r="LDP26" s="681"/>
      <c r="LDQ26" s="681"/>
      <c r="LDR26" s="681"/>
      <c r="LDS26" s="682"/>
      <c r="LDT26" s="680"/>
      <c r="LDU26" s="681"/>
      <c r="LDV26" s="681"/>
      <c r="LDW26" s="681"/>
      <c r="LDX26" s="681"/>
      <c r="LDY26" s="681"/>
      <c r="LDZ26" s="681"/>
      <c r="LEA26" s="681"/>
      <c r="LEB26" s="681"/>
      <c r="LEC26" s="681"/>
      <c r="LED26" s="681"/>
      <c r="LEE26" s="681"/>
      <c r="LEF26" s="681"/>
      <c r="LEG26" s="681"/>
      <c r="LEH26" s="682"/>
      <c r="LEI26" s="680"/>
      <c r="LEJ26" s="681"/>
      <c r="LEK26" s="681"/>
      <c r="LEL26" s="681"/>
      <c r="LEM26" s="681"/>
      <c r="LEN26" s="681"/>
      <c r="LEO26" s="681"/>
      <c r="LEP26" s="681"/>
      <c r="LEQ26" s="681"/>
      <c r="LER26" s="681"/>
      <c r="LES26" s="681"/>
      <c r="LET26" s="681"/>
      <c r="LEU26" s="681"/>
      <c r="LEV26" s="681"/>
      <c r="LEW26" s="682"/>
      <c r="LEX26" s="680"/>
      <c r="LEY26" s="681"/>
      <c r="LEZ26" s="681"/>
      <c r="LFA26" s="681"/>
      <c r="LFB26" s="681"/>
      <c r="LFC26" s="681"/>
      <c r="LFD26" s="681"/>
      <c r="LFE26" s="681"/>
      <c r="LFF26" s="681"/>
      <c r="LFG26" s="681"/>
      <c r="LFH26" s="681"/>
      <c r="LFI26" s="681"/>
      <c r="LFJ26" s="681"/>
      <c r="LFK26" s="681"/>
      <c r="LFL26" s="682"/>
      <c r="LFM26" s="680"/>
      <c r="LFN26" s="681"/>
      <c r="LFO26" s="681"/>
      <c r="LFP26" s="681"/>
      <c r="LFQ26" s="681"/>
      <c r="LFR26" s="681"/>
      <c r="LFS26" s="681"/>
      <c r="LFT26" s="681"/>
      <c r="LFU26" s="681"/>
      <c r="LFV26" s="681"/>
      <c r="LFW26" s="681"/>
      <c r="LFX26" s="681"/>
      <c r="LFY26" s="681"/>
      <c r="LFZ26" s="681"/>
      <c r="LGA26" s="682"/>
      <c r="LGB26" s="680"/>
      <c r="LGC26" s="681"/>
      <c r="LGD26" s="681"/>
      <c r="LGE26" s="681"/>
      <c r="LGF26" s="681"/>
      <c r="LGG26" s="681"/>
      <c r="LGH26" s="681"/>
      <c r="LGI26" s="681"/>
      <c r="LGJ26" s="681"/>
      <c r="LGK26" s="681"/>
      <c r="LGL26" s="681"/>
      <c r="LGM26" s="681"/>
      <c r="LGN26" s="681"/>
      <c r="LGO26" s="681"/>
      <c r="LGP26" s="682"/>
      <c r="LGQ26" s="680"/>
      <c r="LGR26" s="681"/>
      <c r="LGS26" s="681"/>
      <c r="LGT26" s="681"/>
      <c r="LGU26" s="681"/>
      <c r="LGV26" s="681"/>
      <c r="LGW26" s="681"/>
      <c r="LGX26" s="681"/>
      <c r="LGY26" s="681"/>
      <c r="LGZ26" s="681"/>
      <c r="LHA26" s="681"/>
      <c r="LHB26" s="681"/>
      <c r="LHC26" s="681"/>
      <c r="LHD26" s="681"/>
      <c r="LHE26" s="682"/>
      <c r="LHF26" s="680"/>
      <c r="LHG26" s="681"/>
      <c r="LHH26" s="681"/>
      <c r="LHI26" s="681"/>
      <c r="LHJ26" s="681"/>
      <c r="LHK26" s="681"/>
      <c r="LHL26" s="681"/>
      <c r="LHM26" s="681"/>
      <c r="LHN26" s="681"/>
      <c r="LHO26" s="681"/>
      <c r="LHP26" s="681"/>
      <c r="LHQ26" s="681"/>
      <c r="LHR26" s="681"/>
      <c r="LHS26" s="681"/>
      <c r="LHT26" s="682"/>
      <c r="LHU26" s="680"/>
      <c r="LHV26" s="681"/>
      <c r="LHW26" s="681"/>
      <c r="LHX26" s="681"/>
      <c r="LHY26" s="681"/>
      <c r="LHZ26" s="681"/>
      <c r="LIA26" s="681"/>
      <c r="LIB26" s="681"/>
      <c r="LIC26" s="681"/>
      <c r="LID26" s="681"/>
      <c r="LIE26" s="681"/>
      <c r="LIF26" s="681"/>
      <c r="LIG26" s="681"/>
      <c r="LIH26" s="681"/>
      <c r="LII26" s="682"/>
      <c r="LIJ26" s="680"/>
      <c r="LIK26" s="681"/>
      <c r="LIL26" s="681"/>
      <c r="LIM26" s="681"/>
      <c r="LIN26" s="681"/>
      <c r="LIO26" s="681"/>
      <c r="LIP26" s="681"/>
      <c r="LIQ26" s="681"/>
      <c r="LIR26" s="681"/>
      <c r="LIS26" s="681"/>
      <c r="LIT26" s="681"/>
      <c r="LIU26" s="681"/>
      <c r="LIV26" s="681"/>
      <c r="LIW26" s="681"/>
      <c r="LIX26" s="682"/>
      <c r="LIY26" s="680"/>
      <c r="LIZ26" s="681"/>
      <c r="LJA26" s="681"/>
      <c r="LJB26" s="681"/>
      <c r="LJC26" s="681"/>
      <c r="LJD26" s="681"/>
      <c r="LJE26" s="681"/>
      <c r="LJF26" s="681"/>
      <c r="LJG26" s="681"/>
      <c r="LJH26" s="681"/>
      <c r="LJI26" s="681"/>
      <c r="LJJ26" s="681"/>
      <c r="LJK26" s="681"/>
      <c r="LJL26" s="681"/>
      <c r="LJM26" s="682"/>
      <c r="LJN26" s="680"/>
      <c r="LJO26" s="681"/>
      <c r="LJP26" s="681"/>
      <c r="LJQ26" s="681"/>
      <c r="LJR26" s="681"/>
      <c r="LJS26" s="681"/>
      <c r="LJT26" s="681"/>
      <c r="LJU26" s="681"/>
      <c r="LJV26" s="681"/>
      <c r="LJW26" s="681"/>
      <c r="LJX26" s="681"/>
      <c r="LJY26" s="681"/>
      <c r="LJZ26" s="681"/>
      <c r="LKA26" s="681"/>
      <c r="LKB26" s="682"/>
      <c r="LKC26" s="680"/>
      <c r="LKD26" s="681"/>
      <c r="LKE26" s="681"/>
      <c r="LKF26" s="681"/>
      <c r="LKG26" s="681"/>
      <c r="LKH26" s="681"/>
      <c r="LKI26" s="681"/>
      <c r="LKJ26" s="681"/>
      <c r="LKK26" s="681"/>
      <c r="LKL26" s="681"/>
      <c r="LKM26" s="681"/>
      <c r="LKN26" s="681"/>
      <c r="LKO26" s="681"/>
      <c r="LKP26" s="681"/>
      <c r="LKQ26" s="682"/>
      <c r="LKR26" s="680"/>
      <c r="LKS26" s="681"/>
      <c r="LKT26" s="681"/>
      <c r="LKU26" s="681"/>
      <c r="LKV26" s="681"/>
      <c r="LKW26" s="681"/>
      <c r="LKX26" s="681"/>
      <c r="LKY26" s="681"/>
      <c r="LKZ26" s="681"/>
      <c r="LLA26" s="681"/>
      <c r="LLB26" s="681"/>
      <c r="LLC26" s="681"/>
      <c r="LLD26" s="681"/>
      <c r="LLE26" s="681"/>
      <c r="LLF26" s="682"/>
      <c r="LLG26" s="680"/>
      <c r="LLH26" s="681"/>
      <c r="LLI26" s="681"/>
      <c r="LLJ26" s="681"/>
      <c r="LLK26" s="681"/>
      <c r="LLL26" s="681"/>
      <c r="LLM26" s="681"/>
      <c r="LLN26" s="681"/>
      <c r="LLO26" s="681"/>
      <c r="LLP26" s="681"/>
      <c r="LLQ26" s="681"/>
      <c r="LLR26" s="681"/>
      <c r="LLS26" s="681"/>
      <c r="LLT26" s="681"/>
      <c r="LLU26" s="682"/>
      <c r="LLV26" s="680"/>
      <c r="LLW26" s="681"/>
      <c r="LLX26" s="681"/>
      <c r="LLY26" s="681"/>
      <c r="LLZ26" s="681"/>
      <c r="LMA26" s="681"/>
      <c r="LMB26" s="681"/>
      <c r="LMC26" s="681"/>
      <c r="LMD26" s="681"/>
      <c r="LME26" s="681"/>
      <c r="LMF26" s="681"/>
      <c r="LMG26" s="681"/>
      <c r="LMH26" s="681"/>
      <c r="LMI26" s="681"/>
      <c r="LMJ26" s="682"/>
      <c r="LMK26" s="680"/>
      <c r="LML26" s="681"/>
      <c r="LMM26" s="681"/>
      <c r="LMN26" s="681"/>
      <c r="LMO26" s="681"/>
      <c r="LMP26" s="681"/>
      <c r="LMQ26" s="681"/>
      <c r="LMR26" s="681"/>
      <c r="LMS26" s="681"/>
      <c r="LMT26" s="681"/>
      <c r="LMU26" s="681"/>
      <c r="LMV26" s="681"/>
      <c r="LMW26" s="681"/>
      <c r="LMX26" s="681"/>
      <c r="LMY26" s="682"/>
      <c r="LMZ26" s="680"/>
      <c r="LNA26" s="681"/>
      <c r="LNB26" s="681"/>
      <c r="LNC26" s="681"/>
      <c r="LND26" s="681"/>
      <c r="LNE26" s="681"/>
      <c r="LNF26" s="681"/>
      <c r="LNG26" s="681"/>
      <c r="LNH26" s="681"/>
      <c r="LNI26" s="681"/>
      <c r="LNJ26" s="681"/>
      <c r="LNK26" s="681"/>
      <c r="LNL26" s="681"/>
      <c r="LNM26" s="681"/>
      <c r="LNN26" s="682"/>
      <c r="LNO26" s="680"/>
      <c r="LNP26" s="681"/>
      <c r="LNQ26" s="681"/>
      <c r="LNR26" s="681"/>
      <c r="LNS26" s="681"/>
      <c r="LNT26" s="681"/>
      <c r="LNU26" s="681"/>
      <c r="LNV26" s="681"/>
      <c r="LNW26" s="681"/>
      <c r="LNX26" s="681"/>
      <c r="LNY26" s="681"/>
      <c r="LNZ26" s="681"/>
      <c r="LOA26" s="681"/>
      <c r="LOB26" s="681"/>
      <c r="LOC26" s="682"/>
      <c r="LOD26" s="680"/>
      <c r="LOE26" s="681"/>
      <c r="LOF26" s="681"/>
      <c r="LOG26" s="681"/>
      <c r="LOH26" s="681"/>
      <c r="LOI26" s="681"/>
      <c r="LOJ26" s="681"/>
      <c r="LOK26" s="681"/>
      <c r="LOL26" s="681"/>
      <c r="LOM26" s="681"/>
      <c r="LON26" s="681"/>
      <c r="LOO26" s="681"/>
      <c r="LOP26" s="681"/>
      <c r="LOQ26" s="681"/>
      <c r="LOR26" s="682"/>
      <c r="LOS26" s="680"/>
      <c r="LOT26" s="681"/>
      <c r="LOU26" s="681"/>
      <c r="LOV26" s="681"/>
      <c r="LOW26" s="681"/>
      <c r="LOX26" s="681"/>
      <c r="LOY26" s="681"/>
      <c r="LOZ26" s="681"/>
      <c r="LPA26" s="681"/>
      <c r="LPB26" s="681"/>
      <c r="LPC26" s="681"/>
      <c r="LPD26" s="681"/>
      <c r="LPE26" s="681"/>
      <c r="LPF26" s="681"/>
      <c r="LPG26" s="682"/>
      <c r="LPH26" s="680"/>
      <c r="LPI26" s="681"/>
      <c r="LPJ26" s="681"/>
      <c r="LPK26" s="681"/>
      <c r="LPL26" s="681"/>
      <c r="LPM26" s="681"/>
      <c r="LPN26" s="681"/>
      <c r="LPO26" s="681"/>
      <c r="LPP26" s="681"/>
      <c r="LPQ26" s="681"/>
      <c r="LPR26" s="681"/>
      <c r="LPS26" s="681"/>
      <c r="LPT26" s="681"/>
      <c r="LPU26" s="681"/>
      <c r="LPV26" s="682"/>
      <c r="LPW26" s="680"/>
      <c r="LPX26" s="681"/>
      <c r="LPY26" s="681"/>
      <c r="LPZ26" s="681"/>
      <c r="LQA26" s="681"/>
      <c r="LQB26" s="681"/>
      <c r="LQC26" s="681"/>
      <c r="LQD26" s="681"/>
      <c r="LQE26" s="681"/>
      <c r="LQF26" s="681"/>
      <c r="LQG26" s="681"/>
      <c r="LQH26" s="681"/>
      <c r="LQI26" s="681"/>
      <c r="LQJ26" s="681"/>
      <c r="LQK26" s="682"/>
      <c r="LQL26" s="680"/>
      <c r="LQM26" s="681"/>
      <c r="LQN26" s="681"/>
      <c r="LQO26" s="681"/>
      <c r="LQP26" s="681"/>
      <c r="LQQ26" s="681"/>
      <c r="LQR26" s="681"/>
      <c r="LQS26" s="681"/>
      <c r="LQT26" s="681"/>
      <c r="LQU26" s="681"/>
      <c r="LQV26" s="681"/>
      <c r="LQW26" s="681"/>
      <c r="LQX26" s="681"/>
      <c r="LQY26" s="681"/>
      <c r="LQZ26" s="682"/>
      <c r="LRA26" s="680"/>
      <c r="LRB26" s="681"/>
      <c r="LRC26" s="681"/>
      <c r="LRD26" s="681"/>
      <c r="LRE26" s="681"/>
      <c r="LRF26" s="681"/>
      <c r="LRG26" s="681"/>
      <c r="LRH26" s="681"/>
      <c r="LRI26" s="681"/>
      <c r="LRJ26" s="681"/>
      <c r="LRK26" s="681"/>
      <c r="LRL26" s="681"/>
      <c r="LRM26" s="681"/>
      <c r="LRN26" s="681"/>
      <c r="LRO26" s="682"/>
      <c r="LRP26" s="680"/>
      <c r="LRQ26" s="681"/>
      <c r="LRR26" s="681"/>
      <c r="LRS26" s="681"/>
      <c r="LRT26" s="681"/>
      <c r="LRU26" s="681"/>
      <c r="LRV26" s="681"/>
      <c r="LRW26" s="681"/>
      <c r="LRX26" s="681"/>
      <c r="LRY26" s="681"/>
      <c r="LRZ26" s="681"/>
      <c r="LSA26" s="681"/>
      <c r="LSB26" s="681"/>
      <c r="LSC26" s="681"/>
      <c r="LSD26" s="682"/>
      <c r="LSE26" s="680"/>
      <c r="LSF26" s="681"/>
      <c r="LSG26" s="681"/>
      <c r="LSH26" s="681"/>
      <c r="LSI26" s="681"/>
      <c r="LSJ26" s="681"/>
      <c r="LSK26" s="681"/>
      <c r="LSL26" s="681"/>
      <c r="LSM26" s="681"/>
      <c r="LSN26" s="681"/>
      <c r="LSO26" s="681"/>
      <c r="LSP26" s="681"/>
      <c r="LSQ26" s="681"/>
      <c r="LSR26" s="681"/>
      <c r="LSS26" s="682"/>
      <c r="LST26" s="680"/>
      <c r="LSU26" s="681"/>
      <c r="LSV26" s="681"/>
      <c r="LSW26" s="681"/>
      <c r="LSX26" s="681"/>
      <c r="LSY26" s="681"/>
      <c r="LSZ26" s="681"/>
      <c r="LTA26" s="681"/>
      <c r="LTB26" s="681"/>
      <c r="LTC26" s="681"/>
      <c r="LTD26" s="681"/>
      <c r="LTE26" s="681"/>
      <c r="LTF26" s="681"/>
      <c r="LTG26" s="681"/>
      <c r="LTH26" s="682"/>
      <c r="LTI26" s="680"/>
      <c r="LTJ26" s="681"/>
      <c r="LTK26" s="681"/>
      <c r="LTL26" s="681"/>
      <c r="LTM26" s="681"/>
      <c r="LTN26" s="681"/>
      <c r="LTO26" s="681"/>
      <c r="LTP26" s="681"/>
      <c r="LTQ26" s="681"/>
      <c r="LTR26" s="681"/>
      <c r="LTS26" s="681"/>
      <c r="LTT26" s="681"/>
      <c r="LTU26" s="681"/>
      <c r="LTV26" s="681"/>
      <c r="LTW26" s="682"/>
      <c r="LTX26" s="680"/>
      <c r="LTY26" s="681"/>
      <c r="LTZ26" s="681"/>
      <c r="LUA26" s="681"/>
      <c r="LUB26" s="681"/>
      <c r="LUC26" s="681"/>
      <c r="LUD26" s="681"/>
      <c r="LUE26" s="681"/>
      <c r="LUF26" s="681"/>
      <c r="LUG26" s="681"/>
      <c r="LUH26" s="681"/>
      <c r="LUI26" s="681"/>
      <c r="LUJ26" s="681"/>
      <c r="LUK26" s="681"/>
      <c r="LUL26" s="682"/>
      <c r="LUM26" s="680"/>
      <c r="LUN26" s="681"/>
      <c r="LUO26" s="681"/>
      <c r="LUP26" s="681"/>
      <c r="LUQ26" s="681"/>
      <c r="LUR26" s="681"/>
      <c r="LUS26" s="681"/>
      <c r="LUT26" s="681"/>
      <c r="LUU26" s="681"/>
      <c r="LUV26" s="681"/>
      <c r="LUW26" s="681"/>
      <c r="LUX26" s="681"/>
      <c r="LUY26" s="681"/>
      <c r="LUZ26" s="681"/>
      <c r="LVA26" s="682"/>
      <c r="LVB26" s="680"/>
      <c r="LVC26" s="681"/>
      <c r="LVD26" s="681"/>
      <c r="LVE26" s="681"/>
      <c r="LVF26" s="681"/>
      <c r="LVG26" s="681"/>
      <c r="LVH26" s="681"/>
      <c r="LVI26" s="681"/>
      <c r="LVJ26" s="681"/>
      <c r="LVK26" s="681"/>
      <c r="LVL26" s="681"/>
      <c r="LVM26" s="681"/>
      <c r="LVN26" s="681"/>
      <c r="LVO26" s="681"/>
      <c r="LVP26" s="682"/>
      <c r="LVQ26" s="680"/>
      <c r="LVR26" s="681"/>
      <c r="LVS26" s="681"/>
      <c r="LVT26" s="681"/>
      <c r="LVU26" s="681"/>
      <c r="LVV26" s="681"/>
      <c r="LVW26" s="681"/>
      <c r="LVX26" s="681"/>
      <c r="LVY26" s="681"/>
      <c r="LVZ26" s="681"/>
      <c r="LWA26" s="681"/>
      <c r="LWB26" s="681"/>
      <c r="LWC26" s="681"/>
      <c r="LWD26" s="681"/>
      <c r="LWE26" s="682"/>
      <c r="LWF26" s="680"/>
      <c r="LWG26" s="681"/>
      <c r="LWH26" s="681"/>
      <c r="LWI26" s="681"/>
      <c r="LWJ26" s="681"/>
      <c r="LWK26" s="681"/>
      <c r="LWL26" s="681"/>
      <c r="LWM26" s="681"/>
      <c r="LWN26" s="681"/>
      <c r="LWO26" s="681"/>
      <c r="LWP26" s="681"/>
      <c r="LWQ26" s="681"/>
      <c r="LWR26" s="681"/>
      <c r="LWS26" s="681"/>
      <c r="LWT26" s="682"/>
      <c r="LWU26" s="680"/>
      <c r="LWV26" s="681"/>
      <c r="LWW26" s="681"/>
      <c r="LWX26" s="681"/>
      <c r="LWY26" s="681"/>
      <c r="LWZ26" s="681"/>
      <c r="LXA26" s="681"/>
      <c r="LXB26" s="681"/>
      <c r="LXC26" s="681"/>
      <c r="LXD26" s="681"/>
      <c r="LXE26" s="681"/>
      <c r="LXF26" s="681"/>
      <c r="LXG26" s="681"/>
      <c r="LXH26" s="681"/>
      <c r="LXI26" s="682"/>
      <c r="LXJ26" s="680"/>
      <c r="LXK26" s="681"/>
      <c r="LXL26" s="681"/>
      <c r="LXM26" s="681"/>
      <c r="LXN26" s="681"/>
      <c r="LXO26" s="681"/>
      <c r="LXP26" s="681"/>
      <c r="LXQ26" s="681"/>
      <c r="LXR26" s="681"/>
      <c r="LXS26" s="681"/>
      <c r="LXT26" s="681"/>
      <c r="LXU26" s="681"/>
      <c r="LXV26" s="681"/>
      <c r="LXW26" s="681"/>
      <c r="LXX26" s="682"/>
      <c r="LXY26" s="680"/>
      <c r="LXZ26" s="681"/>
      <c r="LYA26" s="681"/>
      <c r="LYB26" s="681"/>
      <c r="LYC26" s="681"/>
      <c r="LYD26" s="681"/>
      <c r="LYE26" s="681"/>
      <c r="LYF26" s="681"/>
      <c r="LYG26" s="681"/>
      <c r="LYH26" s="681"/>
      <c r="LYI26" s="681"/>
      <c r="LYJ26" s="681"/>
      <c r="LYK26" s="681"/>
      <c r="LYL26" s="681"/>
      <c r="LYM26" s="682"/>
      <c r="LYN26" s="680"/>
      <c r="LYO26" s="681"/>
      <c r="LYP26" s="681"/>
      <c r="LYQ26" s="681"/>
      <c r="LYR26" s="681"/>
      <c r="LYS26" s="681"/>
      <c r="LYT26" s="681"/>
      <c r="LYU26" s="681"/>
      <c r="LYV26" s="681"/>
      <c r="LYW26" s="681"/>
      <c r="LYX26" s="681"/>
      <c r="LYY26" s="681"/>
      <c r="LYZ26" s="681"/>
      <c r="LZA26" s="681"/>
      <c r="LZB26" s="682"/>
      <c r="LZC26" s="680"/>
      <c r="LZD26" s="681"/>
      <c r="LZE26" s="681"/>
      <c r="LZF26" s="681"/>
      <c r="LZG26" s="681"/>
      <c r="LZH26" s="681"/>
      <c r="LZI26" s="681"/>
      <c r="LZJ26" s="681"/>
      <c r="LZK26" s="681"/>
      <c r="LZL26" s="681"/>
      <c r="LZM26" s="681"/>
      <c r="LZN26" s="681"/>
      <c r="LZO26" s="681"/>
      <c r="LZP26" s="681"/>
      <c r="LZQ26" s="682"/>
      <c r="LZR26" s="680"/>
      <c r="LZS26" s="681"/>
      <c r="LZT26" s="681"/>
      <c r="LZU26" s="681"/>
      <c r="LZV26" s="681"/>
      <c r="LZW26" s="681"/>
      <c r="LZX26" s="681"/>
      <c r="LZY26" s="681"/>
      <c r="LZZ26" s="681"/>
      <c r="MAA26" s="681"/>
      <c r="MAB26" s="681"/>
      <c r="MAC26" s="681"/>
      <c r="MAD26" s="681"/>
      <c r="MAE26" s="681"/>
      <c r="MAF26" s="682"/>
      <c r="MAG26" s="680"/>
      <c r="MAH26" s="681"/>
      <c r="MAI26" s="681"/>
      <c r="MAJ26" s="681"/>
      <c r="MAK26" s="681"/>
      <c r="MAL26" s="681"/>
      <c r="MAM26" s="681"/>
      <c r="MAN26" s="681"/>
      <c r="MAO26" s="681"/>
      <c r="MAP26" s="681"/>
      <c r="MAQ26" s="681"/>
      <c r="MAR26" s="681"/>
      <c r="MAS26" s="681"/>
      <c r="MAT26" s="681"/>
      <c r="MAU26" s="682"/>
      <c r="MAV26" s="680"/>
      <c r="MAW26" s="681"/>
      <c r="MAX26" s="681"/>
      <c r="MAY26" s="681"/>
      <c r="MAZ26" s="681"/>
      <c r="MBA26" s="681"/>
      <c r="MBB26" s="681"/>
      <c r="MBC26" s="681"/>
      <c r="MBD26" s="681"/>
      <c r="MBE26" s="681"/>
      <c r="MBF26" s="681"/>
      <c r="MBG26" s="681"/>
      <c r="MBH26" s="681"/>
      <c r="MBI26" s="681"/>
      <c r="MBJ26" s="682"/>
      <c r="MBK26" s="680"/>
      <c r="MBL26" s="681"/>
      <c r="MBM26" s="681"/>
      <c r="MBN26" s="681"/>
      <c r="MBO26" s="681"/>
      <c r="MBP26" s="681"/>
      <c r="MBQ26" s="681"/>
      <c r="MBR26" s="681"/>
      <c r="MBS26" s="681"/>
      <c r="MBT26" s="681"/>
      <c r="MBU26" s="681"/>
      <c r="MBV26" s="681"/>
      <c r="MBW26" s="681"/>
      <c r="MBX26" s="681"/>
      <c r="MBY26" s="682"/>
      <c r="MBZ26" s="680"/>
      <c r="MCA26" s="681"/>
      <c r="MCB26" s="681"/>
      <c r="MCC26" s="681"/>
      <c r="MCD26" s="681"/>
      <c r="MCE26" s="681"/>
      <c r="MCF26" s="681"/>
      <c r="MCG26" s="681"/>
      <c r="MCH26" s="681"/>
      <c r="MCI26" s="681"/>
      <c r="MCJ26" s="681"/>
      <c r="MCK26" s="681"/>
      <c r="MCL26" s="681"/>
      <c r="MCM26" s="681"/>
      <c r="MCN26" s="682"/>
      <c r="MCO26" s="680"/>
      <c r="MCP26" s="681"/>
      <c r="MCQ26" s="681"/>
      <c r="MCR26" s="681"/>
      <c r="MCS26" s="681"/>
      <c r="MCT26" s="681"/>
      <c r="MCU26" s="681"/>
      <c r="MCV26" s="681"/>
      <c r="MCW26" s="681"/>
      <c r="MCX26" s="681"/>
      <c r="MCY26" s="681"/>
      <c r="MCZ26" s="681"/>
      <c r="MDA26" s="681"/>
      <c r="MDB26" s="681"/>
      <c r="MDC26" s="682"/>
      <c r="MDD26" s="680"/>
      <c r="MDE26" s="681"/>
      <c r="MDF26" s="681"/>
      <c r="MDG26" s="681"/>
      <c r="MDH26" s="681"/>
      <c r="MDI26" s="681"/>
      <c r="MDJ26" s="681"/>
      <c r="MDK26" s="681"/>
      <c r="MDL26" s="681"/>
      <c r="MDM26" s="681"/>
      <c r="MDN26" s="681"/>
      <c r="MDO26" s="681"/>
      <c r="MDP26" s="681"/>
      <c r="MDQ26" s="681"/>
      <c r="MDR26" s="682"/>
      <c r="MDS26" s="680"/>
      <c r="MDT26" s="681"/>
      <c r="MDU26" s="681"/>
      <c r="MDV26" s="681"/>
      <c r="MDW26" s="681"/>
      <c r="MDX26" s="681"/>
      <c r="MDY26" s="681"/>
      <c r="MDZ26" s="681"/>
      <c r="MEA26" s="681"/>
      <c r="MEB26" s="681"/>
      <c r="MEC26" s="681"/>
      <c r="MED26" s="681"/>
      <c r="MEE26" s="681"/>
      <c r="MEF26" s="681"/>
      <c r="MEG26" s="682"/>
      <c r="MEH26" s="680"/>
      <c r="MEI26" s="681"/>
      <c r="MEJ26" s="681"/>
      <c r="MEK26" s="681"/>
      <c r="MEL26" s="681"/>
      <c r="MEM26" s="681"/>
      <c r="MEN26" s="681"/>
      <c r="MEO26" s="681"/>
      <c r="MEP26" s="681"/>
      <c r="MEQ26" s="681"/>
      <c r="MER26" s="681"/>
      <c r="MES26" s="681"/>
      <c r="MET26" s="681"/>
      <c r="MEU26" s="681"/>
      <c r="MEV26" s="682"/>
      <c r="MEW26" s="680"/>
      <c r="MEX26" s="681"/>
      <c r="MEY26" s="681"/>
      <c r="MEZ26" s="681"/>
      <c r="MFA26" s="681"/>
      <c r="MFB26" s="681"/>
      <c r="MFC26" s="681"/>
      <c r="MFD26" s="681"/>
      <c r="MFE26" s="681"/>
      <c r="MFF26" s="681"/>
      <c r="MFG26" s="681"/>
      <c r="MFH26" s="681"/>
      <c r="MFI26" s="681"/>
      <c r="MFJ26" s="681"/>
      <c r="MFK26" s="682"/>
      <c r="MFL26" s="680"/>
      <c r="MFM26" s="681"/>
      <c r="MFN26" s="681"/>
      <c r="MFO26" s="681"/>
      <c r="MFP26" s="681"/>
      <c r="MFQ26" s="681"/>
      <c r="MFR26" s="681"/>
      <c r="MFS26" s="681"/>
      <c r="MFT26" s="681"/>
      <c r="MFU26" s="681"/>
      <c r="MFV26" s="681"/>
      <c r="MFW26" s="681"/>
      <c r="MFX26" s="681"/>
      <c r="MFY26" s="681"/>
      <c r="MFZ26" s="682"/>
      <c r="MGA26" s="680"/>
      <c r="MGB26" s="681"/>
      <c r="MGC26" s="681"/>
      <c r="MGD26" s="681"/>
      <c r="MGE26" s="681"/>
      <c r="MGF26" s="681"/>
      <c r="MGG26" s="681"/>
      <c r="MGH26" s="681"/>
      <c r="MGI26" s="681"/>
      <c r="MGJ26" s="681"/>
      <c r="MGK26" s="681"/>
      <c r="MGL26" s="681"/>
      <c r="MGM26" s="681"/>
      <c r="MGN26" s="681"/>
      <c r="MGO26" s="682"/>
      <c r="MGP26" s="680"/>
      <c r="MGQ26" s="681"/>
      <c r="MGR26" s="681"/>
      <c r="MGS26" s="681"/>
      <c r="MGT26" s="681"/>
      <c r="MGU26" s="681"/>
      <c r="MGV26" s="681"/>
      <c r="MGW26" s="681"/>
      <c r="MGX26" s="681"/>
      <c r="MGY26" s="681"/>
      <c r="MGZ26" s="681"/>
      <c r="MHA26" s="681"/>
      <c r="MHB26" s="681"/>
      <c r="MHC26" s="681"/>
      <c r="MHD26" s="682"/>
      <c r="MHE26" s="680"/>
      <c r="MHF26" s="681"/>
      <c r="MHG26" s="681"/>
      <c r="MHH26" s="681"/>
      <c r="MHI26" s="681"/>
      <c r="MHJ26" s="681"/>
      <c r="MHK26" s="681"/>
      <c r="MHL26" s="681"/>
      <c r="MHM26" s="681"/>
      <c r="MHN26" s="681"/>
      <c r="MHO26" s="681"/>
      <c r="MHP26" s="681"/>
      <c r="MHQ26" s="681"/>
      <c r="MHR26" s="681"/>
      <c r="MHS26" s="682"/>
      <c r="MHT26" s="680"/>
      <c r="MHU26" s="681"/>
      <c r="MHV26" s="681"/>
      <c r="MHW26" s="681"/>
      <c r="MHX26" s="681"/>
      <c r="MHY26" s="681"/>
      <c r="MHZ26" s="681"/>
      <c r="MIA26" s="681"/>
      <c r="MIB26" s="681"/>
      <c r="MIC26" s="681"/>
      <c r="MID26" s="681"/>
      <c r="MIE26" s="681"/>
      <c r="MIF26" s="681"/>
      <c r="MIG26" s="681"/>
      <c r="MIH26" s="682"/>
      <c r="MII26" s="680"/>
      <c r="MIJ26" s="681"/>
      <c r="MIK26" s="681"/>
      <c r="MIL26" s="681"/>
      <c r="MIM26" s="681"/>
      <c r="MIN26" s="681"/>
      <c r="MIO26" s="681"/>
      <c r="MIP26" s="681"/>
      <c r="MIQ26" s="681"/>
      <c r="MIR26" s="681"/>
      <c r="MIS26" s="681"/>
      <c r="MIT26" s="681"/>
      <c r="MIU26" s="681"/>
      <c r="MIV26" s="681"/>
      <c r="MIW26" s="682"/>
      <c r="MIX26" s="680"/>
      <c r="MIY26" s="681"/>
      <c r="MIZ26" s="681"/>
      <c r="MJA26" s="681"/>
      <c r="MJB26" s="681"/>
      <c r="MJC26" s="681"/>
      <c r="MJD26" s="681"/>
      <c r="MJE26" s="681"/>
      <c r="MJF26" s="681"/>
      <c r="MJG26" s="681"/>
      <c r="MJH26" s="681"/>
      <c r="MJI26" s="681"/>
      <c r="MJJ26" s="681"/>
      <c r="MJK26" s="681"/>
      <c r="MJL26" s="682"/>
      <c r="MJM26" s="680"/>
      <c r="MJN26" s="681"/>
      <c r="MJO26" s="681"/>
      <c r="MJP26" s="681"/>
      <c r="MJQ26" s="681"/>
      <c r="MJR26" s="681"/>
      <c r="MJS26" s="681"/>
      <c r="MJT26" s="681"/>
      <c r="MJU26" s="681"/>
      <c r="MJV26" s="681"/>
      <c r="MJW26" s="681"/>
      <c r="MJX26" s="681"/>
      <c r="MJY26" s="681"/>
      <c r="MJZ26" s="681"/>
      <c r="MKA26" s="682"/>
      <c r="MKB26" s="680"/>
      <c r="MKC26" s="681"/>
      <c r="MKD26" s="681"/>
      <c r="MKE26" s="681"/>
      <c r="MKF26" s="681"/>
      <c r="MKG26" s="681"/>
      <c r="MKH26" s="681"/>
      <c r="MKI26" s="681"/>
      <c r="MKJ26" s="681"/>
      <c r="MKK26" s="681"/>
      <c r="MKL26" s="681"/>
      <c r="MKM26" s="681"/>
      <c r="MKN26" s="681"/>
      <c r="MKO26" s="681"/>
      <c r="MKP26" s="682"/>
      <c r="MKQ26" s="680"/>
      <c r="MKR26" s="681"/>
      <c r="MKS26" s="681"/>
      <c r="MKT26" s="681"/>
      <c r="MKU26" s="681"/>
      <c r="MKV26" s="681"/>
      <c r="MKW26" s="681"/>
      <c r="MKX26" s="681"/>
      <c r="MKY26" s="681"/>
      <c r="MKZ26" s="681"/>
      <c r="MLA26" s="681"/>
      <c r="MLB26" s="681"/>
      <c r="MLC26" s="681"/>
      <c r="MLD26" s="681"/>
      <c r="MLE26" s="682"/>
      <c r="MLF26" s="680"/>
      <c r="MLG26" s="681"/>
      <c r="MLH26" s="681"/>
      <c r="MLI26" s="681"/>
      <c r="MLJ26" s="681"/>
      <c r="MLK26" s="681"/>
      <c r="MLL26" s="681"/>
      <c r="MLM26" s="681"/>
      <c r="MLN26" s="681"/>
      <c r="MLO26" s="681"/>
      <c r="MLP26" s="681"/>
      <c r="MLQ26" s="681"/>
      <c r="MLR26" s="681"/>
      <c r="MLS26" s="681"/>
      <c r="MLT26" s="682"/>
      <c r="MLU26" s="680"/>
      <c r="MLV26" s="681"/>
      <c r="MLW26" s="681"/>
      <c r="MLX26" s="681"/>
      <c r="MLY26" s="681"/>
      <c r="MLZ26" s="681"/>
      <c r="MMA26" s="681"/>
      <c r="MMB26" s="681"/>
      <c r="MMC26" s="681"/>
      <c r="MMD26" s="681"/>
      <c r="MME26" s="681"/>
      <c r="MMF26" s="681"/>
      <c r="MMG26" s="681"/>
      <c r="MMH26" s="681"/>
      <c r="MMI26" s="682"/>
      <c r="MMJ26" s="680"/>
      <c r="MMK26" s="681"/>
      <c r="MML26" s="681"/>
      <c r="MMM26" s="681"/>
      <c r="MMN26" s="681"/>
      <c r="MMO26" s="681"/>
      <c r="MMP26" s="681"/>
      <c r="MMQ26" s="681"/>
      <c r="MMR26" s="681"/>
      <c r="MMS26" s="681"/>
      <c r="MMT26" s="681"/>
      <c r="MMU26" s="681"/>
      <c r="MMV26" s="681"/>
      <c r="MMW26" s="681"/>
      <c r="MMX26" s="682"/>
      <c r="MMY26" s="680"/>
      <c r="MMZ26" s="681"/>
      <c r="MNA26" s="681"/>
      <c r="MNB26" s="681"/>
      <c r="MNC26" s="681"/>
      <c r="MND26" s="681"/>
      <c r="MNE26" s="681"/>
      <c r="MNF26" s="681"/>
      <c r="MNG26" s="681"/>
      <c r="MNH26" s="681"/>
      <c r="MNI26" s="681"/>
      <c r="MNJ26" s="681"/>
      <c r="MNK26" s="681"/>
      <c r="MNL26" s="681"/>
      <c r="MNM26" s="682"/>
      <c r="MNN26" s="680"/>
      <c r="MNO26" s="681"/>
      <c r="MNP26" s="681"/>
      <c r="MNQ26" s="681"/>
      <c r="MNR26" s="681"/>
      <c r="MNS26" s="681"/>
      <c r="MNT26" s="681"/>
      <c r="MNU26" s="681"/>
      <c r="MNV26" s="681"/>
      <c r="MNW26" s="681"/>
      <c r="MNX26" s="681"/>
      <c r="MNY26" s="681"/>
      <c r="MNZ26" s="681"/>
      <c r="MOA26" s="681"/>
      <c r="MOB26" s="682"/>
      <c r="MOC26" s="680"/>
      <c r="MOD26" s="681"/>
      <c r="MOE26" s="681"/>
      <c r="MOF26" s="681"/>
      <c r="MOG26" s="681"/>
      <c r="MOH26" s="681"/>
      <c r="MOI26" s="681"/>
      <c r="MOJ26" s="681"/>
      <c r="MOK26" s="681"/>
      <c r="MOL26" s="681"/>
      <c r="MOM26" s="681"/>
      <c r="MON26" s="681"/>
      <c r="MOO26" s="681"/>
      <c r="MOP26" s="681"/>
      <c r="MOQ26" s="682"/>
      <c r="MOR26" s="680"/>
      <c r="MOS26" s="681"/>
      <c r="MOT26" s="681"/>
      <c r="MOU26" s="681"/>
      <c r="MOV26" s="681"/>
      <c r="MOW26" s="681"/>
      <c r="MOX26" s="681"/>
      <c r="MOY26" s="681"/>
      <c r="MOZ26" s="681"/>
      <c r="MPA26" s="681"/>
      <c r="MPB26" s="681"/>
      <c r="MPC26" s="681"/>
      <c r="MPD26" s="681"/>
      <c r="MPE26" s="681"/>
      <c r="MPF26" s="682"/>
      <c r="MPG26" s="680"/>
      <c r="MPH26" s="681"/>
      <c r="MPI26" s="681"/>
      <c r="MPJ26" s="681"/>
      <c r="MPK26" s="681"/>
      <c r="MPL26" s="681"/>
      <c r="MPM26" s="681"/>
      <c r="MPN26" s="681"/>
      <c r="MPO26" s="681"/>
      <c r="MPP26" s="681"/>
      <c r="MPQ26" s="681"/>
      <c r="MPR26" s="681"/>
      <c r="MPS26" s="681"/>
      <c r="MPT26" s="681"/>
      <c r="MPU26" s="682"/>
      <c r="MPV26" s="680"/>
      <c r="MPW26" s="681"/>
      <c r="MPX26" s="681"/>
      <c r="MPY26" s="681"/>
      <c r="MPZ26" s="681"/>
      <c r="MQA26" s="681"/>
      <c r="MQB26" s="681"/>
      <c r="MQC26" s="681"/>
      <c r="MQD26" s="681"/>
      <c r="MQE26" s="681"/>
      <c r="MQF26" s="681"/>
      <c r="MQG26" s="681"/>
      <c r="MQH26" s="681"/>
      <c r="MQI26" s="681"/>
      <c r="MQJ26" s="682"/>
      <c r="MQK26" s="680"/>
      <c r="MQL26" s="681"/>
      <c r="MQM26" s="681"/>
      <c r="MQN26" s="681"/>
      <c r="MQO26" s="681"/>
      <c r="MQP26" s="681"/>
      <c r="MQQ26" s="681"/>
      <c r="MQR26" s="681"/>
      <c r="MQS26" s="681"/>
      <c r="MQT26" s="681"/>
      <c r="MQU26" s="681"/>
      <c r="MQV26" s="681"/>
      <c r="MQW26" s="681"/>
      <c r="MQX26" s="681"/>
      <c r="MQY26" s="682"/>
      <c r="MQZ26" s="680"/>
      <c r="MRA26" s="681"/>
      <c r="MRB26" s="681"/>
      <c r="MRC26" s="681"/>
      <c r="MRD26" s="681"/>
      <c r="MRE26" s="681"/>
      <c r="MRF26" s="681"/>
      <c r="MRG26" s="681"/>
      <c r="MRH26" s="681"/>
      <c r="MRI26" s="681"/>
      <c r="MRJ26" s="681"/>
      <c r="MRK26" s="681"/>
      <c r="MRL26" s="681"/>
      <c r="MRM26" s="681"/>
      <c r="MRN26" s="682"/>
      <c r="MRO26" s="680"/>
      <c r="MRP26" s="681"/>
      <c r="MRQ26" s="681"/>
      <c r="MRR26" s="681"/>
      <c r="MRS26" s="681"/>
      <c r="MRT26" s="681"/>
      <c r="MRU26" s="681"/>
      <c r="MRV26" s="681"/>
      <c r="MRW26" s="681"/>
      <c r="MRX26" s="681"/>
      <c r="MRY26" s="681"/>
      <c r="MRZ26" s="681"/>
      <c r="MSA26" s="681"/>
      <c r="MSB26" s="681"/>
      <c r="MSC26" s="682"/>
      <c r="MSD26" s="680"/>
      <c r="MSE26" s="681"/>
      <c r="MSF26" s="681"/>
      <c r="MSG26" s="681"/>
      <c r="MSH26" s="681"/>
      <c r="MSI26" s="681"/>
      <c r="MSJ26" s="681"/>
      <c r="MSK26" s="681"/>
      <c r="MSL26" s="681"/>
      <c r="MSM26" s="681"/>
      <c r="MSN26" s="681"/>
      <c r="MSO26" s="681"/>
      <c r="MSP26" s="681"/>
      <c r="MSQ26" s="681"/>
      <c r="MSR26" s="682"/>
      <c r="MSS26" s="680"/>
      <c r="MST26" s="681"/>
      <c r="MSU26" s="681"/>
      <c r="MSV26" s="681"/>
      <c r="MSW26" s="681"/>
      <c r="MSX26" s="681"/>
      <c r="MSY26" s="681"/>
      <c r="MSZ26" s="681"/>
      <c r="MTA26" s="681"/>
      <c r="MTB26" s="681"/>
      <c r="MTC26" s="681"/>
      <c r="MTD26" s="681"/>
      <c r="MTE26" s="681"/>
      <c r="MTF26" s="681"/>
      <c r="MTG26" s="682"/>
      <c r="MTH26" s="680"/>
      <c r="MTI26" s="681"/>
      <c r="MTJ26" s="681"/>
      <c r="MTK26" s="681"/>
      <c r="MTL26" s="681"/>
      <c r="MTM26" s="681"/>
      <c r="MTN26" s="681"/>
      <c r="MTO26" s="681"/>
      <c r="MTP26" s="681"/>
      <c r="MTQ26" s="681"/>
      <c r="MTR26" s="681"/>
      <c r="MTS26" s="681"/>
      <c r="MTT26" s="681"/>
      <c r="MTU26" s="681"/>
      <c r="MTV26" s="682"/>
      <c r="MTW26" s="680"/>
      <c r="MTX26" s="681"/>
      <c r="MTY26" s="681"/>
      <c r="MTZ26" s="681"/>
      <c r="MUA26" s="681"/>
      <c r="MUB26" s="681"/>
      <c r="MUC26" s="681"/>
      <c r="MUD26" s="681"/>
      <c r="MUE26" s="681"/>
      <c r="MUF26" s="681"/>
      <c r="MUG26" s="681"/>
      <c r="MUH26" s="681"/>
      <c r="MUI26" s="681"/>
      <c r="MUJ26" s="681"/>
      <c r="MUK26" s="682"/>
      <c r="MUL26" s="680"/>
      <c r="MUM26" s="681"/>
      <c r="MUN26" s="681"/>
      <c r="MUO26" s="681"/>
      <c r="MUP26" s="681"/>
      <c r="MUQ26" s="681"/>
      <c r="MUR26" s="681"/>
      <c r="MUS26" s="681"/>
      <c r="MUT26" s="681"/>
      <c r="MUU26" s="681"/>
      <c r="MUV26" s="681"/>
      <c r="MUW26" s="681"/>
      <c r="MUX26" s="681"/>
      <c r="MUY26" s="681"/>
      <c r="MUZ26" s="682"/>
      <c r="MVA26" s="680"/>
      <c r="MVB26" s="681"/>
      <c r="MVC26" s="681"/>
      <c r="MVD26" s="681"/>
      <c r="MVE26" s="681"/>
      <c r="MVF26" s="681"/>
      <c r="MVG26" s="681"/>
      <c r="MVH26" s="681"/>
      <c r="MVI26" s="681"/>
      <c r="MVJ26" s="681"/>
      <c r="MVK26" s="681"/>
      <c r="MVL26" s="681"/>
      <c r="MVM26" s="681"/>
      <c r="MVN26" s="681"/>
      <c r="MVO26" s="682"/>
      <c r="MVP26" s="680"/>
      <c r="MVQ26" s="681"/>
      <c r="MVR26" s="681"/>
      <c r="MVS26" s="681"/>
      <c r="MVT26" s="681"/>
      <c r="MVU26" s="681"/>
      <c r="MVV26" s="681"/>
      <c r="MVW26" s="681"/>
      <c r="MVX26" s="681"/>
      <c r="MVY26" s="681"/>
      <c r="MVZ26" s="681"/>
      <c r="MWA26" s="681"/>
      <c r="MWB26" s="681"/>
      <c r="MWC26" s="681"/>
      <c r="MWD26" s="682"/>
      <c r="MWE26" s="680"/>
      <c r="MWF26" s="681"/>
      <c r="MWG26" s="681"/>
      <c r="MWH26" s="681"/>
      <c r="MWI26" s="681"/>
      <c r="MWJ26" s="681"/>
      <c r="MWK26" s="681"/>
      <c r="MWL26" s="681"/>
      <c r="MWM26" s="681"/>
      <c r="MWN26" s="681"/>
      <c r="MWO26" s="681"/>
      <c r="MWP26" s="681"/>
      <c r="MWQ26" s="681"/>
      <c r="MWR26" s="681"/>
      <c r="MWS26" s="682"/>
      <c r="MWT26" s="680"/>
      <c r="MWU26" s="681"/>
      <c r="MWV26" s="681"/>
      <c r="MWW26" s="681"/>
      <c r="MWX26" s="681"/>
      <c r="MWY26" s="681"/>
      <c r="MWZ26" s="681"/>
      <c r="MXA26" s="681"/>
      <c r="MXB26" s="681"/>
      <c r="MXC26" s="681"/>
      <c r="MXD26" s="681"/>
      <c r="MXE26" s="681"/>
      <c r="MXF26" s="681"/>
      <c r="MXG26" s="681"/>
      <c r="MXH26" s="682"/>
      <c r="MXI26" s="680"/>
      <c r="MXJ26" s="681"/>
      <c r="MXK26" s="681"/>
      <c r="MXL26" s="681"/>
      <c r="MXM26" s="681"/>
      <c r="MXN26" s="681"/>
      <c r="MXO26" s="681"/>
      <c r="MXP26" s="681"/>
      <c r="MXQ26" s="681"/>
      <c r="MXR26" s="681"/>
      <c r="MXS26" s="681"/>
      <c r="MXT26" s="681"/>
      <c r="MXU26" s="681"/>
      <c r="MXV26" s="681"/>
      <c r="MXW26" s="682"/>
      <c r="MXX26" s="680"/>
      <c r="MXY26" s="681"/>
      <c r="MXZ26" s="681"/>
      <c r="MYA26" s="681"/>
      <c r="MYB26" s="681"/>
      <c r="MYC26" s="681"/>
      <c r="MYD26" s="681"/>
      <c r="MYE26" s="681"/>
      <c r="MYF26" s="681"/>
      <c r="MYG26" s="681"/>
      <c r="MYH26" s="681"/>
      <c r="MYI26" s="681"/>
      <c r="MYJ26" s="681"/>
      <c r="MYK26" s="681"/>
      <c r="MYL26" s="682"/>
      <c r="MYM26" s="680"/>
      <c r="MYN26" s="681"/>
      <c r="MYO26" s="681"/>
      <c r="MYP26" s="681"/>
      <c r="MYQ26" s="681"/>
      <c r="MYR26" s="681"/>
      <c r="MYS26" s="681"/>
      <c r="MYT26" s="681"/>
      <c r="MYU26" s="681"/>
      <c r="MYV26" s="681"/>
      <c r="MYW26" s="681"/>
      <c r="MYX26" s="681"/>
      <c r="MYY26" s="681"/>
      <c r="MYZ26" s="681"/>
      <c r="MZA26" s="682"/>
      <c r="MZB26" s="680"/>
      <c r="MZC26" s="681"/>
      <c r="MZD26" s="681"/>
      <c r="MZE26" s="681"/>
      <c r="MZF26" s="681"/>
      <c r="MZG26" s="681"/>
      <c r="MZH26" s="681"/>
      <c r="MZI26" s="681"/>
      <c r="MZJ26" s="681"/>
      <c r="MZK26" s="681"/>
      <c r="MZL26" s="681"/>
      <c r="MZM26" s="681"/>
      <c r="MZN26" s="681"/>
      <c r="MZO26" s="681"/>
      <c r="MZP26" s="682"/>
      <c r="MZQ26" s="680"/>
      <c r="MZR26" s="681"/>
      <c r="MZS26" s="681"/>
      <c r="MZT26" s="681"/>
      <c r="MZU26" s="681"/>
      <c r="MZV26" s="681"/>
      <c r="MZW26" s="681"/>
      <c r="MZX26" s="681"/>
      <c r="MZY26" s="681"/>
      <c r="MZZ26" s="681"/>
      <c r="NAA26" s="681"/>
      <c r="NAB26" s="681"/>
      <c r="NAC26" s="681"/>
      <c r="NAD26" s="681"/>
      <c r="NAE26" s="682"/>
      <c r="NAF26" s="680"/>
      <c r="NAG26" s="681"/>
      <c r="NAH26" s="681"/>
      <c r="NAI26" s="681"/>
      <c r="NAJ26" s="681"/>
      <c r="NAK26" s="681"/>
      <c r="NAL26" s="681"/>
      <c r="NAM26" s="681"/>
      <c r="NAN26" s="681"/>
      <c r="NAO26" s="681"/>
      <c r="NAP26" s="681"/>
      <c r="NAQ26" s="681"/>
      <c r="NAR26" s="681"/>
      <c r="NAS26" s="681"/>
      <c r="NAT26" s="682"/>
      <c r="NAU26" s="680"/>
      <c r="NAV26" s="681"/>
      <c r="NAW26" s="681"/>
      <c r="NAX26" s="681"/>
      <c r="NAY26" s="681"/>
      <c r="NAZ26" s="681"/>
      <c r="NBA26" s="681"/>
      <c r="NBB26" s="681"/>
      <c r="NBC26" s="681"/>
      <c r="NBD26" s="681"/>
      <c r="NBE26" s="681"/>
      <c r="NBF26" s="681"/>
      <c r="NBG26" s="681"/>
      <c r="NBH26" s="681"/>
      <c r="NBI26" s="682"/>
      <c r="NBJ26" s="680"/>
      <c r="NBK26" s="681"/>
      <c r="NBL26" s="681"/>
      <c r="NBM26" s="681"/>
      <c r="NBN26" s="681"/>
      <c r="NBO26" s="681"/>
      <c r="NBP26" s="681"/>
      <c r="NBQ26" s="681"/>
      <c r="NBR26" s="681"/>
      <c r="NBS26" s="681"/>
      <c r="NBT26" s="681"/>
      <c r="NBU26" s="681"/>
      <c r="NBV26" s="681"/>
      <c r="NBW26" s="681"/>
      <c r="NBX26" s="682"/>
      <c r="NBY26" s="680"/>
      <c r="NBZ26" s="681"/>
      <c r="NCA26" s="681"/>
      <c r="NCB26" s="681"/>
      <c r="NCC26" s="681"/>
      <c r="NCD26" s="681"/>
      <c r="NCE26" s="681"/>
      <c r="NCF26" s="681"/>
      <c r="NCG26" s="681"/>
      <c r="NCH26" s="681"/>
      <c r="NCI26" s="681"/>
      <c r="NCJ26" s="681"/>
      <c r="NCK26" s="681"/>
      <c r="NCL26" s="681"/>
      <c r="NCM26" s="682"/>
      <c r="NCN26" s="680"/>
      <c r="NCO26" s="681"/>
      <c r="NCP26" s="681"/>
      <c r="NCQ26" s="681"/>
      <c r="NCR26" s="681"/>
      <c r="NCS26" s="681"/>
      <c r="NCT26" s="681"/>
      <c r="NCU26" s="681"/>
      <c r="NCV26" s="681"/>
      <c r="NCW26" s="681"/>
      <c r="NCX26" s="681"/>
      <c r="NCY26" s="681"/>
      <c r="NCZ26" s="681"/>
      <c r="NDA26" s="681"/>
      <c r="NDB26" s="682"/>
      <c r="NDC26" s="680"/>
      <c r="NDD26" s="681"/>
      <c r="NDE26" s="681"/>
      <c r="NDF26" s="681"/>
      <c r="NDG26" s="681"/>
      <c r="NDH26" s="681"/>
      <c r="NDI26" s="681"/>
      <c r="NDJ26" s="681"/>
      <c r="NDK26" s="681"/>
      <c r="NDL26" s="681"/>
      <c r="NDM26" s="681"/>
      <c r="NDN26" s="681"/>
      <c r="NDO26" s="681"/>
      <c r="NDP26" s="681"/>
      <c r="NDQ26" s="682"/>
      <c r="NDR26" s="680"/>
      <c r="NDS26" s="681"/>
      <c r="NDT26" s="681"/>
      <c r="NDU26" s="681"/>
      <c r="NDV26" s="681"/>
      <c r="NDW26" s="681"/>
      <c r="NDX26" s="681"/>
      <c r="NDY26" s="681"/>
      <c r="NDZ26" s="681"/>
      <c r="NEA26" s="681"/>
      <c r="NEB26" s="681"/>
      <c r="NEC26" s="681"/>
      <c r="NED26" s="681"/>
      <c r="NEE26" s="681"/>
      <c r="NEF26" s="682"/>
      <c r="NEG26" s="680"/>
      <c r="NEH26" s="681"/>
      <c r="NEI26" s="681"/>
      <c r="NEJ26" s="681"/>
      <c r="NEK26" s="681"/>
      <c r="NEL26" s="681"/>
      <c r="NEM26" s="681"/>
      <c r="NEN26" s="681"/>
      <c r="NEO26" s="681"/>
      <c r="NEP26" s="681"/>
      <c r="NEQ26" s="681"/>
      <c r="NER26" s="681"/>
      <c r="NES26" s="681"/>
      <c r="NET26" s="681"/>
      <c r="NEU26" s="682"/>
      <c r="NEV26" s="680"/>
      <c r="NEW26" s="681"/>
      <c r="NEX26" s="681"/>
      <c r="NEY26" s="681"/>
      <c r="NEZ26" s="681"/>
      <c r="NFA26" s="681"/>
      <c r="NFB26" s="681"/>
      <c r="NFC26" s="681"/>
      <c r="NFD26" s="681"/>
      <c r="NFE26" s="681"/>
      <c r="NFF26" s="681"/>
      <c r="NFG26" s="681"/>
      <c r="NFH26" s="681"/>
      <c r="NFI26" s="681"/>
      <c r="NFJ26" s="682"/>
      <c r="NFK26" s="680"/>
      <c r="NFL26" s="681"/>
      <c r="NFM26" s="681"/>
      <c r="NFN26" s="681"/>
      <c r="NFO26" s="681"/>
      <c r="NFP26" s="681"/>
      <c r="NFQ26" s="681"/>
      <c r="NFR26" s="681"/>
      <c r="NFS26" s="681"/>
      <c r="NFT26" s="681"/>
      <c r="NFU26" s="681"/>
      <c r="NFV26" s="681"/>
      <c r="NFW26" s="681"/>
      <c r="NFX26" s="681"/>
      <c r="NFY26" s="682"/>
      <c r="NFZ26" s="680"/>
      <c r="NGA26" s="681"/>
      <c r="NGB26" s="681"/>
      <c r="NGC26" s="681"/>
      <c r="NGD26" s="681"/>
      <c r="NGE26" s="681"/>
      <c r="NGF26" s="681"/>
      <c r="NGG26" s="681"/>
      <c r="NGH26" s="681"/>
      <c r="NGI26" s="681"/>
      <c r="NGJ26" s="681"/>
      <c r="NGK26" s="681"/>
      <c r="NGL26" s="681"/>
      <c r="NGM26" s="681"/>
      <c r="NGN26" s="682"/>
      <c r="NGO26" s="680"/>
      <c r="NGP26" s="681"/>
      <c r="NGQ26" s="681"/>
      <c r="NGR26" s="681"/>
      <c r="NGS26" s="681"/>
      <c r="NGT26" s="681"/>
      <c r="NGU26" s="681"/>
      <c r="NGV26" s="681"/>
      <c r="NGW26" s="681"/>
      <c r="NGX26" s="681"/>
      <c r="NGY26" s="681"/>
      <c r="NGZ26" s="681"/>
      <c r="NHA26" s="681"/>
      <c r="NHB26" s="681"/>
      <c r="NHC26" s="682"/>
      <c r="NHD26" s="680"/>
      <c r="NHE26" s="681"/>
      <c r="NHF26" s="681"/>
      <c r="NHG26" s="681"/>
      <c r="NHH26" s="681"/>
      <c r="NHI26" s="681"/>
      <c r="NHJ26" s="681"/>
      <c r="NHK26" s="681"/>
      <c r="NHL26" s="681"/>
      <c r="NHM26" s="681"/>
      <c r="NHN26" s="681"/>
      <c r="NHO26" s="681"/>
      <c r="NHP26" s="681"/>
      <c r="NHQ26" s="681"/>
      <c r="NHR26" s="682"/>
      <c r="NHS26" s="680"/>
      <c r="NHT26" s="681"/>
      <c r="NHU26" s="681"/>
      <c r="NHV26" s="681"/>
      <c r="NHW26" s="681"/>
      <c r="NHX26" s="681"/>
      <c r="NHY26" s="681"/>
      <c r="NHZ26" s="681"/>
      <c r="NIA26" s="681"/>
      <c r="NIB26" s="681"/>
      <c r="NIC26" s="681"/>
      <c r="NID26" s="681"/>
      <c r="NIE26" s="681"/>
      <c r="NIF26" s="681"/>
      <c r="NIG26" s="682"/>
      <c r="NIH26" s="680"/>
      <c r="NII26" s="681"/>
      <c r="NIJ26" s="681"/>
      <c r="NIK26" s="681"/>
      <c r="NIL26" s="681"/>
      <c r="NIM26" s="681"/>
      <c r="NIN26" s="681"/>
      <c r="NIO26" s="681"/>
      <c r="NIP26" s="681"/>
      <c r="NIQ26" s="681"/>
      <c r="NIR26" s="681"/>
      <c r="NIS26" s="681"/>
      <c r="NIT26" s="681"/>
      <c r="NIU26" s="681"/>
      <c r="NIV26" s="682"/>
      <c r="NIW26" s="680"/>
      <c r="NIX26" s="681"/>
      <c r="NIY26" s="681"/>
      <c r="NIZ26" s="681"/>
      <c r="NJA26" s="681"/>
      <c r="NJB26" s="681"/>
      <c r="NJC26" s="681"/>
      <c r="NJD26" s="681"/>
      <c r="NJE26" s="681"/>
      <c r="NJF26" s="681"/>
      <c r="NJG26" s="681"/>
      <c r="NJH26" s="681"/>
      <c r="NJI26" s="681"/>
      <c r="NJJ26" s="681"/>
      <c r="NJK26" s="682"/>
      <c r="NJL26" s="680"/>
      <c r="NJM26" s="681"/>
      <c r="NJN26" s="681"/>
      <c r="NJO26" s="681"/>
      <c r="NJP26" s="681"/>
      <c r="NJQ26" s="681"/>
      <c r="NJR26" s="681"/>
      <c r="NJS26" s="681"/>
      <c r="NJT26" s="681"/>
      <c r="NJU26" s="681"/>
      <c r="NJV26" s="681"/>
      <c r="NJW26" s="681"/>
      <c r="NJX26" s="681"/>
      <c r="NJY26" s="681"/>
      <c r="NJZ26" s="682"/>
      <c r="NKA26" s="680"/>
      <c r="NKB26" s="681"/>
      <c r="NKC26" s="681"/>
      <c r="NKD26" s="681"/>
      <c r="NKE26" s="681"/>
      <c r="NKF26" s="681"/>
      <c r="NKG26" s="681"/>
      <c r="NKH26" s="681"/>
      <c r="NKI26" s="681"/>
      <c r="NKJ26" s="681"/>
      <c r="NKK26" s="681"/>
      <c r="NKL26" s="681"/>
      <c r="NKM26" s="681"/>
      <c r="NKN26" s="681"/>
      <c r="NKO26" s="682"/>
      <c r="NKP26" s="680"/>
      <c r="NKQ26" s="681"/>
      <c r="NKR26" s="681"/>
      <c r="NKS26" s="681"/>
      <c r="NKT26" s="681"/>
      <c r="NKU26" s="681"/>
      <c r="NKV26" s="681"/>
      <c r="NKW26" s="681"/>
      <c r="NKX26" s="681"/>
      <c r="NKY26" s="681"/>
      <c r="NKZ26" s="681"/>
      <c r="NLA26" s="681"/>
      <c r="NLB26" s="681"/>
      <c r="NLC26" s="681"/>
      <c r="NLD26" s="682"/>
      <c r="NLE26" s="680"/>
      <c r="NLF26" s="681"/>
      <c r="NLG26" s="681"/>
      <c r="NLH26" s="681"/>
      <c r="NLI26" s="681"/>
      <c r="NLJ26" s="681"/>
      <c r="NLK26" s="681"/>
      <c r="NLL26" s="681"/>
      <c r="NLM26" s="681"/>
      <c r="NLN26" s="681"/>
      <c r="NLO26" s="681"/>
      <c r="NLP26" s="681"/>
      <c r="NLQ26" s="681"/>
      <c r="NLR26" s="681"/>
      <c r="NLS26" s="682"/>
      <c r="NLT26" s="680"/>
      <c r="NLU26" s="681"/>
      <c r="NLV26" s="681"/>
      <c r="NLW26" s="681"/>
      <c r="NLX26" s="681"/>
      <c r="NLY26" s="681"/>
      <c r="NLZ26" s="681"/>
      <c r="NMA26" s="681"/>
      <c r="NMB26" s="681"/>
      <c r="NMC26" s="681"/>
      <c r="NMD26" s="681"/>
      <c r="NME26" s="681"/>
      <c r="NMF26" s="681"/>
      <c r="NMG26" s="681"/>
      <c r="NMH26" s="682"/>
      <c r="NMI26" s="680"/>
      <c r="NMJ26" s="681"/>
      <c r="NMK26" s="681"/>
      <c r="NML26" s="681"/>
      <c r="NMM26" s="681"/>
      <c r="NMN26" s="681"/>
      <c r="NMO26" s="681"/>
      <c r="NMP26" s="681"/>
      <c r="NMQ26" s="681"/>
      <c r="NMR26" s="681"/>
      <c r="NMS26" s="681"/>
      <c r="NMT26" s="681"/>
      <c r="NMU26" s="681"/>
      <c r="NMV26" s="681"/>
      <c r="NMW26" s="682"/>
      <c r="NMX26" s="680"/>
      <c r="NMY26" s="681"/>
      <c r="NMZ26" s="681"/>
      <c r="NNA26" s="681"/>
      <c r="NNB26" s="681"/>
      <c r="NNC26" s="681"/>
      <c r="NND26" s="681"/>
      <c r="NNE26" s="681"/>
      <c r="NNF26" s="681"/>
      <c r="NNG26" s="681"/>
      <c r="NNH26" s="681"/>
      <c r="NNI26" s="681"/>
      <c r="NNJ26" s="681"/>
      <c r="NNK26" s="681"/>
      <c r="NNL26" s="682"/>
      <c r="NNM26" s="680"/>
      <c r="NNN26" s="681"/>
      <c r="NNO26" s="681"/>
      <c r="NNP26" s="681"/>
      <c r="NNQ26" s="681"/>
      <c r="NNR26" s="681"/>
      <c r="NNS26" s="681"/>
      <c r="NNT26" s="681"/>
      <c r="NNU26" s="681"/>
      <c r="NNV26" s="681"/>
      <c r="NNW26" s="681"/>
      <c r="NNX26" s="681"/>
      <c r="NNY26" s="681"/>
      <c r="NNZ26" s="681"/>
      <c r="NOA26" s="682"/>
      <c r="NOB26" s="680"/>
      <c r="NOC26" s="681"/>
      <c r="NOD26" s="681"/>
      <c r="NOE26" s="681"/>
      <c r="NOF26" s="681"/>
      <c r="NOG26" s="681"/>
      <c r="NOH26" s="681"/>
      <c r="NOI26" s="681"/>
      <c r="NOJ26" s="681"/>
      <c r="NOK26" s="681"/>
      <c r="NOL26" s="681"/>
      <c r="NOM26" s="681"/>
      <c r="NON26" s="681"/>
      <c r="NOO26" s="681"/>
      <c r="NOP26" s="682"/>
      <c r="NOQ26" s="680"/>
      <c r="NOR26" s="681"/>
      <c r="NOS26" s="681"/>
      <c r="NOT26" s="681"/>
      <c r="NOU26" s="681"/>
      <c r="NOV26" s="681"/>
      <c r="NOW26" s="681"/>
      <c r="NOX26" s="681"/>
      <c r="NOY26" s="681"/>
      <c r="NOZ26" s="681"/>
      <c r="NPA26" s="681"/>
      <c r="NPB26" s="681"/>
      <c r="NPC26" s="681"/>
      <c r="NPD26" s="681"/>
      <c r="NPE26" s="682"/>
      <c r="NPF26" s="680"/>
      <c r="NPG26" s="681"/>
      <c r="NPH26" s="681"/>
      <c r="NPI26" s="681"/>
      <c r="NPJ26" s="681"/>
      <c r="NPK26" s="681"/>
      <c r="NPL26" s="681"/>
      <c r="NPM26" s="681"/>
      <c r="NPN26" s="681"/>
      <c r="NPO26" s="681"/>
      <c r="NPP26" s="681"/>
      <c r="NPQ26" s="681"/>
      <c r="NPR26" s="681"/>
      <c r="NPS26" s="681"/>
      <c r="NPT26" s="682"/>
      <c r="NPU26" s="680"/>
      <c r="NPV26" s="681"/>
      <c r="NPW26" s="681"/>
      <c r="NPX26" s="681"/>
      <c r="NPY26" s="681"/>
      <c r="NPZ26" s="681"/>
      <c r="NQA26" s="681"/>
      <c r="NQB26" s="681"/>
      <c r="NQC26" s="681"/>
      <c r="NQD26" s="681"/>
      <c r="NQE26" s="681"/>
      <c r="NQF26" s="681"/>
      <c r="NQG26" s="681"/>
      <c r="NQH26" s="681"/>
      <c r="NQI26" s="682"/>
      <c r="NQJ26" s="680"/>
      <c r="NQK26" s="681"/>
      <c r="NQL26" s="681"/>
      <c r="NQM26" s="681"/>
      <c r="NQN26" s="681"/>
      <c r="NQO26" s="681"/>
      <c r="NQP26" s="681"/>
      <c r="NQQ26" s="681"/>
      <c r="NQR26" s="681"/>
      <c r="NQS26" s="681"/>
      <c r="NQT26" s="681"/>
      <c r="NQU26" s="681"/>
      <c r="NQV26" s="681"/>
      <c r="NQW26" s="681"/>
      <c r="NQX26" s="682"/>
      <c r="NQY26" s="680"/>
      <c r="NQZ26" s="681"/>
      <c r="NRA26" s="681"/>
      <c r="NRB26" s="681"/>
      <c r="NRC26" s="681"/>
      <c r="NRD26" s="681"/>
      <c r="NRE26" s="681"/>
      <c r="NRF26" s="681"/>
      <c r="NRG26" s="681"/>
      <c r="NRH26" s="681"/>
      <c r="NRI26" s="681"/>
      <c r="NRJ26" s="681"/>
      <c r="NRK26" s="681"/>
      <c r="NRL26" s="681"/>
      <c r="NRM26" s="682"/>
      <c r="NRN26" s="680"/>
      <c r="NRO26" s="681"/>
      <c r="NRP26" s="681"/>
      <c r="NRQ26" s="681"/>
      <c r="NRR26" s="681"/>
      <c r="NRS26" s="681"/>
      <c r="NRT26" s="681"/>
      <c r="NRU26" s="681"/>
      <c r="NRV26" s="681"/>
      <c r="NRW26" s="681"/>
      <c r="NRX26" s="681"/>
      <c r="NRY26" s="681"/>
      <c r="NRZ26" s="681"/>
      <c r="NSA26" s="681"/>
      <c r="NSB26" s="682"/>
      <c r="NSC26" s="680"/>
      <c r="NSD26" s="681"/>
      <c r="NSE26" s="681"/>
      <c r="NSF26" s="681"/>
      <c r="NSG26" s="681"/>
      <c r="NSH26" s="681"/>
      <c r="NSI26" s="681"/>
      <c r="NSJ26" s="681"/>
      <c r="NSK26" s="681"/>
      <c r="NSL26" s="681"/>
      <c r="NSM26" s="681"/>
      <c r="NSN26" s="681"/>
      <c r="NSO26" s="681"/>
      <c r="NSP26" s="681"/>
      <c r="NSQ26" s="682"/>
      <c r="NSR26" s="680"/>
      <c r="NSS26" s="681"/>
      <c r="NST26" s="681"/>
      <c r="NSU26" s="681"/>
      <c r="NSV26" s="681"/>
      <c r="NSW26" s="681"/>
      <c r="NSX26" s="681"/>
      <c r="NSY26" s="681"/>
      <c r="NSZ26" s="681"/>
      <c r="NTA26" s="681"/>
      <c r="NTB26" s="681"/>
      <c r="NTC26" s="681"/>
      <c r="NTD26" s="681"/>
      <c r="NTE26" s="681"/>
      <c r="NTF26" s="682"/>
      <c r="NTG26" s="680"/>
      <c r="NTH26" s="681"/>
      <c r="NTI26" s="681"/>
      <c r="NTJ26" s="681"/>
      <c r="NTK26" s="681"/>
      <c r="NTL26" s="681"/>
      <c r="NTM26" s="681"/>
      <c r="NTN26" s="681"/>
      <c r="NTO26" s="681"/>
      <c r="NTP26" s="681"/>
      <c r="NTQ26" s="681"/>
      <c r="NTR26" s="681"/>
      <c r="NTS26" s="681"/>
      <c r="NTT26" s="681"/>
      <c r="NTU26" s="682"/>
      <c r="NTV26" s="680"/>
      <c r="NTW26" s="681"/>
      <c r="NTX26" s="681"/>
      <c r="NTY26" s="681"/>
      <c r="NTZ26" s="681"/>
      <c r="NUA26" s="681"/>
      <c r="NUB26" s="681"/>
      <c r="NUC26" s="681"/>
      <c r="NUD26" s="681"/>
      <c r="NUE26" s="681"/>
      <c r="NUF26" s="681"/>
      <c r="NUG26" s="681"/>
      <c r="NUH26" s="681"/>
      <c r="NUI26" s="681"/>
      <c r="NUJ26" s="682"/>
      <c r="NUK26" s="680"/>
      <c r="NUL26" s="681"/>
      <c r="NUM26" s="681"/>
      <c r="NUN26" s="681"/>
      <c r="NUO26" s="681"/>
      <c r="NUP26" s="681"/>
      <c r="NUQ26" s="681"/>
      <c r="NUR26" s="681"/>
      <c r="NUS26" s="681"/>
      <c r="NUT26" s="681"/>
      <c r="NUU26" s="681"/>
      <c r="NUV26" s="681"/>
      <c r="NUW26" s="681"/>
      <c r="NUX26" s="681"/>
      <c r="NUY26" s="682"/>
      <c r="NUZ26" s="680"/>
      <c r="NVA26" s="681"/>
      <c r="NVB26" s="681"/>
      <c r="NVC26" s="681"/>
      <c r="NVD26" s="681"/>
      <c r="NVE26" s="681"/>
      <c r="NVF26" s="681"/>
      <c r="NVG26" s="681"/>
      <c r="NVH26" s="681"/>
      <c r="NVI26" s="681"/>
      <c r="NVJ26" s="681"/>
      <c r="NVK26" s="681"/>
      <c r="NVL26" s="681"/>
      <c r="NVM26" s="681"/>
      <c r="NVN26" s="682"/>
      <c r="NVO26" s="680"/>
      <c r="NVP26" s="681"/>
      <c r="NVQ26" s="681"/>
      <c r="NVR26" s="681"/>
      <c r="NVS26" s="681"/>
      <c r="NVT26" s="681"/>
      <c r="NVU26" s="681"/>
      <c r="NVV26" s="681"/>
      <c r="NVW26" s="681"/>
      <c r="NVX26" s="681"/>
      <c r="NVY26" s="681"/>
      <c r="NVZ26" s="681"/>
      <c r="NWA26" s="681"/>
      <c r="NWB26" s="681"/>
      <c r="NWC26" s="682"/>
      <c r="NWD26" s="680"/>
      <c r="NWE26" s="681"/>
      <c r="NWF26" s="681"/>
      <c r="NWG26" s="681"/>
      <c r="NWH26" s="681"/>
      <c r="NWI26" s="681"/>
      <c r="NWJ26" s="681"/>
      <c r="NWK26" s="681"/>
      <c r="NWL26" s="681"/>
      <c r="NWM26" s="681"/>
      <c r="NWN26" s="681"/>
      <c r="NWO26" s="681"/>
      <c r="NWP26" s="681"/>
      <c r="NWQ26" s="681"/>
      <c r="NWR26" s="682"/>
      <c r="NWS26" s="680"/>
      <c r="NWT26" s="681"/>
      <c r="NWU26" s="681"/>
      <c r="NWV26" s="681"/>
      <c r="NWW26" s="681"/>
      <c r="NWX26" s="681"/>
      <c r="NWY26" s="681"/>
      <c r="NWZ26" s="681"/>
      <c r="NXA26" s="681"/>
      <c r="NXB26" s="681"/>
      <c r="NXC26" s="681"/>
      <c r="NXD26" s="681"/>
      <c r="NXE26" s="681"/>
      <c r="NXF26" s="681"/>
      <c r="NXG26" s="682"/>
      <c r="NXH26" s="680"/>
      <c r="NXI26" s="681"/>
      <c r="NXJ26" s="681"/>
      <c r="NXK26" s="681"/>
      <c r="NXL26" s="681"/>
      <c r="NXM26" s="681"/>
      <c r="NXN26" s="681"/>
      <c r="NXO26" s="681"/>
      <c r="NXP26" s="681"/>
      <c r="NXQ26" s="681"/>
      <c r="NXR26" s="681"/>
      <c r="NXS26" s="681"/>
      <c r="NXT26" s="681"/>
      <c r="NXU26" s="681"/>
      <c r="NXV26" s="682"/>
      <c r="NXW26" s="680"/>
      <c r="NXX26" s="681"/>
      <c r="NXY26" s="681"/>
      <c r="NXZ26" s="681"/>
      <c r="NYA26" s="681"/>
      <c r="NYB26" s="681"/>
      <c r="NYC26" s="681"/>
      <c r="NYD26" s="681"/>
      <c r="NYE26" s="681"/>
      <c r="NYF26" s="681"/>
      <c r="NYG26" s="681"/>
      <c r="NYH26" s="681"/>
      <c r="NYI26" s="681"/>
      <c r="NYJ26" s="681"/>
      <c r="NYK26" s="682"/>
      <c r="NYL26" s="680"/>
      <c r="NYM26" s="681"/>
      <c r="NYN26" s="681"/>
      <c r="NYO26" s="681"/>
      <c r="NYP26" s="681"/>
      <c r="NYQ26" s="681"/>
      <c r="NYR26" s="681"/>
      <c r="NYS26" s="681"/>
      <c r="NYT26" s="681"/>
      <c r="NYU26" s="681"/>
      <c r="NYV26" s="681"/>
      <c r="NYW26" s="681"/>
      <c r="NYX26" s="681"/>
      <c r="NYY26" s="681"/>
      <c r="NYZ26" s="682"/>
      <c r="NZA26" s="680"/>
      <c r="NZB26" s="681"/>
      <c r="NZC26" s="681"/>
      <c r="NZD26" s="681"/>
      <c r="NZE26" s="681"/>
      <c r="NZF26" s="681"/>
      <c r="NZG26" s="681"/>
      <c r="NZH26" s="681"/>
      <c r="NZI26" s="681"/>
      <c r="NZJ26" s="681"/>
      <c r="NZK26" s="681"/>
      <c r="NZL26" s="681"/>
      <c r="NZM26" s="681"/>
      <c r="NZN26" s="681"/>
      <c r="NZO26" s="682"/>
      <c r="NZP26" s="680"/>
      <c r="NZQ26" s="681"/>
      <c r="NZR26" s="681"/>
      <c r="NZS26" s="681"/>
      <c r="NZT26" s="681"/>
      <c r="NZU26" s="681"/>
      <c r="NZV26" s="681"/>
      <c r="NZW26" s="681"/>
      <c r="NZX26" s="681"/>
      <c r="NZY26" s="681"/>
      <c r="NZZ26" s="681"/>
      <c r="OAA26" s="681"/>
      <c r="OAB26" s="681"/>
      <c r="OAC26" s="681"/>
      <c r="OAD26" s="682"/>
      <c r="OAE26" s="680"/>
      <c r="OAF26" s="681"/>
      <c r="OAG26" s="681"/>
      <c r="OAH26" s="681"/>
      <c r="OAI26" s="681"/>
      <c r="OAJ26" s="681"/>
      <c r="OAK26" s="681"/>
      <c r="OAL26" s="681"/>
      <c r="OAM26" s="681"/>
      <c r="OAN26" s="681"/>
      <c r="OAO26" s="681"/>
      <c r="OAP26" s="681"/>
      <c r="OAQ26" s="681"/>
      <c r="OAR26" s="681"/>
      <c r="OAS26" s="682"/>
      <c r="OAT26" s="680"/>
      <c r="OAU26" s="681"/>
      <c r="OAV26" s="681"/>
      <c r="OAW26" s="681"/>
      <c r="OAX26" s="681"/>
      <c r="OAY26" s="681"/>
      <c r="OAZ26" s="681"/>
      <c r="OBA26" s="681"/>
      <c r="OBB26" s="681"/>
      <c r="OBC26" s="681"/>
      <c r="OBD26" s="681"/>
      <c r="OBE26" s="681"/>
      <c r="OBF26" s="681"/>
      <c r="OBG26" s="681"/>
      <c r="OBH26" s="682"/>
      <c r="OBI26" s="680"/>
      <c r="OBJ26" s="681"/>
      <c r="OBK26" s="681"/>
      <c r="OBL26" s="681"/>
      <c r="OBM26" s="681"/>
      <c r="OBN26" s="681"/>
      <c r="OBO26" s="681"/>
      <c r="OBP26" s="681"/>
      <c r="OBQ26" s="681"/>
      <c r="OBR26" s="681"/>
      <c r="OBS26" s="681"/>
      <c r="OBT26" s="681"/>
      <c r="OBU26" s="681"/>
      <c r="OBV26" s="681"/>
      <c r="OBW26" s="682"/>
      <c r="OBX26" s="680"/>
      <c r="OBY26" s="681"/>
      <c r="OBZ26" s="681"/>
      <c r="OCA26" s="681"/>
      <c r="OCB26" s="681"/>
      <c r="OCC26" s="681"/>
      <c r="OCD26" s="681"/>
      <c r="OCE26" s="681"/>
      <c r="OCF26" s="681"/>
      <c r="OCG26" s="681"/>
      <c r="OCH26" s="681"/>
      <c r="OCI26" s="681"/>
      <c r="OCJ26" s="681"/>
      <c r="OCK26" s="681"/>
      <c r="OCL26" s="682"/>
      <c r="OCM26" s="680"/>
      <c r="OCN26" s="681"/>
      <c r="OCO26" s="681"/>
      <c r="OCP26" s="681"/>
      <c r="OCQ26" s="681"/>
      <c r="OCR26" s="681"/>
      <c r="OCS26" s="681"/>
      <c r="OCT26" s="681"/>
      <c r="OCU26" s="681"/>
      <c r="OCV26" s="681"/>
      <c r="OCW26" s="681"/>
      <c r="OCX26" s="681"/>
      <c r="OCY26" s="681"/>
      <c r="OCZ26" s="681"/>
      <c r="ODA26" s="682"/>
      <c r="ODB26" s="680"/>
      <c r="ODC26" s="681"/>
      <c r="ODD26" s="681"/>
      <c r="ODE26" s="681"/>
      <c r="ODF26" s="681"/>
      <c r="ODG26" s="681"/>
      <c r="ODH26" s="681"/>
      <c r="ODI26" s="681"/>
      <c r="ODJ26" s="681"/>
      <c r="ODK26" s="681"/>
      <c r="ODL26" s="681"/>
      <c r="ODM26" s="681"/>
      <c r="ODN26" s="681"/>
      <c r="ODO26" s="681"/>
      <c r="ODP26" s="682"/>
      <c r="ODQ26" s="680"/>
      <c r="ODR26" s="681"/>
      <c r="ODS26" s="681"/>
      <c r="ODT26" s="681"/>
      <c r="ODU26" s="681"/>
      <c r="ODV26" s="681"/>
      <c r="ODW26" s="681"/>
      <c r="ODX26" s="681"/>
      <c r="ODY26" s="681"/>
      <c r="ODZ26" s="681"/>
      <c r="OEA26" s="681"/>
      <c r="OEB26" s="681"/>
      <c r="OEC26" s="681"/>
      <c r="OED26" s="681"/>
      <c r="OEE26" s="682"/>
      <c r="OEF26" s="680"/>
      <c r="OEG26" s="681"/>
      <c r="OEH26" s="681"/>
      <c r="OEI26" s="681"/>
      <c r="OEJ26" s="681"/>
      <c r="OEK26" s="681"/>
      <c r="OEL26" s="681"/>
      <c r="OEM26" s="681"/>
      <c r="OEN26" s="681"/>
      <c r="OEO26" s="681"/>
      <c r="OEP26" s="681"/>
      <c r="OEQ26" s="681"/>
      <c r="OER26" s="681"/>
      <c r="OES26" s="681"/>
      <c r="OET26" s="682"/>
      <c r="OEU26" s="680"/>
      <c r="OEV26" s="681"/>
      <c r="OEW26" s="681"/>
      <c r="OEX26" s="681"/>
      <c r="OEY26" s="681"/>
      <c r="OEZ26" s="681"/>
      <c r="OFA26" s="681"/>
      <c r="OFB26" s="681"/>
      <c r="OFC26" s="681"/>
      <c r="OFD26" s="681"/>
      <c r="OFE26" s="681"/>
      <c r="OFF26" s="681"/>
      <c r="OFG26" s="681"/>
      <c r="OFH26" s="681"/>
      <c r="OFI26" s="682"/>
      <c r="OFJ26" s="680"/>
      <c r="OFK26" s="681"/>
      <c r="OFL26" s="681"/>
      <c r="OFM26" s="681"/>
      <c r="OFN26" s="681"/>
      <c r="OFO26" s="681"/>
      <c r="OFP26" s="681"/>
      <c r="OFQ26" s="681"/>
      <c r="OFR26" s="681"/>
      <c r="OFS26" s="681"/>
      <c r="OFT26" s="681"/>
      <c r="OFU26" s="681"/>
      <c r="OFV26" s="681"/>
      <c r="OFW26" s="681"/>
      <c r="OFX26" s="682"/>
      <c r="OFY26" s="680"/>
      <c r="OFZ26" s="681"/>
      <c r="OGA26" s="681"/>
      <c r="OGB26" s="681"/>
      <c r="OGC26" s="681"/>
      <c r="OGD26" s="681"/>
      <c r="OGE26" s="681"/>
      <c r="OGF26" s="681"/>
      <c r="OGG26" s="681"/>
      <c r="OGH26" s="681"/>
      <c r="OGI26" s="681"/>
      <c r="OGJ26" s="681"/>
      <c r="OGK26" s="681"/>
      <c r="OGL26" s="681"/>
      <c r="OGM26" s="682"/>
      <c r="OGN26" s="680"/>
      <c r="OGO26" s="681"/>
      <c r="OGP26" s="681"/>
      <c r="OGQ26" s="681"/>
      <c r="OGR26" s="681"/>
      <c r="OGS26" s="681"/>
      <c r="OGT26" s="681"/>
      <c r="OGU26" s="681"/>
      <c r="OGV26" s="681"/>
      <c r="OGW26" s="681"/>
      <c r="OGX26" s="681"/>
      <c r="OGY26" s="681"/>
      <c r="OGZ26" s="681"/>
      <c r="OHA26" s="681"/>
      <c r="OHB26" s="682"/>
      <c r="OHC26" s="680"/>
      <c r="OHD26" s="681"/>
      <c r="OHE26" s="681"/>
      <c r="OHF26" s="681"/>
      <c r="OHG26" s="681"/>
      <c r="OHH26" s="681"/>
      <c r="OHI26" s="681"/>
      <c r="OHJ26" s="681"/>
      <c r="OHK26" s="681"/>
      <c r="OHL26" s="681"/>
      <c r="OHM26" s="681"/>
      <c r="OHN26" s="681"/>
      <c r="OHO26" s="681"/>
      <c r="OHP26" s="681"/>
      <c r="OHQ26" s="682"/>
      <c r="OHR26" s="680"/>
      <c r="OHS26" s="681"/>
      <c r="OHT26" s="681"/>
      <c r="OHU26" s="681"/>
      <c r="OHV26" s="681"/>
      <c r="OHW26" s="681"/>
      <c r="OHX26" s="681"/>
      <c r="OHY26" s="681"/>
      <c r="OHZ26" s="681"/>
      <c r="OIA26" s="681"/>
      <c r="OIB26" s="681"/>
      <c r="OIC26" s="681"/>
      <c r="OID26" s="681"/>
      <c r="OIE26" s="681"/>
      <c r="OIF26" s="682"/>
      <c r="OIG26" s="680"/>
      <c r="OIH26" s="681"/>
      <c r="OII26" s="681"/>
      <c r="OIJ26" s="681"/>
      <c r="OIK26" s="681"/>
      <c r="OIL26" s="681"/>
      <c r="OIM26" s="681"/>
      <c r="OIN26" s="681"/>
      <c r="OIO26" s="681"/>
      <c r="OIP26" s="681"/>
      <c r="OIQ26" s="681"/>
      <c r="OIR26" s="681"/>
      <c r="OIS26" s="681"/>
      <c r="OIT26" s="681"/>
      <c r="OIU26" s="682"/>
      <c r="OIV26" s="680"/>
      <c r="OIW26" s="681"/>
      <c r="OIX26" s="681"/>
      <c r="OIY26" s="681"/>
      <c r="OIZ26" s="681"/>
      <c r="OJA26" s="681"/>
      <c r="OJB26" s="681"/>
      <c r="OJC26" s="681"/>
      <c r="OJD26" s="681"/>
      <c r="OJE26" s="681"/>
      <c r="OJF26" s="681"/>
      <c r="OJG26" s="681"/>
      <c r="OJH26" s="681"/>
      <c r="OJI26" s="681"/>
      <c r="OJJ26" s="682"/>
      <c r="OJK26" s="680"/>
      <c r="OJL26" s="681"/>
      <c r="OJM26" s="681"/>
      <c r="OJN26" s="681"/>
      <c r="OJO26" s="681"/>
      <c r="OJP26" s="681"/>
      <c r="OJQ26" s="681"/>
      <c r="OJR26" s="681"/>
      <c r="OJS26" s="681"/>
      <c r="OJT26" s="681"/>
      <c r="OJU26" s="681"/>
      <c r="OJV26" s="681"/>
      <c r="OJW26" s="681"/>
      <c r="OJX26" s="681"/>
      <c r="OJY26" s="682"/>
      <c r="OJZ26" s="680"/>
      <c r="OKA26" s="681"/>
      <c r="OKB26" s="681"/>
      <c r="OKC26" s="681"/>
      <c r="OKD26" s="681"/>
      <c r="OKE26" s="681"/>
      <c r="OKF26" s="681"/>
      <c r="OKG26" s="681"/>
      <c r="OKH26" s="681"/>
      <c r="OKI26" s="681"/>
      <c r="OKJ26" s="681"/>
      <c r="OKK26" s="681"/>
      <c r="OKL26" s="681"/>
      <c r="OKM26" s="681"/>
      <c r="OKN26" s="682"/>
      <c r="OKO26" s="680"/>
      <c r="OKP26" s="681"/>
      <c r="OKQ26" s="681"/>
      <c r="OKR26" s="681"/>
      <c r="OKS26" s="681"/>
      <c r="OKT26" s="681"/>
      <c r="OKU26" s="681"/>
      <c r="OKV26" s="681"/>
      <c r="OKW26" s="681"/>
      <c r="OKX26" s="681"/>
      <c r="OKY26" s="681"/>
      <c r="OKZ26" s="681"/>
      <c r="OLA26" s="681"/>
      <c r="OLB26" s="681"/>
      <c r="OLC26" s="682"/>
      <c r="OLD26" s="680"/>
      <c r="OLE26" s="681"/>
      <c r="OLF26" s="681"/>
      <c r="OLG26" s="681"/>
      <c r="OLH26" s="681"/>
      <c r="OLI26" s="681"/>
      <c r="OLJ26" s="681"/>
      <c r="OLK26" s="681"/>
      <c r="OLL26" s="681"/>
      <c r="OLM26" s="681"/>
      <c r="OLN26" s="681"/>
      <c r="OLO26" s="681"/>
      <c r="OLP26" s="681"/>
      <c r="OLQ26" s="681"/>
      <c r="OLR26" s="682"/>
      <c r="OLS26" s="680"/>
      <c r="OLT26" s="681"/>
      <c r="OLU26" s="681"/>
      <c r="OLV26" s="681"/>
      <c r="OLW26" s="681"/>
      <c r="OLX26" s="681"/>
      <c r="OLY26" s="681"/>
      <c r="OLZ26" s="681"/>
      <c r="OMA26" s="681"/>
      <c r="OMB26" s="681"/>
      <c r="OMC26" s="681"/>
      <c r="OMD26" s="681"/>
      <c r="OME26" s="681"/>
      <c r="OMF26" s="681"/>
      <c r="OMG26" s="682"/>
      <c r="OMH26" s="680"/>
      <c r="OMI26" s="681"/>
      <c r="OMJ26" s="681"/>
      <c r="OMK26" s="681"/>
      <c r="OML26" s="681"/>
      <c r="OMM26" s="681"/>
      <c r="OMN26" s="681"/>
      <c r="OMO26" s="681"/>
      <c r="OMP26" s="681"/>
      <c r="OMQ26" s="681"/>
      <c r="OMR26" s="681"/>
      <c r="OMS26" s="681"/>
      <c r="OMT26" s="681"/>
      <c r="OMU26" s="681"/>
      <c r="OMV26" s="682"/>
      <c r="OMW26" s="680"/>
      <c r="OMX26" s="681"/>
      <c r="OMY26" s="681"/>
      <c r="OMZ26" s="681"/>
      <c r="ONA26" s="681"/>
      <c r="ONB26" s="681"/>
      <c r="ONC26" s="681"/>
      <c r="OND26" s="681"/>
      <c r="ONE26" s="681"/>
      <c r="ONF26" s="681"/>
      <c r="ONG26" s="681"/>
      <c r="ONH26" s="681"/>
      <c r="ONI26" s="681"/>
      <c r="ONJ26" s="681"/>
      <c r="ONK26" s="682"/>
      <c r="ONL26" s="680"/>
      <c r="ONM26" s="681"/>
      <c r="ONN26" s="681"/>
      <c r="ONO26" s="681"/>
      <c r="ONP26" s="681"/>
      <c r="ONQ26" s="681"/>
      <c r="ONR26" s="681"/>
      <c r="ONS26" s="681"/>
      <c r="ONT26" s="681"/>
      <c r="ONU26" s="681"/>
      <c r="ONV26" s="681"/>
      <c r="ONW26" s="681"/>
      <c r="ONX26" s="681"/>
      <c r="ONY26" s="681"/>
      <c r="ONZ26" s="682"/>
      <c r="OOA26" s="680"/>
      <c r="OOB26" s="681"/>
      <c r="OOC26" s="681"/>
      <c r="OOD26" s="681"/>
      <c r="OOE26" s="681"/>
      <c r="OOF26" s="681"/>
      <c r="OOG26" s="681"/>
      <c r="OOH26" s="681"/>
      <c r="OOI26" s="681"/>
      <c r="OOJ26" s="681"/>
      <c r="OOK26" s="681"/>
      <c r="OOL26" s="681"/>
      <c r="OOM26" s="681"/>
      <c r="OON26" s="681"/>
      <c r="OOO26" s="682"/>
      <c r="OOP26" s="680"/>
      <c r="OOQ26" s="681"/>
      <c r="OOR26" s="681"/>
      <c r="OOS26" s="681"/>
      <c r="OOT26" s="681"/>
      <c r="OOU26" s="681"/>
      <c r="OOV26" s="681"/>
      <c r="OOW26" s="681"/>
      <c r="OOX26" s="681"/>
      <c r="OOY26" s="681"/>
      <c r="OOZ26" s="681"/>
      <c r="OPA26" s="681"/>
      <c r="OPB26" s="681"/>
      <c r="OPC26" s="681"/>
      <c r="OPD26" s="682"/>
      <c r="OPE26" s="680"/>
      <c r="OPF26" s="681"/>
      <c r="OPG26" s="681"/>
      <c r="OPH26" s="681"/>
      <c r="OPI26" s="681"/>
      <c r="OPJ26" s="681"/>
      <c r="OPK26" s="681"/>
      <c r="OPL26" s="681"/>
      <c r="OPM26" s="681"/>
      <c r="OPN26" s="681"/>
      <c r="OPO26" s="681"/>
      <c r="OPP26" s="681"/>
      <c r="OPQ26" s="681"/>
      <c r="OPR26" s="681"/>
      <c r="OPS26" s="682"/>
      <c r="OPT26" s="680"/>
      <c r="OPU26" s="681"/>
      <c r="OPV26" s="681"/>
      <c r="OPW26" s="681"/>
      <c r="OPX26" s="681"/>
      <c r="OPY26" s="681"/>
      <c r="OPZ26" s="681"/>
      <c r="OQA26" s="681"/>
      <c r="OQB26" s="681"/>
      <c r="OQC26" s="681"/>
      <c r="OQD26" s="681"/>
      <c r="OQE26" s="681"/>
      <c r="OQF26" s="681"/>
      <c r="OQG26" s="681"/>
      <c r="OQH26" s="682"/>
      <c r="OQI26" s="680"/>
      <c r="OQJ26" s="681"/>
      <c r="OQK26" s="681"/>
      <c r="OQL26" s="681"/>
      <c r="OQM26" s="681"/>
      <c r="OQN26" s="681"/>
      <c r="OQO26" s="681"/>
      <c r="OQP26" s="681"/>
      <c r="OQQ26" s="681"/>
      <c r="OQR26" s="681"/>
      <c r="OQS26" s="681"/>
      <c r="OQT26" s="681"/>
      <c r="OQU26" s="681"/>
      <c r="OQV26" s="681"/>
      <c r="OQW26" s="682"/>
      <c r="OQX26" s="680"/>
      <c r="OQY26" s="681"/>
      <c r="OQZ26" s="681"/>
      <c r="ORA26" s="681"/>
      <c r="ORB26" s="681"/>
      <c r="ORC26" s="681"/>
      <c r="ORD26" s="681"/>
      <c r="ORE26" s="681"/>
      <c r="ORF26" s="681"/>
      <c r="ORG26" s="681"/>
      <c r="ORH26" s="681"/>
      <c r="ORI26" s="681"/>
      <c r="ORJ26" s="681"/>
      <c r="ORK26" s="681"/>
      <c r="ORL26" s="682"/>
      <c r="ORM26" s="680"/>
      <c r="ORN26" s="681"/>
      <c r="ORO26" s="681"/>
      <c r="ORP26" s="681"/>
      <c r="ORQ26" s="681"/>
      <c r="ORR26" s="681"/>
      <c r="ORS26" s="681"/>
      <c r="ORT26" s="681"/>
      <c r="ORU26" s="681"/>
      <c r="ORV26" s="681"/>
      <c r="ORW26" s="681"/>
      <c r="ORX26" s="681"/>
      <c r="ORY26" s="681"/>
      <c r="ORZ26" s="681"/>
      <c r="OSA26" s="682"/>
      <c r="OSB26" s="680"/>
      <c r="OSC26" s="681"/>
      <c r="OSD26" s="681"/>
      <c r="OSE26" s="681"/>
      <c r="OSF26" s="681"/>
      <c r="OSG26" s="681"/>
      <c r="OSH26" s="681"/>
      <c r="OSI26" s="681"/>
      <c r="OSJ26" s="681"/>
      <c r="OSK26" s="681"/>
      <c r="OSL26" s="681"/>
      <c r="OSM26" s="681"/>
      <c r="OSN26" s="681"/>
      <c r="OSO26" s="681"/>
      <c r="OSP26" s="682"/>
      <c r="OSQ26" s="680"/>
      <c r="OSR26" s="681"/>
      <c r="OSS26" s="681"/>
      <c r="OST26" s="681"/>
      <c r="OSU26" s="681"/>
      <c r="OSV26" s="681"/>
      <c r="OSW26" s="681"/>
      <c r="OSX26" s="681"/>
      <c r="OSY26" s="681"/>
      <c r="OSZ26" s="681"/>
      <c r="OTA26" s="681"/>
      <c r="OTB26" s="681"/>
      <c r="OTC26" s="681"/>
      <c r="OTD26" s="681"/>
      <c r="OTE26" s="682"/>
      <c r="OTF26" s="680"/>
      <c r="OTG26" s="681"/>
      <c r="OTH26" s="681"/>
      <c r="OTI26" s="681"/>
      <c r="OTJ26" s="681"/>
      <c r="OTK26" s="681"/>
      <c r="OTL26" s="681"/>
      <c r="OTM26" s="681"/>
      <c r="OTN26" s="681"/>
      <c r="OTO26" s="681"/>
      <c r="OTP26" s="681"/>
      <c r="OTQ26" s="681"/>
      <c r="OTR26" s="681"/>
      <c r="OTS26" s="681"/>
      <c r="OTT26" s="682"/>
      <c r="OTU26" s="680"/>
      <c r="OTV26" s="681"/>
      <c r="OTW26" s="681"/>
      <c r="OTX26" s="681"/>
      <c r="OTY26" s="681"/>
      <c r="OTZ26" s="681"/>
      <c r="OUA26" s="681"/>
      <c r="OUB26" s="681"/>
      <c r="OUC26" s="681"/>
      <c r="OUD26" s="681"/>
      <c r="OUE26" s="681"/>
      <c r="OUF26" s="681"/>
      <c r="OUG26" s="681"/>
      <c r="OUH26" s="681"/>
      <c r="OUI26" s="682"/>
      <c r="OUJ26" s="680"/>
      <c r="OUK26" s="681"/>
      <c r="OUL26" s="681"/>
      <c r="OUM26" s="681"/>
      <c r="OUN26" s="681"/>
      <c r="OUO26" s="681"/>
      <c r="OUP26" s="681"/>
      <c r="OUQ26" s="681"/>
      <c r="OUR26" s="681"/>
      <c r="OUS26" s="681"/>
      <c r="OUT26" s="681"/>
      <c r="OUU26" s="681"/>
      <c r="OUV26" s="681"/>
      <c r="OUW26" s="681"/>
      <c r="OUX26" s="682"/>
      <c r="OUY26" s="680"/>
      <c r="OUZ26" s="681"/>
      <c r="OVA26" s="681"/>
      <c r="OVB26" s="681"/>
      <c r="OVC26" s="681"/>
      <c r="OVD26" s="681"/>
      <c r="OVE26" s="681"/>
      <c r="OVF26" s="681"/>
      <c r="OVG26" s="681"/>
      <c r="OVH26" s="681"/>
      <c r="OVI26" s="681"/>
      <c r="OVJ26" s="681"/>
      <c r="OVK26" s="681"/>
      <c r="OVL26" s="681"/>
      <c r="OVM26" s="682"/>
      <c r="OVN26" s="680"/>
      <c r="OVO26" s="681"/>
      <c r="OVP26" s="681"/>
      <c r="OVQ26" s="681"/>
      <c r="OVR26" s="681"/>
      <c r="OVS26" s="681"/>
      <c r="OVT26" s="681"/>
      <c r="OVU26" s="681"/>
      <c r="OVV26" s="681"/>
      <c r="OVW26" s="681"/>
      <c r="OVX26" s="681"/>
      <c r="OVY26" s="681"/>
      <c r="OVZ26" s="681"/>
      <c r="OWA26" s="681"/>
      <c r="OWB26" s="682"/>
      <c r="OWC26" s="680"/>
      <c r="OWD26" s="681"/>
      <c r="OWE26" s="681"/>
      <c r="OWF26" s="681"/>
      <c r="OWG26" s="681"/>
      <c r="OWH26" s="681"/>
      <c r="OWI26" s="681"/>
      <c r="OWJ26" s="681"/>
      <c r="OWK26" s="681"/>
      <c r="OWL26" s="681"/>
      <c r="OWM26" s="681"/>
      <c r="OWN26" s="681"/>
      <c r="OWO26" s="681"/>
      <c r="OWP26" s="681"/>
      <c r="OWQ26" s="682"/>
      <c r="OWR26" s="680"/>
      <c r="OWS26" s="681"/>
      <c r="OWT26" s="681"/>
      <c r="OWU26" s="681"/>
      <c r="OWV26" s="681"/>
      <c r="OWW26" s="681"/>
      <c r="OWX26" s="681"/>
      <c r="OWY26" s="681"/>
      <c r="OWZ26" s="681"/>
      <c r="OXA26" s="681"/>
      <c r="OXB26" s="681"/>
      <c r="OXC26" s="681"/>
      <c r="OXD26" s="681"/>
      <c r="OXE26" s="681"/>
      <c r="OXF26" s="682"/>
      <c r="OXG26" s="680"/>
      <c r="OXH26" s="681"/>
      <c r="OXI26" s="681"/>
      <c r="OXJ26" s="681"/>
      <c r="OXK26" s="681"/>
      <c r="OXL26" s="681"/>
      <c r="OXM26" s="681"/>
      <c r="OXN26" s="681"/>
      <c r="OXO26" s="681"/>
      <c r="OXP26" s="681"/>
      <c r="OXQ26" s="681"/>
      <c r="OXR26" s="681"/>
      <c r="OXS26" s="681"/>
      <c r="OXT26" s="681"/>
      <c r="OXU26" s="682"/>
      <c r="OXV26" s="680"/>
      <c r="OXW26" s="681"/>
      <c r="OXX26" s="681"/>
      <c r="OXY26" s="681"/>
      <c r="OXZ26" s="681"/>
      <c r="OYA26" s="681"/>
      <c r="OYB26" s="681"/>
      <c r="OYC26" s="681"/>
      <c r="OYD26" s="681"/>
      <c r="OYE26" s="681"/>
      <c r="OYF26" s="681"/>
      <c r="OYG26" s="681"/>
      <c r="OYH26" s="681"/>
      <c r="OYI26" s="681"/>
      <c r="OYJ26" s="682"/>
      <c r="OYK26" s="680"/>
      <c r="OYL26" s="681"/>
      <c r="OYM26" s="681"/>
      <c r="OYN26" s="681"/>
      <c r="OYO26" s="681"/>
      <c r="OYP26" s="681"/>
      <c r="OYQ26" s="681"/>
      <c r="OYR26" s="681"/>
      <c r="OYS26" s="681"/>
      <c r="OYT26" s="681"/>
      <c r="OYU26" s="681"/>
      <c r="OYV26" s="681"/>
      <c r="OYW26" s="681"/>
      <c r="OYX26" s="681"/>
      <c r="OYY26" s="682"/>
      <c r="OYZ26" s="680"/>
      <c r="OZA26" s="681"/>
      <c r="OZB26" s="681"/>
      <c r="OZC26" s="681"/>
      <c r="OZD26" s="681"/>
      <c r="OZE26" s="681"/>
      <c r="OZF26" s="681"/>
      <c r="OZG26" s="681"/>
      <c r="OZH26" s="681"/>
      <c r="OZI26" s="681"/>
      <c r="OZJ26" s="681"/>
      <c r="OZK26" s="681"/>
      <c r="OZL26" s="681"/>
      <c r="OZM26" s="681"/>
      <c r="OZN26" s="682"/>
      <c r="OZO26" s="680"/>
      <c r="OZP26" s="681"/>
      <c r="OZQ26" s="681"/>
      <c r="OZR26" s="681"/>
      <c r="OZS26" s="681"/>
      <c r="OZT26" s="681"/>
      <c r="OZU26" s="681"/>
      <c r="OZV26" s="681"/>
      <c r="OZW26" s="681"/>
      <c r="OZX26" s="681"/>
      <c r="OZY26" s="681"/>
      <c r="OZZ26" s="681"/>
      <c r="PAA26" s="681"/>
      <c r="PAB26" s="681"/>
      <c r="PAC26" s="682"/>
      <c r="PAD26" s="680"/>
      <c r="PAE26" s="681"/>
      <c r="PAF26" s="681"/>
      <c r="PAG26" s="681"/>
      <c r="PAH26" s="681"/>
      <c r="PAI26" s="681"/>
      <c r="PAJ26" s="681"/>
      <c r="PAK26" s="681"/>
      <c r="PAL26" s="681"/>
      <c r="PAM26" s="681"/>
      <c r="PAN26" s="681"/>
      <c r="PAO26" s="681"/>
      <c r="PAP26" s="681"/>
      <c r="PAQ26" s="681"/>
      <c r="PAR26" s="682"/>
      <c r="PAS26" s="680"/>
      <c r="PAT26" s="681"/>
      <c r="PAU26" s="681"/>
      <c r="PAV26" s="681"/>
      <c r="PAW26" s="681"/>
      <c r="PAX26" s="681"/>
      <c r="PAY26" s="681"/>
      <c r="PAZ26" s="681"/>
      <c r="PBA26" s="681"/>
      <c r="PBB26" s="681"/>
      <c r="PBC26" s="681"/>
      <c r="PBD26" s="681"/>
      <c r="PBE26" s="681"/>
      <c r="PBF26" s="681"/>
      <c r="PBG26" s="682"/>
      <c r="PBH26" s="680"/>
      <c r="PBI26" s="681"/>
      <c r="PBJ26" s="681"/>
      <c r="PBK26" s="681"/>
      <c r="PBL26" s="681"/>
      <c r="PBM26" s="681"/>
      <c r="PBN26" s="681"/>
      <c r="PBO26" s="681"/>
      <c r="PBP26" s="681"/>
      <c r="PBQ26" s="681"/>
      <c r="PBR26" s="681"/>
      <c r="PBS26" s="681"/>
      <c r="PBT26" s="681"/>
      <c r="PBU26" s="681"/>
      <c r="PBV26" s="682"/>
      <c r="PBW26" s="680"/>
      <c r="PBX26" s="681"/>
      <c r="PBY26" s="681"/>
      <c r="PBZ26" s="681"/>
      <c r="PCA26" s="681"/>
      <c r="PCB26" s="681"/>
      <c r="PCC26" s="681"/>
      <c r="PCD26" s="681"/>
      <c r="PCE26" s="681"/>
      <c r="PCF26" s="681"/>
      <c r="PCG26" s="681"/>
      <c r="PCH26" s="681"/>
      <c r="PCI26" s="681"/>
      <c r="PCJ26" s="681"/>
      <c r="PCK26" s="682"/>
      <c r="PCL26" s="680"/>
      <c r="PCM26" s="681"/>
      <c r="PCN26" s="681"/>
      <c r="PCO26" s="681"/>
      <c r="PCP26" s="681"/>
      <c r="PCQ26" s="681"/>
      <c r="PCR26" s="681"/>
      <c r="PCS26" s="681"/>
      <c r="PCT26" s="681"/>
      <c r="PCU26" s="681"/>
      <c r="PCV26" s="681"/>
      <c r="PCW26" s="681"/>
      <c r="PCX26" s="681"/>
      <c r="PCY26" s="681"/>
      <c r="PCZ26" s="682"/>
      <c r="PDA26" s="680"/>
      <c r="PDB26" s="681"/>
      <c r="PDC26" s="681"/>
      <c r="PDD26" s="681"/>
      <c r="PDE26" s="681"/>
      <c r="PDF26" s="681"/>
      <c r="PDG26" s="681"/>
      <c r="PDH26" s="681"/>
      <c r="PDI26" s="681"/>
      <c r="PDJ26" s="681"/>
      <c r="PDK26" s="681"/>
      <c r="PDL26" s="681"/>
      <c r="PDM26" s="681"/>
      <c r="PDN26" s="681"/>
      <c r="PDO26" s="682"/>
      <c r="PDP26" s="680"/>
      <c r="PDQ26" s="681"/>
      <c r="PDR26" s="681"/>
      <c r="PDS26" s="681"/>
      <c r="PDT26" s="681"/>
      <c r="PDU26" s="681"/>
      <c r="PDV26" s="681"/>
      <c r="PDW26" s="681"/>
      <c r="PDX26" s="681"/>
      <c r="PDY26" s="681"/>
      <c r="PDZ26" s="681"/>
      <c r="PEA26" s="681"/>
      <c r="PEB26" s="681"/>
      <c r="PEC26" s="681"/>
      <c r="PED26" s="682"/>
      <c r="PEE26" s="680"/>
      <c r="PEF26" s="681"/>
      <c r="PEG26" s="681"/>
      <c r="PEH26" s="681"/>
      <c r="PEI26" s="681"/>
      <c r="PEJ26" s="681"/>
      <c r="PEK26" s="681"/>
      <c r="PEL26" s="681"/>
      <c r="PEM26" s="681"/>
      <c r="PEN26" s="681"/>
      <c r="PEO26" s="681"/>
      <c r="PEP26" s="681"/>
      <c r="PEQ26" s="681"/>
      <c r="PER26" s="681"/>
      <c r="PES26" s="682"/>
      <c r="PET26" s="680"/>
      <c r="PEU26" s="681"/>
      <c r="PEV26" s="681"/>
      <c r="PEW26" s="681"/>
      <c r="PEX26" s="681"/>
      <c r="PEY26" s="681"/>
      <c r="PEZ26" s="681"/>
      <c r="PFA26" s="681"/>
      <c r="PFB26" s="681"/>
      <c r="PFC26" s="681"/>
      <c r="PFD26" s="681"/>
      <c r="PFE26" s="681"/>
      <c r="PFF26" s="681"/>
      <c r="PFG26" s="681"/>
      <c r="PFH26" s="682"/>
      <c r="PFI26" s="680"/>
      <c r="PFJ26" s="681"/>
      <c r="PFK26" s="681"/>
      <c r="PFL26" s="681"/>
      <c r="PFM26" s="681"/>
      <c r="PFN26" s="681"/>
      <c r="PFO26" s="681"/>
      <c r="PFP26" s="681"/>
      <c r="PFQ26" s="681"/>
      <c r="PFR26" s="681"/>
      <c r="PFS26" s="681"/>
      <c r="PFT26" s="681"/>
      <c r="PFU26" s="681"/>
      <c r="PFV26" s="681"/>
      <c r="PFW26" s="682"/>
      <c r="PFX26" s="680"/>
      <c r="PFY26" s="681"/>
      <c r="PFZ26" s="681"/>
      <c r="PGA26" s="681"/>
      <c r="PGB26" s="681"/>
      <c r="PGC26" s="681"/>
      <c r="PGD26" s="681"/>
      <c r="PGE26" s="681"/>
      <c r="PGF26" s="681"/>
      <c r="PGG26" s="681"/>
      <c r="PGH26" s="681"/>
      <c r="PGI26" s="681"/>
      <c r="PGJ26" s="681"/>
      <c r="PGK26" s="681"/>
      <c r="PGL26" s="682"/>
      <c r="PGM26" s="680"/>
      <c r="PGN26" s="681"/>
      <c r="PGO26" s="681"/>
      <c r="PGP26" s="681"/>
      <c r="PGQ26" s="681"/>
      <c r="PGR26" s="681"/>
      <c r="PGS26" s="681"/>
      <c r="PGT26" s="681"/>
      <c r="PGU26" s="681"/>
      <c r="PGV26" s="681"/>
      <c r="PGW26" s="681"/>
      <c r="PGX26" s="681"/>
      <c r="PGY26" s="681"/>
      <c r="PGZ26" s="681"/>
      <c r="PHA26" s="682"/>
      <c r="PHB26" s="680"/>
      <c r="PHC26" s="681"/>
      <c r="PHD26" s="681"/>
      <c r="PHE26" s="681"/>
      <c r="PHF26" s="681"/>
      <c r="PHG26" s="681"/>
      <c r="PHH26" s="681"/>
      <c r="PHI26" s="681"/>
      <c r="PHJ26" s="681"/>
      <c r="PHK26" s="681"/>
      <c r="PHL26" s="681"/>
      <c r="PHM26" s="681"/>
      <c r="PHN26" s="681"/>
      <c r="PHO26" s="681"/>
      <c r="PHP26" s="682"/>
      <c r="PHQ26" s="680"/>
      <c r="PHR26" s="681"/>
      <c r="PHS26" s="681"/>
      <c r="PHT26" s="681"/>
      <c r="PHU26" s="681"/>
      <c r="PHV26" s="681"/>
      <c r="PHW26" s="681"/>
      <c r="PHX26" s="681"/>
      <c r="PHY26" s="681"/>
      <c r="PHZ26" s="681"/>
      <c r="PIA26" s="681"/>
      <c r="PIB26" s="681"/>
      <c r="PIC26" s="681"/>
      <c r="PID26" s="681"/>
      <c r="PIE26" s="682"/>
      <c r="PIF26" s="680"/>
      <c r="PIG26" s="681"/>
      <c r="PIH26" s="681"/>
      <c r="PII26" s="681"/>
      <c r="PIJ26" s="681"/>
      <c r="PIK26" s="681"/>
      <c r="PIL26" s="681"/>
      <c r="PIM26" s="681"/>
      <c r="PIN26" s="681"/>
      <c r="PIO26" s="681"/>
      <c r="PIP26" s="681"/>
      <c r="PIQ26" s="681"/>
      <c r="PIR26" s="681"/>
      <c r="PIS26" s="681"/>
      <c r="PIT26" s="682"/>
      <c r="PIU26" s="680"/>
      <c r="PIV26" s="681"/>
      <c r="PIW26" s="681"/>
      <c r="PIX26" s="681"/>
      <c r="PIY26" s="681"/>
      <c r="PIZ26" s="681"/>
      <c r="PJA26" s="681"/>
      <c r="PJB26" s="681"/>
      <c r="PJC26" s="681"/>
      <c r="PJD26" s="681"/>
      <c r="PJE26" s="681"/>
      <c r="PJF26" s="681"/>
      <c r="PJG26" s="681"/>
      <c r="PJH26" s="681"/>
      <c r="PJI26" s="682"/>
      <c r="PJJ26" s="680"/>
      <c r="PJK26" s="681"/>
      <c r="PJL26" s="681"/>
      <c r="PJM26" s="681"/>
      <c r="PJN26" s="681"/>
      <c r="PJO26" s="681"/>
      <c r="PJP26" s="681"/>
      <c r="PJQ26" s="681"/>
      <c r="PJR26" s="681"/>
      <c r="PJS26" s="681"/>
      <c r="PJT26" s="681"/>
      <c r="PJU26" s="681"/>
      <c r="PJV26" s="681"/>
      <c r="PJW26" s="681"/>
      <c r="PJX26" s="682"/>
      <c r="PJY26" s="680"/>
      <c r="PJZ26" s="681"/>
      <c r="PKA26" s="681"/>
      <c r="PKB26" s="681"/>
      <c r="PKC26" s="681"/>
      <c r="PKD26" s="681"/>
      <c r="PKE26" s="681"/>
      <c r="PKF26" s="681"/>
      <c r="PKG26" s="681"/>
      <c r="PKH26" s="681"/>
      <c r="PKI26" s="681"/>
      <c r="PKJ26" s="681"/>
      <c r="PKK26" s="681"/>
      <c r="PKL26" s="681"/>
      <c r="PKM26" s="682"/>
      <c r="PKN26" s="680"/>
      <c r="PKO26" s="681"/>
      <c r="PKP26" s="681"/>
      <c r="PKQ26" s="681"/>
      <c r="PKR26" s="681"/>
      <c r="PKS26" s="681"/>
      <c r="PKT26" s="681"/>
      <c r="PKU26" s="681"/>
      <c r="PKV26" s="681"/>
      <c r="PKW26" s="681"/>
      <c r="PKX26" s="681"/>
      <c r="PKY26" s="681"/>
      <c r="PKZ26" s="681"/>
      <c r="PLA26" s="681"/>
      <c r="PLB26" s="682"/>
      <c r="PLC26" s="680"/>
      <c r="PLD26" s="681"/>
      <c r="PLE26" s="681"/>
      <c r="PLF26" s="681"/>
      <c r="PLG26" s="681"/>
      <c r="PLH26" s="681"/>
      <c r="PLI26" s="681"/>
      <c r="PLJ26" s="681"/>
      <c r="PLK26" s="681"/>
      <c r="PLL26" s="681"/>
      <c r="PLM26" s="681"/>
      <c r="PLN26" s="681"/>
      <c r="PLO26" s="681"/>
      <c r="PLP26" s="681"/>
      <c r="PLQ26" s="682"/>
      <c r="PLR26" s="680"/>
      <c r="PLS26" s="681"/>
      <c r="PLT26" s="681"/>
      <c r="PLU26" s="681"/>
      <c r="PLV26" s="681"/>
      <c r="PLW26" s="681"/>
      <c r="PLX26" s="681"/>
      <c r="PLY26" s="681"/>
      <c r="PLZ26" s="681"/>
      <c r="PMA26" s="681"/>
      <c r="PMB26" s="681"/>
      <c r="PMC26" s="681"/>
      <c r="PMD26" s="681"/>
      <c r="PME26" s="681"/>
      <c r="PMF26" s="682"/>
      <c r="PMG26" s="680"/>
      <c r="PMH26" s="681"/>
      <c r="PMI26" s="681"/>
      <c r="PMJ26" s="681"/>
      <c r="PMK26" s="681"/>
      <c r="PML26" s="681"/>
      <c r="PMM26" s="681"/>
      <c r="PMN26" s="681"/>
      <c r="PMO26" s="681"/>
      <c r="PMP26" s="681"/>
      <c r="PMQ26" s="681"/>
      <c r="PMR26" s="681"/>
      <c r="PMS26" s="681"/>
      <c r="PMT26" s="681"/>
      <c r="PMU26" s="682"/>
      <c r="PMV26" s="680"/>
      <c r="PMW26" s="681"/>
      <c r="PMX26" s="681"/>
      <c r="PMY26" s="681"/>
      <c r="PMZ26" s="681"/>
      <c r="PNA26" s="681"/>
      <c r="PNB26" s="681"/>
      <c r="PNC26" s="681"/>
      <c r="PND26" s="681"/>
      <c r="PNE26" s="681"/>
      <c r="PNF26" s="681"/>
      <c r="PNG26" s="681"/>
      <c r="PNH26" s="681"/>
      <c r="PNI26" s="681"/>
      <c r="PNJ26" s="682"/>
      <c r="PNK26" s="680"/>
      <c r="PNL26" s="681"/>
      <c r="PNM26" s="681"/>
      <c r="PNN26" s="681"/>
      <c r="PNO26" s="681"/>
      <c r="PNP26" s="681"/>
      <c r="PNQ26" s="681"/>
      <c r="PNR26" s="681"/>
      <c r="PNS26" s="681"/>
      <c r="PNT26" s="681"/>
      <c r="PNU26" s="681"/>
      <c r="PNV26" s="681"/>
      <c r="PNW26" s="681"/>
      <c r="PNX26" s="681"/>
      <c r="PNY26" s="682"/>
      <c r="PNZ26" s="680"/>
      <c r="POA26" s="681"/>
      <c r="POB26" s="681"/>
      <c r="POC26" s="681"/>
      <c r="POD26" s="681"/>
      <c r="POE26" s="681"/>
      <c r="POF26" s="681"/>
      <c r="POG26" s="681"/>
      <c r="POH26" s="681"/>
      <c r="POI26" s="681"/>
      <c r="POJ26" s="681"/>
      <c r="POK26" s="681"/>
      <c r="POL26" s="681"/>
      <c r="POM26" s="681"/>
      <c r="PON26" s="682"/>
      <c r="POO26" s="680"/>
      <c r="POP26" s="681"/>
      <c r="POQ26" s="681"/>
      <c r="POR26" s="681"/>
      <c r="POS26" s="681"/>
      <c r="POT26" s="681"/>
      <c r="POU26" s="681"/>
      <c r="POV26" s="681"/>
      <c r="POW26" s="681"/>
      <c r="POX26" s="681"/>
      <c r="POY26" s="681"/>
      <c r="POZ26" s="681"/>
      <c r="PPA26" s="681"/>
      <c r="PPB26" s="681"/>
      <c r="PPC26" s="682"/>
      <c r="PPD26" s="680"/>
      <c r="PPE26" s="681"/>
      <c r="PPF26" s="681"/>
      <c r="PPG26" s="681"/>
      <c r="PPH26" s="681"/>
      <c r="PPI26" s="681"/>
      <c r="PPJ26" s="681"/>
      <c r="PPK26" s="681"/>
      <c r="PPL26" s="681"/>
      <c r="PPM26" s="681"/>
      <c r="PPN26" s="681"/>
      <c r="PPO26" s="681"/>
      <c r="PPP26" s="681"/>
      <c r="PPQ26" s="681"/>
      <c r="PPR26" s="682"/>
      <c r="PPS26" s="680"/>
      <c r="PPT26" s="681"/>
      <c r="PPU26" s="681"/>
      <c r="PPV26" s="681"/>
      <c r="PPW26" s="681"/>
      <c r="PPX26" s="681"/>
      <c r="PPY26" s="681"/>
      <c r="PPZ26" s="681"/>
      <c r="PQA26" s="681"/>
      <c r="PQB26" s="681"/>
      <c r="PQC26" s="681"/>
      <c r="PQD26" s="681"/>
      <c r="PQE26" s="681"/>
      <c r="PQF26" s="681"/>
      <c r="PQG26" s="682"/>
      <c r="PQH26" s="680"/>
      <c r="PQI26" s="681"/>
      <c r="PQJ26" s="681"/>
      <c r="PQK26" s="681"/>
      <c r="PQL26" s="681"/>
      <c r="PQM26" s="681"/>
      <c r="PQN26" s="681"/>
      <c r="PQO26" s="681"/>
      <c r="PQP26" s="681"/>
      <c r="PQQ26" s="681"/>
      <c r="PQR26" s="681"/>
      <c r="PQS26" s="681"/>
      <c r="PQT26" s="681"/>
      <c r="PQU26" s="681"/>
      <c r="PQV26" s="682"/>
      <c r="PQW26" s="680"/>
      <c r="PQX26" s="681"/>
      <c r="PQY26" s="681"/>
      <c r="PQZ26" s="681"/>
      <c r="PRA26" s="681"/>
      <c r="PRB26" s="681"/>
      <c r="PRC26" s="681"/>
      <c r="PRD26" s="681"/>
      <c r="PRE26" s="681"/>
      <c r="PRF26" s="681"/>
      <c r="PRG26" s="681"/>
      <c r="PRH26" s="681"/>
      <c r="PRI26" s="681"/>
      <c r="PRJ26" s="681"/>
      <c r="PRK26" s="682"/>
      <c r="PRL26" s="680"/>
      <c r="PRM26" s="681"/>
      <c r="PRN26" s="681"/>
      <c r="PRO26" s="681"/>
      <c r="PRP26" s="681"/>
      <c r="PRQ26" s="681"/>
      <c r="PRR26" s="681"/>
      <c r="PRS26" s="681"/>
      <c r="PRT26" s="681"/>
      <c r="PRU26" s="681"/>
      <c r="PRV26" s="681"/>
      <c r="PRW26" s="681"/>
      <c r="PRX26" s="681"/>
      <c r="PRY26" s="681"/>
      <c r="PRZ26" s="682"/>
      <c r="PSA26" s="680"/>
      <c r="PSB26" s="681"/>
      <c r="PSC26" s="681"/>
      <c r="PSD26" s="681"/>
      <c r="PSE26" s="681"/>
      <c r="PSF26" s="681"/>
      <c r="PSG26" s="681"/>
      <c r="PSH26" s="681"/>
      <c r="PSI26" s="681"/>
      <c r="PSJ26" s="681"/>
      <c r="PSK26" s="681"/>
      <c r="PSL26" s="681"/>
      <c r="PSM26" s="681"/>
      <c r="PSN26" s="681"/>
      <c r="PSO26" s="682"/>
      <c r="PSP26" s="680"/>
      <c r="PSQ26" s="681"/>
      <c r="PSR26" s="681"/>
      <c r="PSS26" s="681"/>
      <c r="PST26" s="681"/>
      <c r="PSU26" s="681"/>
      <c r="PSV26" s="681"/>
      <c r="PSW26" s="681"/>
      <c r="PSX26" s="681"/>
      <c r="PSY26" s="681"/>
      <c r="PSZ26" s="681"/>
      <c r="PTA26" s="681"/>
      <c r="PTB26" s="681"/>
      <c r="PTC26" s="681"/>
      <c r="PTD26" s="682"/>
      <c r="PTE26" s="680"/>
      <c r="PTF26" s="681"/>
      <c r="PTG26" s="681"/>
      <c r="PTH26" s="681"/>
      <c r="PTI26" s="681"/>
      <c r="PTJ26" s="681"/>
      <c r="PTK26" s="681"/>
      <c r="PTL26" s="681"/>
      <c r="PTM26" s="681"/>
      <c r="PTN26" s="681"/>
      <c r="PTO26" s="681"/>
      <c r="PTP26" s="681"/>
      <c r="PTQ26" s="681"/>
      <c r="PTR26" s="681"/>
      <c r="PTS26" s="682"/>
      <c r="PTT26" s="680"/>
      <c r="PTU26" s="681"/>
      <c r="PTV26" s="681"/>
      <c r="PTW26" s="681"/>
      <c r="PTX26" s="681"/>
      <c r="PTY26" s="681"/>
      <c r="PTZ26" s="681"/>
      <c r="PUA26" s="681"/>
      <c r="PUB26" s="681"/>
      <c r="PUC26" s="681"/>
      <c r="PUD26" s="681"/>
      <c r="PUE26" s="681"/>
      <c r="PUF26" s="681"/>
      <c r="PUG26" s="681"/>
      <c r="PUH26" s="682"/>
      <c r="PUI26" s="680"/>
      <c r="PUJ26" s="681"/>
      <c r="PUK26" s="681"/>
      <c r="PUL26" s="681"/>
      <c r="PUM26" s="681"/>
      <c r="PUN26" s="681"/>
      <c r="PUO26" s="681"/>
      <c r="PUP26" s="681"/>
      <c r="PUQ26" s="681"/>
      <c r="PUR26" s="681"/>
      <c r="PUS26" s="681"/>
      <c r="PUT26" s="681"/>
      <c r="PUU26" s="681"/>
      <c r="PUV26" s="681"/>
      <c r="PUW26" s="682"/>
      <c r="PUX26" s="680"/>
      <c r="PUY26" s="681"/>
      <c r="PUZ26" s="681"/>
      <c r="PVA26" s="681"/>
      <c r="PVB26" s="681"/>
      <c r="PVC26" s="681"/>
      <c r="PVD26" s="681"/>
      <c r="PVE26" s="681"/>
      <c r="PVF26" s="681"/>
      <c r="PVG26" s="681"/>
      <c r="PVH26" s="681"/>
      <c r="PVI26" s="681"/>
      <c r="PVJ26" s="681"/>
      <c r="PVK26" s="681"/>
      <c r="PVL26" s="682"/>
      <c r="PVM26" s="680"/>
      <c r="PVN26" s="681"/>
      <c r="PVO26" s="681"/>
      <c r="PVP26" s="681"/>
      <c r="PVQ26" s="681"/>
      <c r="PVR26" s="681"/>
      <c r="PVS26" s="681"/>
      <c r="PVT26" s="681"/>
      <c r="PVU26" s="681"/>
      <c r="PVV26" s="681"/>
      <c r="PVW26" s="681"/>
      <c r="PVX26" s="681"/>
      <c r="PVY26" s="681"/>
      <c r="PVZ26" s="681"/>
      <c r="PWA26" s="682"/>
      <c r="PWB26" s="680"/>
      <c r="PWC26" s="681"/>
      <c r="PWD26" s="681"/>
      <c r="PWE26" s="681"/>
      <c r="PWF26" s="681"/>
      <c r="PWG26" s="681"/>
      <c r="PWH26" s="681"/>
      <c r="PWI26" s="681"/>
      <c r="PWJ26" s="681"/>
      <c r="PWK26" s="681"/>
      <c r="PWL26" s="681"/>
      <c r="PWM26" s="681"/>
      <c r="PWN26" s="681"/>
      <c r="PWO26" s="681"/>
      <c r="PWP26" s="682"/>
      <c r="PWQ26" s="680"/>
      <c r="PWR26" s="681"/>
      <c r="PWS26" s="681"/>
      <c r="PWT26" s="681"/>
      <c r="PWU26" s="681"/>
      <c r="PWV26" s="681"/>
      <c r="PWW26" s="681"/>
      <c r="PWX26" s="681"/>
      <c r="PWY26" s="681"/>
      <c r="PWZ26" s="681"/>
      <c r="PXA26" s="681"/>
      <c r="PXB26" s="681"/>
      <c r="PXC26" s="681"/>
      <c r="PXD26" s="681"/>
      <c r="PXE26" s="682"/>
      <c r="PXF26" s="680"/>
      <c r="PXG26" s="681"/>
      <c r="PXH26" s="681"/>
      <c r="PXI26" s="681"/>
      <c r="PXJ26" s="681"/>
      <c r="PXK26" s="681"/>
      <c r="PXL26" s="681"/>
      <c r="PXM26" s="681"/>
      <c r="PXN26" s="681"/>
      <c r="PXO26" s="681"/>
      <c r="PXP26" s="681"/>
      <c r="PXQ26" s="681"/>
      <c r="PXR26" s="681"/>
      <c r="PXS26" s="681"/>
      <c r="PXT26" s="682"/>
      <c r="PXU26" s="680"/>
      <c r="PXV26" s="681"/>
      <c r="PXW26" s="681"/>
      <c r="PXX26" s="681"/>
      <c r="PXY26" s="681"/>
      <c r="PXZ26" s="681"/>
      <c r="PYA26" s="681"/>
      <c r="PYB26" s="681"/>
      <c r="PYC26" s="681"/>
      <c r="PYD26" s="681"/>
      <c r="PYE26" s="681"/>
      <c r="PYF26" s="681"/>
      <c r="PYG26" s="681"/>
      <c r="PYH26" s="681"/>
      <c r="PYI26" s="682"/>
      <c r="PYJ26" s="680"/>
      <c r="PYK26" s="681"/>
      <c r="PYL26" s="681"/>
      <c r="PYM26" s="681"/>
      <c r="PYN26" s="681"/>
      <c r="PYO26" s="681"/>
      <c r="PYP26" s="681"/>
      <c r="PYQ26" s="681"/>
      <c r="PYR26" s="681"/>
      <c r="PYS26" s="681"/>
      <c r="PYT26" s="681"/>
      <c r="PYU26" s="681"/>
      <c r="PYV26" s="681"/>
      <c r="PYW26" s="681"/>
      <c r="PYX26" s="682"/>
      <c r="PYY26" s="680"/>
      <c r="PYZ26" s="681"/>
      <c r="PZA26" s="681"/>
      <c r="PZB26" s="681"/>
      <c r="PZC26" s="681"/>
      <c r="PZD26" s="681"/>
      <c r="PZE26" s="681"/>
      <c r="PZF26" s="681"/>
      <c r="PZG26" s="681"/>
      <c r="PZH26" s="681"/>
      <c r="PZI26" s="681"/>
      <c r="PZJ26" s="681"/>
      <c r="PZK26" s="681"/>
      <c r="PZL26" s="681"/>
      <c r="PZM26" s="682"/>
      <c r="PZN26" s="680"/>
      <c r="PZO26" s="681"/>
      <c r="PZP26" s="681"/>
      <c r="PZQ26" s="681"/>
      <c r="PZR26" s="681"/>
      <c r="PZS26" s="681"/>
      <c r="PZT26" s="681"/>
      <c r="PZU26" s="681"/>
      <c r="PZV26" s="681"/>
      <c r="PZW26" s="681"/>
      <c r="PZX26" s="681"/>
      <c r="PZY26" s="681"/>
      <c r="PZZ26" s="681"/>
      <c r="QAA26" s="681"/>
      <c r="QAB26" s="682"/>
      <c r="QAC26" s="680"/>
      <c r="QAD26" s="681"/>
      <c r="QAE26" s="681"/>
      <c r="QAF26" s="681"/>
      <c r="QAG26" s="681"/>
      <c r="QAH26" s="681"/>
      <c r="QAI26" s="681"/>
      <c r="QAJ26" s="681"/>
      <c r="QAK26" s="681"/>
      <c r="QAL26" s="681"/>
      <c r="QAM26" s="681"/>
      <c r="QAN26" s="681"/>
      <c r="QAO26" s="681"/>
      <c r="QAP26" s="681"/>
      <c r="QAQ26" s="682"/>
      <c r="QAR26" s="680"/>
      <c r="QAS26" s="681"/>
      <c r="QAT26" s="681"/>
      <c r="QAU26" s="681"/>
      <c r="QAV26" s="681"/>
      <c r="QAW26" s="681"/>
      <c r="QAX26" s="681"/>
      <c r="QAY26" s="681"/>
      <c r="QAZ26" s="681"/>
      <c r="QBA26" s="681"/>
      <c r="QBB26" s="681"/>
      <c r="QBC26" s="681"/>
      <c r="QBD26" s="681"/>
      <c r="QBE26" s="681"/>
      <c r="QBF26" s="682"/>
      <c r="QBG26" s="680"/>
      <c r="QBH26" s="681"/>
      <c r="QBI26" s="681"/>
      <c r="QBJ26" s="681"/>
      <c r="QBK26" s="681"/>
      <c r="QBL26" s="681"/>
      <c r="QBM26" s="681"/>
      <c r="QBN26" s="681"/>
      <c r="QBO26" s="681"/>
      <c r="QBP26" s="681"/>
      <c r="QBQ26" s="681"/>
      <c r="QBR26" s="681"/>
      <c r="QBS26" s="681"/>
      <c r="QBT26" s="681"/>
      <c r="QBU26" s="682"/>
      <c r="QBV26" s="680"/>
      <c r="QBW26" s="681"/>
      <c r="QBX26" s="681"/>
      <c r="QBY26" s="681"/>
      <c r="QBZ26" s="681"/>
      <c r="QCA26" s="681"/>
      <c r="QCB26" s="681"/>
      <c r="QCC26" s="681"/>
      <c r="QCD26" s="681"/>
      <c r="QCE26" s="681"/>
      <c r="QCF26" s="681"/>
      <c r="QCG26" s="681"/>
      <c r="QCH26" s="681"/>
      <c r="QCI26" s="681"/>
      <c r="QCJ26" s="682"/>
      <c r="QCK26" s="680"/>
      <c r="QCL26" s="681"/>
      <c r="QCM26" s="681"/>
      <c r="QCN26" s="681"/>
      <c r="QCO26" s="681"/>
      <c r="QCP26" s="681"/>
      <c r="QCQ26" s="681"/>
      <c r="QCR26" s="681"/>
      <c r="QCS26" s="681"/>
      <c r="QCT26" s="681"/>
      <c r="QCU26" s="681"/>
      <c r="QCV26" s="681"/>
      <c r="QCW26" s="681"/>
      <c r="QCX26" s="681"/>
      <c r="QCY26" s="682"/>
      <c r="QCZ26" s="680"/>
      <c r="QDA26" s="681"/>
      <c r="QDB26" s="681"/>
      <c r="QDC26" s="681"/>
      <c r="QDD26" s="681"/>
      <c r="QDE26" s="681"/>
      <c r="QDF26" s="681"/>
      <c r="QDG26" s="681"/>
      <c r="QDH26" s="681"/>
      <c r="QDI26" s="681"/>
      <c r="QDJ26" s="681"/>
      <c r="QDK26" s="681"/>
      <c r="QDL26" s="681"/>
      <c r="QDM26" s="681"/>
      <c r="QDN26" s="682"/>
      <c r="QDO26" s="680"/>
      <c r="QDP26" s="681"/>
      <c r="QDQ26" s="681"/>
      <c r="QDR26" s="681"/>
      <c r="QDS26" s="681"/>
      <c r="QDT26" s="681"/>
      <c r="QDU26" s="681"/>
      <c r="QDV26" s="681"/>
      <c r="QDW26" s="681"/>
      <c r="QDX26" s="681"/>
      <c r="QDY26" s="681"/>
      <c r="QDZ26" s="681"/>
      <c r="QEA26" s="681"/>
      <c r="QEB26" s="681"/>
      <c r="QEC26" s="682"/>
      <c r="QED26" s="680"/>
      <c r="QEE26" s="681"/>
      <c r="QEF26" s="681"/>
      <c r="QEG26" s="681"/>
      <c r="QEH26" s="681"/>
      <c r="QEI26" s="681"/>
      <c r="QEJ26" s="681"/>
      <c r="QEK26" s="681"/>
      <c r="QEL26" s="681"/>
      <c r="QEM26" s="681"/>
      <c r="QEN26" s="681"/>
      <c r="QEO26" s="681"/>
      <c r="QEP26" s="681"/>
      <c r="QEQ26" s="681"/>
      <c r="QER26" s="682"/>
      <c r="QES26" s="680"/>
      <c r="QET26" s="681"/>
      <c r="QEU26" s="681"/>
      <c r="QEV26" s="681"/>
      <c r="QEW26" s="681"/>
      <c r="QEX26" s="681"/>
      <c r="QEY26" s="681"/>
      <c r="QEZ26" s="681"/>
      <c r="QFA26" s="681"/>
      <c r="QFB26" s="681"/>
      <c r="QFC26" s="681"/>
      <c r="QFD26" s="681"/>
      <c r="QFE26" s="681"/>
      <c r="QFF26" s="681"/>
      <c r="QFG26" s="682"/>
      <c r="QFH26" s="680"/>
      <c r="QFI26" s="681"/>
      <c r="QFJ26" s="681"/>
      <c r="QFK26" s="681"/>
      <c r="QFL26" s="681"/>
      <c r="QFM26" s="681"/>
      <c r="QFN26" s="681"/>
      <c r="QFO26" s="681"/>
      <c r="QFP26" s="681"/>
      <c r="QFQ26" s="681"/>
      <c r="QFR26" s="681"/>
      <c r="QFS26" s="681"/>
      <c r="QFT26" s="681"/>
      <c r="QFU26" s="681"/>
      <c r="QFV26" s="682"/>
      <c r="QFW26" s="680"/>
      <c r="QFX26" s="681"/>
      <c r="QFY26" s="681"/>
      <c r="QFZ26" s="681"/>
      <c r="QGA26" s="681"/>
      <c r="QGB26" s="681"/>
      <c r="QGC26" s="681"/>
      <c r="QGD26" s="681"/>
      <c r="QGE26" s="681"/>
      <c r="QGF26" s="681"/>
      <c r="QGG26" s="681"/>
      <c r="QGH26" s="681"/>
      <c r="QGI26" s="681"/>
      <c r="QGJ26" s="681"/>
      <c r="QGK26" s="682"/>
      <c r="QGL26" s="680"/>
      <c r="QGM26" s="681"/>
      <c r="QGN26" s="681"/>
      <c r="QGO26" s="681"/>
      <c r="QGP26" s="681"/>
      <c r="QGQ26" s="681"/>
      <c r="QGR26" s="681"/>
      <c r="QGS26" s="681"/>
      <c r="QGT26" s="681"/>
      <c r="QGU26" s="681"/>
      <c r="QGV26" s="681"/>
      <c r="QGW26" s="681"/>
      <c r="QGX26" s="681"/>
      <c r="QGY26" s="681"/>
      <c r="QGZ26" s="682"/>
      <c r="QHA26" s="680"/>
      <c r="QHB26" s="681"/>
      <c r="QHC26" s="681"/>
      <c r="QHD26" s="681"/>
      <c r="QHE26" s="681"/>
      <c r="QHF26" s="681"/>
      <c r="QHG26" s="681"/>
      <c r="QHH26" s="681"/>
      <c r="QHI26" s="681"/>
      <c r="QHJ26" s="681"/>
      <c r="QHK26" s="681"/>
      <c r="QHL26" s="681"/>
      <c r="QHM26" s="681"/>
      <c r="QHN26" s="681"/>
      <c r="QHO26" s="682"/>
      <c r="QHP26" s="680"/>
      <c r="QHQ26" s="681"/>
      <c r="QHR26" s="681"/>
      <c r="QHS26" s="681"/>
      <c r="QHT26" s="681"/>
      <c r="QHU26" s="681"/>
      <c r="QHV26" s="681"/>
      <c r="QHW26" s="681"/>
      <c r="QHX26" s="681"/>
      <c r="QHY26" s="681"/>
      <c r="QHZ26" s="681"/>
      <c r="QIA26" s="681"/>
      <c r="QIB26" s="681"/>
      <c r="QIC26" s="681"/>
      <c r="QID26" s="682"/>
      <c r="QIE26" s="680"/>
      <c r="QIF26" s="681"/>
      <c r="QIG26" s="681"/>
      <c r="QIH26" s="681"/>
      <c r="QII26" s="681"/>
      <c r="QIJ26" s="681"/>
      <c r="QIK26" s="681"/>
      <c r="QIL26" s="681"/>
      <c r="QIM26" s="681"/>
      <c r="QIN26" s="681"/>
      <c r="QIO26" s="681"/>
      <c r="QIP26" s="681"/>
      <c r="QIQ26" s="681"/>
      <c r="QIR26" s="681"/>
      <c r="QIS26" s="682"/>
      <c r="QIT26" s="680"/>
      <c r="QIU26" s="681"/>
      <c r="QIV26" s="681"/>
      <c r="QIW26" s="681"/>
      <c r="QIX26" s="681"/>
      <c r="QIY26" s="681"/>
      <c r="QIZ26" s="681"/>
      <c r="QJA26" s="681"/>
      <c r="QJB26" s="681"/>
      <c r="QJC26" s="681"/>
      <c r="QJD26" s="681"/>
      <c r="QJE26" s="681"/>
      <c r="QJF26" s="681"/>
      <c r="QJG26" s="681"/>
      <c r="QJH26" s="682"/>
      <c r="QJI26" s="680"/>
      <c r="QJJ26" s="681"/>
      <c r="QJK26" s="681"/>
      <c r="QJL26" s="681"/>
      <c r="QJM26" s="681"/>
      <c r="QJN26" s="681"/>
      <c r="QJO26" s="681"/>
      <c r="QJP26" s="681"/>
      <c r="QJQ26" s="681"/>
      <c r="QJR26" s="681"/>
      <c r="QJS26" s="681"/>
      <c r="QJT26" s="681"/>
      <c r="QJU26" s="681"/>
      <c r="QJV26" s="681"/>
      <c r="QJW26" s="682"/>
      <c r="QJX26" s="680"/>
      <c r="QJY26" s="681"/>
      <c r="QJZ26" s="681"/>
      <c r="QKA26" s="681"/>
      <c r="QKB26" s="681"/>
      <c r="QKC26" s="681"/>
      <c r="QKD26" s="681"/>
      <c r="QKE26" s="681"/>
      <c r="QKF26" s="681"/>
      <c r="QKG26" s="681"/>
      <c r="QKH26" s="681"/>
      <c r="QKI26" s="681"/>
      <c r="QKJ26" s="681"/>
      <c r="QKK26" s="681"/>
      <c r="QKL26" s="682"/>
      <c r="QKM26" s="680"/>
      <c r="QKN26" s="681"/>
      <c r="QKO26" s="681"/>
      <c r="QKP26" s="681"/>
      <c r="QKQ26" s="681"/>
      <c r="QKR26" s="681"/>
      <c r="QKS26" s="681"/>
      <c r="QKT26" s="681"/>
      <c r="QKU26" s="681"/>
      <c r="QKV26" s="681"/>
      <c r="QKW26" s="681"/>
      <c r="QKX26" s="681"/>
      <c r="QKY26" s="681"/>
      <c r="QKZ26" s="681"/>
      <c r="QLA26" s="682"/>
      <c r="QLB26" s="680"/>
      <c r="QLC26" s="681"/>
      <c r="QLD26" s="681"/>
      <c r="QLE26" s="681"/>
      <c r="QLF26" s="681"/>
      <c r="QLG26" s="681"/>
      <c r="QLH26" s="681"/>
      <c r="QLI26" s="681"/>
      <c r="QLJ26" s="681"/>
      <c r="QLK26" s="681"/>
      <c r="QLL26" s="681"/>
      <c r="QLM26" s="681"/>
      <c r="QLN26" s="681"/>
      <c r="QLO26" s="681"/>
      <c r="QLP26" s="682"/>
      <c r="QLQ26" s="680"/>
      <c r="QLR26" s="681"/>
      <c r="QLS26" s="681"/>
      <c r="QLT26" s="681"/>
      <c r="QLU26" s="681"/>
      <c r="QLV26" s="681"/>
      <c r="QLW26" s="681"/>
      <c r="QLX26" s="681"/>
      <c r="QLY26" s="681"/>
      <c r="QLZ26" s="681"/>
      <c r="QMA26" s="681"/>
      <c r="QMB26" s="681"/>
      <c r="QMC26" s="681"/>
      <c r="QMD26" s="681"/>
      <c r="QME26" s="682"/>
      <c r="QMF26" s="680"/>
      <c r="QMG26" s="681"/>
      <c r="QMH26" s="681"/>
      <c r="QMI26" s="681"/>
      <c r="QMJ26" s="681"/>
      <c r="QMK26" s="681"/>
      <c r="QML26" s="681"/>
      <c r="QMM26" s="681"/>
      <c r="QMN26" s="681"/>
      <c r="QMO26" s="681"/>
      <c r="QMP26" s="681"/>
      <c r="QMQ26" s="681"/>
      <c r="QMR26" s="681"/>
      <c r="QMS26" s="681"/>
      <c r="QMT26" s="682"/>
      <c r="QMU26" s="680"/>
      <c r="QMV26" s="681"/>
      <c r="QMW26" s="681"/>
      <c r="QMX26" s="681"/>
      <c r="QMY26" s="681"/>
      <c r="QMZ26" s="681"/>
      <c r="QNA26" s="681"/>
      <c r="QNB26" s="681"/>
      <c r="QNC26" s="681"/>
      <c r="QND26" s="681"/>
      <c r="QNE26" s="681"/>
      <c r="QNF26" s="681"/>
      <c r="QNG26" s="681"/>
      <c r="QNH26" s="681"/>
      <c r="QNI26" s="682"/>
      <c r="QNJ26" s="680"/>
      <c r="QNK26" s="681"/>
      <c r="QNL26" s="681"/>
      <c r="QNM26" s="681"/>
      <c r="QNN26" s="681"/>
      <c r="QNO26" s="681"/>
      <c r="QNP26" s="681"/>
      <c r="QNQ26" s="681"/>
      <c r="QNR26" s="681"/>
      <c r="QNS26" s="681"/>
      <c r="QNT26" s="681"/>
      <c r="QNU26" s="681"/>
      <c r="QNV26" s="681"/>
      <c r="QNW26" s="681"/>
      <c r="QNX26" s="682"/>
      <c r="QNY26" s="680"/>
      <c r="QNZ26" s="681"/>
      <c r="QOA26" s="681"/>
      <c r="QOB26" s="681"/>
      <c r="QOC26" s="681"/>
      <c r="QOD26" s="681"/>
      <c r="QOE26" s="681"/>
      <c r="QOF26" s="681"/>
      <c r="QOG26" s="681"/>
      <c r="QOH26" s="681"/>
      <c r="QOI26" s="681"/>
      <c r="QOJ26" s="681"/>
      <c r="QOK26" s="681"/>
      <c r="QOL26" s="681"/>
      <c r="QOM26" s="682"/>
      <c r="QON26" s="680"/>
      <c r="QOO26" s="681"/>
      <c r="QOP26" s="681"/>
      <c r="QOQ26" s="681"/>
      <c r="QOR26" s="681"/>
      <c r="QOS26" s="681"/>
      <c r="QOT26" s="681"/>
      <c r="QOU26" s="681"/>
      <c r="QOV26" s="681"/>
      <c r="QOW26" s="681"/>
      <c r="QOX26" s="681"/>
      <c r="QOY26" s="681"/>
      <c r="QOZ26" s="681"/>
      <c r="QPA26" s="681"/>
      <c r="QPB26" s="682"/>
      <c r="QPC26" s="680"/>
      <c r="QPD26" s="681"/>
      <c r="QPE26" s="681"/>
      <c r="QPF26" s="681"/>
      <c r="QPG26" s="681"/>
      <c r="QPH26" s="681"/>
      <c r="QPI26" s="681"/>
      <c r="QPJ26" s="681"/>
      <c r="QPK26" s="681"/>
      <c r="QPL26" s="681"/>
      <c r="QPM26" s="681"/>
      <c r="QPN26" s="681"/>
      <c r="QPO26" s="681"/>
      <c r="QPP26" s="681"/>
      <c r="QPQ26" s="682"/>
      <c r="QPR26" s="680"/>
      <c r="QPS26" s="681"/>
      <c r="QPT26" s="681"/>
      <c r="QPU26" s="681"/>
      <c r="QPV26" s="681"/>
      <c r="QPW26" s="681"/>
      <c r="QPX26" s="681"/>
      <c r="QPY26" s="681"/>
      <c r="QPZ26" s="681"/>
      <c r="QQA26" s="681"/>
      <c r="QQB26" s="681"/>
      <c r="QQC26" s="681"/>
      <c r="QQD26" s="681"/>
      <c r="QQE26" s="681"/>
      <c r="QQF26" s="682"/>
      <c r="QQG26" s="680"/>
      <c r="QQH26" s="681"/>
      <c r="QQI26" s="681"/>
      <c r="QQJ26" s="681"/>
      <c r="QQK26" s="681"/>
      <c r="QQL26" s="681"/>
      <c r="QQM26" s="681"/>
      <c r="QQN26" s="681"/>
      <c r="QQO26" s="681"/>
      <c r="QQP26" s="681"/>
      <c r="QQQ26" s="681"/>
      <c r="QQR26" s="681"/>
      <c r="QQS26" s="681"/>
      <c r="QQT26" s="681"/>
      <c r="QQU26" s="682"/>
      <c r="QQV26" s="680"/>
      <c r="QQW26" s="681"/>
      <c r="QQX26" s="681"/>
      <c r="QQY26" s="681"/>
      <c r="QQZ26" s="681"/>
      <c r="QRA26" s="681"/>
      <c r="QRB26" s="681"/>
      <c r="QRC26" s="681"/>
      <c r="QRD26" s="681"/>
      <c r="QRE26" s="681"/>
      <c r="QRF26" s="681"/>
      <c r="QRG26" s="681"/>
      <c r="QRH26" s="681"/>
      <c r="QRI26" s="681"/>
      <c r="QRJ26" s="682"/>
      <c r="QRK26" s="680"/>
      <c r="QRL26" s="681"/>
      <c r="QRM26" s="681"/>
      <c r="QRN26" s="681"/>
      <c r="QRO26" s="681"/>
      <c r="QRP26" s="681"/>
      <c r="QRQ26" s="681"/>
      <c r="QRR26" s="681"/>
      <c r="QRS26" s="681"/>
      <c r="QRT26" s="681"/>
      <c r="QRU26" s="681"/>
      <c r="QRV26" s="681"/>
      <c r="QRW26" s="681"/>
      <c r="QRX26" s="681"/>
      <c r="QRY26" s="682"/>
      <c r="QRZ26" s="680"/>
      <c r="QSA26" s="681"/>
      <c r="QSB26" s="681"/>
      <c r="QSC26" s="681"/>
      <c r="QSD26" s="681"/>
      <c r="QSE26" s="681"/>
      <c r="QSF26" s="681"/>
      <c r="QSG26" s="681"/>
      <c r="QSH26" s="681"/>
      <c r="QSI26" s="681"/>
      <c r="QSJ26" s="681"/>
      <c r="QSK26" s="681"/>
      <c r="QSL26" s="681"/>
      <c r="QSM26" s="681"/>
      <c r="QSN26" s="682"/>
      <c r="QSO26" s="680"/>
      <c r="QSP26" s="681"/>
      <c r="QSQ26" s="681"/>
      <c r="QSR26" s="681"/>
      <c r="QSS26" s="681"/>
      <c r="QST26" s="681"/>
      <c r="QSU26" s="681"/>
      <c r="QSV26" s="681"/>
      <c r="QSW26" s="681"/>
      <c r="QSX26" s="681"/>
      <c r="QSY26" s="681"/>
      <c r="QSZ26" s="681"/>
      <c r="QTA26" s="681"/>
      <c r="QTB26" s="681"/>
      <c r="QTC26" s="682"/>
      <c r="QTD26" s="680"/>
      <c r="QTE26" s="681"/>
      <c r="QTF26" s="681"/>
      <c r="QTG26" s="681"/>
      <c r="QTH26" s="681"/>
      <c r="QTI26" s="681"/>
      <c r="QTJ26" s="681"/>
      <c r="QTK26" s="681"/>
      <c r="QTL26" s="681"/>
      <c r="QTM26" s="681"/>
      <c r="QTN26" s="681"/>
      <c r="QTO26" s="681"/>
      <c r="QTP26" s="681"/>
      <c r="QTQ26" s="681"/>
      <c r="QTR26" s="682"/>
      <c r="QTS26" s="680"/>
      <c r="QTT26" s="681"/>
      <c r="QTU26" s="681"/>
      <c r="QTV26" s="681"/>
      <c r="QTW26" s="681"/>
      <c r="QTX26" s="681"/>
      <c r="QTY26" s="681"/>
      <c r="QTZ26" s="681"/>
      <c r="QUA26" s="681"/>
      <c r="QUB26" s="681"/>
      <c r="QUC26" s="681"/>
      <c r="QUD26" s="681"/>
      <c r="QUE26" s="681"/>
      <c r="QUF26" s="681"/>
      <c r="QUG26" s="682"/>
      <c r="QUH26" s="680"/>
      <c r="QUI26" s="681"/>
      <c r="QUJ26" s="681"/>
      <c r="QUK26" s="681"/>
      <c r="QUL26" s="681"/>
      <c r="QUM26" s="681"/>
      <c r="QUN26" s="681"/>
      <c r="QUO26" s="681"/>
      <c r="QUP26" s="681"/>
      <c r="QUQ26" s="681"/>
      <c r="QUR26" s="681"/>
      <c r="QUS26" s="681"/>
      <c r="QUT26" s="681"/>
      <c r="QUU26" s="681"/>
      <c r="QUV26" s="682"/>
      <c r="QUW26" s="680"/>
      <c r="QUX26" s="681"/>
      <c r="QUY26" s="681"/>
      <c r="QUZ26" s="681"/>
      <c r="QVA26" s="681"/>
      <c r="QVB26" s="681"/>
      <c r="QVC26" s="681"/>
      <c r="QVD26" s="681"/>
      <c r="QVE26" s="681"/>
      <c r="QVF26" s="681"/>
      <c r="QVG26" s="681"/>
      <c r="QVH26" s="681"/>
      <c r="QVI26" s="681"/>
      <c r="QVJ26" s="681"/>
      <c r="QVK26" s="682"/>
      <c r="QVL26" s="680"/>
      <c r="QVM26" s="681"/>
      <c r="QVN26" s="681"/>
      <c r="QVO26" s="681"/>
      <c r="QVP26" s="681"/>
      <c r="QVQ26" s="681"/>
      <c r="QVR26" s="681"/>
      <c r="QVS26" s="681"/>
      <c r="QVT26" s="681"/>
      <c r="QVU26" s="681"/>
      <c r="QVV26" s="681"/>
      <c r="QVW26" s="681"/>
      <c r="QVX26" s="681"/>
      <c r="QVY26" s="681"/>
      <c r="QVZ26" s="682"/>
      <c r="QWA26" s="680"/>
      <c r="QWB26" s="681"/>
      <c r="QWC26" s="681"/>
      <c r="QWD26" s="681"/>
      <c r="QWE26" s="681"/>
      <c r="QWF26" s="681"/>
      <c r="QWG26" s="681"/>
      <c r="QWH26" s="681"/>
      <c r="QWI26" s="681"/>
      <c r="QWJ26" s="681"/>
      <c r="QWK26" s="681"/>
      <c r="QWL26" s="681"/>
      <c r="QWM26" s="681"/>
      <c r="QWN26" s="681"/>
      <c r="QWO26" s="682"/>
      <c r="QWP26" s="680"/>
      <c r="QWQ26" s="681"/>
      <c r="QWR26" s="681"/>
      <c r="QWS26" s="681"/>
      <c r="QWT26" s="681"/>
      <c r="QWU26" s="681"/>
      <c r="QWV26" s="681"/>
      <c r="QWW26" s="681"/>
      <c r="QWX26" s="681"/>
      <c r="QWY26" s="681"/>
      <c r="QWZ26" s="681"/>
      <c r="QXA26" s="681"/>
      <c r="QXB26" s="681"/>
      <c r="QXC26" s="681"/>
      <c r="QXD26" s="682"/>
      <c r="QXE26" s="680"/>
      <c r="QXF26" s="681"/>
      <c r="QXG26" s="681"/>
      <c r="QXH26" s="681"/>
      <c r="QXI26" s="681"/>
      <c r="QXJ26" s="681"/>
      <c r="QXK26" s="681"/>
      <c r="QXL26" s="681"/>
      <c r="QXM26" s="681"/>
      <c r="QXN26" s="681"/>
      <c r="QXO26" s="681"/>
      <c r="QXP26" s="681"/>
      <c r="QXQ26" s="681"/>
      <c r="QXR26" s="681"/>
      <c r="QXS26" s="682"/>
      <c r="QXT26" s="680"/>
      <c r="QXU26" s="681"/>
      <c r="QXV26" s="681"/>
      <c r="QXW26" s="681"/>
      <c r="QXX26" s="681"/>
      <c r="QXY26" s="681"/>
      <c r="QXZ26" s="681"/>
      <c r="QYA26" s="681"/>
      <c r="QYB26" s="681"/>
      <c r="QYC26" s="681"/>
      <c r="QYD26" s="681"/>
      <c r="QYE26" s="681"/>
      <c r="QYF26" s="681"/>
      <c r="QYG26" s="681"/>
      <c r="QYH26" s="682"/>
      <c r="QYI26" s="680"/>
      <c r="QYJ26" s="681"/>
      <c r="QYK26" s="681"/>
      <c r="QYL26" s="681"/>
      <c r="QYM26" s="681"/>
      <c r="QYN26" s="681"/>
      <c r="QYO26" s="681"/>
      <c r="QYP26" s="681"/>
      <c r="QYQ26" s="681"/>
      <c r="QYR26" s="681"/>
      <c r="QYS26" s="681"/>
      <c r="QYT26" s="681"/>
      <c r="QYU26" s="681"/>
      <c r="QYV26" s="681"/>
      <c r="QYW26" s="682"/>
      <c r="QYX26" s="680"/>
      <c r="QYY26" s="681"/>
      <c r="QYZ26" s="681"/>
      <c r="QZA26" s="681"/>
      <c r="QZB26" s="681"/>
      <c r="QZC26" s="681"/>
      <c r="QZD26" s="681"/>
      <c r="QZE26" s="681"/>
      <c r="QZF26" s="681"/>
      <c r="QZG26" s="681"/>
      <c r="QZH26" s="681"/>
      <c r="QZI26" s="681"/>
      <c r="QZJ26" s="681"/>
      <c r="QZK26" s="681"/>
      <c r="QZL26" s="682"/>
      <c r="QZM26" s="680"/>
      <c r="QZN26" s="681"/>
      <c r="QZO26" s="681"/>
      <c r="QZP26" s="681"/>
      <c r="QZQ26" s="681"/>
      <c r="QZR26" s="681"/>
      <c r="QZS26" s="681"/>
      <c r="QZT26" s="681"/>
      <c r="QZU26" s="681"/>
      <c r="QZV26" s="681"/>
      <c r="QZW26" s="681"/>
      <c r="QZX26" s="681"/>
      <c r="QZY26" s="681"/>
      <c r="QZZ26" s="681"/>
      <c r="RAA26" s="682"/>
      <c r="RAB26" s="680"/>
      <c r="RAC26" s="681"/>
      <c r="RAD26" s="681"/>
      <c r="RAE26" s="681"/>
      <c r="RAF26" s="681"/>
      <c r="RAG26" s="681"/>
      <c r="RAH26" s="681"/>
      <c r="RAI26" s="681"/>
      <c r="RAJ26" s="681"/>
      <c r="RAK26" s="681"/>
      <c r="RAL26" s="681"/>
      <c r="RAM26" s="681"/>
      <c r="RAN26" s="681"/>
      <c r="RAO26" s="681"/>
      <c r="RAP26" s="682"/>
      <c r="RAQ26" s="680"/>
      <c r="RAR26" s="681"/>
      <c r="RAS26" s="681"/>
      <c r="RAT26" s="681"/>
      <c r="RAU26" s="681"/>
      <c r="RAV26" s="681"/>
      <c r="RAW26" s="681"/>
      <c r="RAX26" s="681"/>
      <c r="RAY26" s="681"/>
      <c r="RAZ26" s="681"/>
      <c r="RBA26" s="681"/>
      <c r="RBB26" s="681"/>
      <c r="RBC26" s="681"/>
      <c r="RBD26" s="681"/>
      <c r="RBE26" s="682"/>
      <c r="RBF26" s="680"/>
      <c r="RBG26" s="681"/>
      <c r="RBH26" s="681"/>
      <c r="RBI26" s="681"/>
      <c r="RBJ26" s="681"/>
      <c r="RBK26" s="681"/>
      <c r="RBL26" s="681"/>
      <c r="RBM26" s="681"/>
      <c r="RBN26" s="681"/>
      <c r="RBO26" s="681"/>
      <c r="RBP26" s="681"/>
      <c r="RBQ26" s="681"/>
      <c r="RBR26" s="681"/>
      <c r="RBS26" s="681"/>
      <c r="RBT26" s="682"/>
      <c r="RBU26" s="680"/>
      <c r="RBV26" s="681"/>
      <c r="RBW26" s="681"/>
      <c r="RBX26" s="681"/>
      <c r="RBY26" s="681"/>
      <c r="RBZ26" s="681"/>
      <c r="RCA26" s="681"/>
      <c r="RCB26" s="681"/>
      <c r="RCC26" s="681"/>
      <c r="RCD26" s="681"/>
      <c r="RCE26" s="681"/>
      <c r="RCF26" s="681"/>
      <c r="RCG26" s="681"/>
      <c r="RCH26" s="681"/>
      <c r="RCI26" s="682"/>
      <c r="RCJ26" s="680"/>
      <c r="RCK26" s="681"/>
      <c r="RCL26" s="681"/>
      <c r="RCM26" s="681"/>
      <c r="RCN26" s="681"/>
      <c r="RCO26" s="681"/>
      <c r="RCP26" s="681"/>
      <c r="RCQ26" s="681"/>
      <c r="RCR26" s="681"/>
      <c r="RCS26" s="681"/>
      <c r="RCT26" s="681"/>
      <c r="RCU26" s="681"/>
      <c r="RCV26" s="681"/>
      <c r="RCW26" s="681"/>
      <c r="RCX26" s="682"/>
      <c r="RCY26" s="680"/>
      <c r="RCZ26" s="681"/>
      <c r="RDA26" s="681"/>
      <c r="RDB26" s="681"/>
      <c r="RDC26" s="681"/>
      <c r="RDD26" s="681"/>
      <c r="RDE26" s="681"/>
      <c r="RDF26" s="681"/>
      <c r="RDG26" s="681"/>
      <c r="RDH26" s="681"/>
      <c r="RDI26" s="681"/>
      <c r="RDJ26" s="681"/>
      <c r="RDK26" s="681"/>
      <c r="RDL26" s="681"/>
      <c r="RDM26" s="682"/>
      <c r="RDN26" s="680"/>
      <c r="RDO26" s="681"/>
      <c r="RDP26" s="681"/>
      <c r="RDQ26" s="681"/>
      <c r="RDR26" s="681"/>
      <c r="RDS26" s="681"/>
      <c r="RDT26" s="681"/>
      <c r="RDU26" s="681"/>
      <c r="RDV26" s="681"/>
      <c r="RDW26" s="681"/>
      <c r="RDX26" s="681"/>
      <c r="RDY26" s="681"/>
      <c r="RDZ26" s="681"/>
      <c r="REA26" s="681"/>
      <c r="REB26" s="682"/>
      <c r="REC26" s="680"/>
      <c r="RED26" s="681"/>
      <c r="REE26" s="681"/>
      <c r="REF26" s="681"/>
      <c r="REG26" s="681"/>
      <c r="REH26" s="681"/>
      <c r="REI26" s="681"/>
      <c r="REJ26" s="681"/>
      <c r="REK26" s="681"/>
      <c r="REL26" s="681"/>
      <c r="REM26" s="681"/>
      <c r="REN26" s="681"/>
      <c r="REO26" s="681"/>
      <c r="REP26" s="681"/>
      <c r="REQ26" s="682"/>
      <c r="RER26" s="680"/>
      <c r="RES26" s="681"/>
      <c r="RET26" s="681"/>
      <c r="REU26" s="681"/>
      <c r="REV26" s="681"/>
      <c r="REW26" s="681"/>
      <c r="REX26" s="681"/>
      <c r="REY26" s="681"/>
      <c r="REZ26" s="681"/>
      <c r="RFA26" s="681"/>
      <c r="RFB26" s="681"/>
      <c r="RFC26" s="681"/>
      <c r="RFD26" s="681"/>
      <c r="RFE26" s="681"/>
      <c r="RFF26" s="682"/>
      <c r="RFG26" s="680"/>
      <c r="RFH26" s="681"/>
      <c r="RFI26" s="681"/>
      <c r="RFJ26" s="681"/>
      <c r="RFK26" s="681"/>
      <c r="RFL26" s="681"/>
      <c r="RFM26" s="681"/>
      <c r="RFN26" s="681"/>
      <c r="RFO26" s="681"/>
      <c r="RFP26" s="681"/>
      <c r="RFQ26" s="681"/>
      <c r="RFR26" s="681"/>
      <c r="RFS26" s="681"/>
      <c r="RFT26" s="681"/>
      <c r="RFU26" s="682"/>
      <c r="RFV26" s="680"/>
      <c r="RFW26" s="681"/>
      <c r="RFX26" s="681"/>
      <c r="RFY26" s="681"/>
      <c r="RFZ26" s="681"/>
      <c r="RGA26" s="681"/>
      <c r="RGB26" s="681"/>
      <c r="RGC26" s="681"/>
      <c r="RGD26" s="681"/>
      <c r="RGE26" s="681"/>
      <c r="RGF26" s="681"/>
      <c r="RGG26" s="681"/>
      <c r="RGH26" s="681"/>
      <c r="RGI26" s="681"/>
      <c r="RGJ26" s="682"/>
      <c r="RGK26" s="680"/>
      <c r="RGL26" s="681"/>
      <c r="RGM26" s="681"/>
      <c r="RGN26" s="681"/>
      <c r="RGO26" s="681"/>
      <c r="RGP26" s="681"/>
      <c r="RGQ26" s="681"/>
      <c r="RGR26" s="681"/>
      <c r="RGS26" s="681"/>
      <c r="RGT26" s="681"/>
      <c r="RGU26" s="681"/>
      <c r="RGV26" s="681"/>
      <c r="RGW26" s="681"/>
      <c r="RGX26" s="681"/>
      <c r="RGY26" s="682"/>
      <c r="RGZ26" s="680"/>
      <c r="RHA26" s="681"/>
      <c r="RHB26" s="681"/>
      <c r="RHC26" s="681"/>
      <c r="RHD26" s="681"/>
      <c r="RHE26" s="681"/>
      <c r="RHF26" s="681"/>
      <c r="RHG26" s="681"/>
      <c r="RHH26" s="681"/>
      <c r="RHI26" s="681"/>
      <c r="RHJ26" s="681"/>
      <c r="RHK26" s="681"/>
      <c r="RHL26" s="681"/>
      <c r="RHM26" s="681"/>
      <c r="RHN26" s="682"/>
      <c r="RHO26" s="680"/>
      <c r="RHP26" s="681"/>
      <c r="RHQ26" s="681"/>
      <c r="RHR26" s="681"/>
      <c r="RHS26" s="681"/>
      <c r="RHT26" s="681"/>
      <c r="RHU26" s="681"/>
      <c r="RHV26" s="681"/>
      <c r="RHW26" s="681"/>
      <c r="RHX26" s="681"/>
      <c r="RHY26" s="681"/>
      <c r="RHZ26" s="681"/>
      <c r="RIA26" s="681"/>
      <c r="RIB26" s="681"/>
      <c r="RIC26" s="682"/>
      <c r="RID26" s="680"/>
      <c r="RIE26" s="681"/>
      <c r="RIF26" s="681"/>
      <c r="RIG26" s="681"/>
      <c r="RIH26" s="681"/>
      <c r="RII26" s="681"/>
      <c r="RIJ26" s="681"/>
      <c r="RIK26" s="681"/>
      <c r="RIL26" s="681"/>
      <c r="RIM26" s="681"/>
      <c r="RIN26" s="681"/>
      <c r="RIO26" s="681"/>
      <c r="RIP26" s="681"/>
      <c r="RIQ26" s="681"/>
      <c r="RIR26" s="682"/>
      <c r="RIS26" s="680"/>
      <c r="RIT26" s="681"/>
      <c r="RIU26" s="681"/>
      <c r="RIV26" s="681"/>
      <c r="RIW26" s="681"/>
      <c r="RIX26" s="681"/>
      <c r="RIY26" s="681"/>
      <c r="RIZ26" s="681"/>
      <c r="RJA26" s="681"/>
      <c r="RJB26" s="681"/>
      <c r="RJC26" s="681"/>
      <c r="RJD26" s="681"/>
      <c r="RJE26" s="681"/>
      <c r="RJF26" s="681"/>
      <c r="RJG26" s="682"/>
      <c r="RJH26" s="680"/>
      <c r="RJI26" s="681"/>
      <c r="RJJ26" s="681"/>
      <c r="RJK26" s="681"/>
      <c r="RJL26" s="681"/>
      <c r="RJM26" s="681"/>
      <c r="RJN26" s="681"/>
      <c r="RJO26" s="681"/>
      <c r="RJP26" s="681"/>
      <c r="RJQ26" s="681"/>
      <c r="RJR26" s="681"/>
      <c r="RJS26" s="681"/>
      <c r="RJT26" s="681"/>
      <c r="RJU26" s="681"/>
      <c r="RJV26" s="682"/>
      <c r="RJW26" s="680"/>
      <c r="RJX26" s="681"/>
      <c r="RJY26" s="681"/>
      <c r="RJZ26" s="681"/>
      <c r="RKA26" s="681"/>
      <c r="RKB26" s="681"/>
      <c r="RKC26" s="681"/>
      <c r="RKD26" s="681"/>
      <c r="RKE26" s="681"/>
      <c r="RKF26" s="681"/>
      <c r="RKG26" s="681"/>
      <c r="RKH26" s="681"/>
      <c r="RKI26" s="681"/>
      <c r="RKJ26" s="681"/>
      <c r="RKK26" s="682"/>
      <c r="RKL26" s="680"/>
      <c r="RKM26" s="681"/>
      <c r="RKN26" s="681"/>
      <c r="RKO26" s="681"/>
      <c r="RKP26" s="681"/>
      <c r="RKQ26" s="681"/>
      <c r="RKR26" s="681"/>
      <c r="RKS26" s="681"/>
      <c r="RKT26" s="681"/>
      <c r="RKU26" s="681"/>
      <c r="RKV26" s="681"/>
      <c r="RKW26" s="681"/>
      <c r="RKX26" s="681"/>
      <c r="RKY26" s="681"/>
      <c r="RKZ26" s="682"/>
      <c r="RLA26" s="680"/>
      <c r="RLB26" s="681"/>
      <c r="RLC26" s="681"/>
      <c r="RLD26" s="681"/>
      <c r="RLE26" s="681"/>
      <c r="RLF26" s="681"/>
      <c r="RLG26" s="681"/>
      <c r="RLH26" s="681"/>
      <c r="RLI26" s="681"/>
      <c r="RLJ26" s="681"/>
      <c r="RLK26" s="681"/>
      <c r="RLL26" s="681"/>
      <c r="RLM26" s="681"/>
      <c r="RLN26" s="681"/>
      <c r="RLO26" s="682"/>
      <c r="RLP26" s="680"/>
      <c r="RLQ26" s="681"/>
      <c r="RLR26" s="681"/>
      <c r="RLS26" s="681"/>
      <c r="RLT26" s="681"/>
      <c r="RLU26" s="681"/>
      <c r="RLV26" s="681"/>
      <c r="RLW26" s="681"/>
      <c r="RLX26" s="681"/>
      <c r="RLY26" s="681"/>
      <c r="RLZ26" s="681"/>
      <c r="RMA26" s="681"/>
      <c r="RMB26" s="681"/>
      <c r="RMC26" s="681"/>
      <c r="RMD26" s="682"/>
      <c r="RME26" s="680"/>
      <c r="RMF26" s="681"/>
      <c r="RMG26" s="681"/>
      <c r="RMH26" s="681"/>
      <c r="RMI26" s="681"/>
      <c r="RMJ26" s="681"/>
      <c r="RMK26" s="681"/>
      <c r="RML26" s="681"/>
      <c r="RMM26" s="681"/>
      <c r="RMN26" s="681"/>
      <c r="RMO26" s="681"/>
      <c r="RMP26" s="681"/>
      <c r="RMQ26" s="681"/>
      <c r="RMR26" s="681"/>
      <c r="RMS26" s="682"/>
      <c r="RMT26" s="680"/>
      <c r="RMU26" s="681"/>
      <c r="RMV26" s="681"/>
      <c r="RMW26" s="681"/>
      <c r="RMX26" s="681"/>
      <c r="RMY26" s="681"/>
      <c r="RMZ26" s="681"/>
      <c r="RNA26" s="681"/>
      <c r="RNB26" s="681"/>
      <c r="RNC26" s="681"/>
      <c r="RND26" s="681"/>
      <c r="RNE26" s="681"/>
      <c r="RNF26" s="681"/>
      <c r="RNG26" s="681"/>
      <c r="RNH26" s="682"/>
      <c r="RNI26" s="680"/>
      <c r="RNJ26" s="681"/>
      <c r="RNK26" s="681"/>
      <c r="RNL26" s="681"/>
      <c r="RNM26" s="681"/>
      <c r="RNN26" s="681"/>
      <c r="RNO26" s="681"/>
      <c r="RNP26" s="681"/>
      <c r="RNQ26" s="681"/>
      <c r="RNR26" s="681"/>
      <c r="RNS26" s="681"/>
      <c r="RNT26" s="681"/>
      <c r="RNU26" s="681"/>
      <c r="RNV26" s="681"/>
      <c r="RNW26" s="682"/>
      <c r="RNX26" s="680"/>
      <c r="RNY26" s="681"/>
      <c r="RNZ26" s="681"/>
      <c r="ROA26" s="681"/>
      <c r="ROB26" s="681"/>
      <c r="ROC26" s="681"/>
      <c r="ROD26" s="681"/>
      <c r="ROE26" s="681"/>
      <c r="ROF26" s="681"/>
      <c r="ROG26" s="681"/>
      <c r="ROH26" s="681"/>
      <c r="ROI26" s="681"/>
      <c r="ROJ26" s="681"/>
      <c r="ROK26" s="681"/>
      <c r="ROL26" s="682"/>
      <c r="ROM26" s="680"/>
      <c r="RON26" s="681"/>
      <c r="ROO26" s="681"/>
      <c r="ROP26" s="681"/>
      <c r="ROQ26" s="681"/>
      <c r="ROR26" s="681"/>
      <c r="ROS26" s="681"/>
      <c r="ROT26" s="681"/>
      <c r="ROU26" s="681"/>
      <c r="ROV26" s="681"/>
      <c r="ROW26" s="681"/>
      <c r="ROX26" s="681"/>
      <c r="ROY26" s="681"/>
      <c r="ROZ26" s="681"/>
      <c r="RPA26" s="682"/>
      <c r="RPB26" s="680"/>
      <c r="RPC26" s="681"/>
      <c r="RPD26" s="681"/>
      <c r="RPE26" s="681"/>
      <c r="RPF26" s="681"/>
      <c r="RPG26" s="681"/>
      <c r="RPH26" s="681"/>
      <c r="RPI26" s="681"/>
      <c r="RPJ26" s="681"/>
      <c r="RPK26" s="681"/>
      <c r="RPL26" s="681"/>
      <c r="RPM26" s="681"/>
      <c r="RPN26" s="681"/>
      <c r="RPO26" s="681"/>
      <c r="RPP26" s="682"/>
      <c r="RPQ26" s="680"/>
      <c r="RPR26" s="681"/>
      <c r="RPS26" s="681"/>
      <c r="RPT26" s="681"/>
      <c r="RPU26" s="681"/>
      <c r="RPV26" s="681"/>
      <c r="RPW26" s="681"/>
      <c r="RPX26" s="681"/>
      <c r="RPY26" s="681"/>
      <c r="RPZ26" s="681"/>
      <c r="RQA26" s="681"/>
      <c r="RQB26" s="681"/>
      <c r="RQC26" s="681"/>
      <c r="RQD26" s="681"/>
      <c r="RQE26" s="682"/>
      <c r="RQF26" s="680"/>
      <c r="RQG26" s="681"/>
      <c r="RQH26" s="681"/>
      <c r="RQI26" s="681"/>
      <c r="RQJ26" s="681"/>
      <c r="RQK26" s="681"/>
      <c r="RQL26" s="681"/>
      <c r="RQM26" s="681"/>
      <c r="RQN26" s="681"/>
      <c r="RQO26" s="681"/>
      <c r="RQP26" s="681"/>
      <c r="RQQ26" s="681"/>
      <c r="RQR26" s="681"/>
      <c r="RQS26" s="681"/>
      <c r="RQT26" s="682"/>
      <c r="RQU26" s="680"/>
      <c r="RQV26" s="681"/>
      <c r="RQW26" s="681"/>
      <c r="RQX26" s="681"/>
      <c r="RQY26" s="681"/>
      <c r="RQZ26" s="681"/>
      <c r="RRA26" s="681"/>
      <c r="RRB26" s="681"/>
      <c r="RRC26" s="681"/>
      <c r="RRD26" s="681"/>
      <c r="RRE26" s="681"/>
      <c r="RRF26" s="681"/>
      <c r="RRG26" s="681"/>
      <c r="RRH26" s="681"/>
      <c r="RRI26" s="682"/>
      <c r="RRJ26" s="680"/>
      <c r="RRK26" s="681"/>
      <c r="RRL26" s="681"/>
      <c r="RRM26" s="681"/>
      <c r="RRN26" s="681"/>
      <c r="RRO26" s="681"/>
      <c r="RRP26" s="681"/>
      <c r="RRQ26" s="681"/>
      <c r="RRR26" s="681"/>
      <c r="RRS26" s="681"/>
      <c r="RRT26" s="681"/>
      <c r="RRU26" s="681"/>
      <c r="RRV26" s="681"/>
      <c r="RRW26" s="681"/>
      <c r="RRX26" s="682"/>
      <c r="RRY26" s="680"/>
      <c r="RRZ26" s="681"/>
      <c r="RSA26" s="681"/>
      <c r="RSB26" s="681"/>
      <c r="RSC26" s="681"/>
      <c r="RSD26" s="681"/>
      <c r="RSE26" s="681"/>
      <c r="RSF26" s="681"/>
      <c r="RSG26" s="681"/>
      <c r="RSH26" s="681"/>
      <c r="RSI26" s="681"/>
      <c r="RSJ26" s="681"/>
      <c r="RSK26" s="681"/>
      <c r="RSL26" s="681"/>
      <c r="RSM26" s="682"/>
      <c r="RSN26" s="680"/>
      <c r="RSO26" s="681"/>
      <c r="RSP26" s="681"/>
      <c r="RSQ26" s="681"/>
      <c r="RSR26" s="681"/>
      <c r="RSS26" s="681"/>
      <c r="RST26" s="681"/>
      <c r="RSU26" s="681"/>
      <c r="RSV26" s="681"/>
      <c r="RSW26" s="681"/>
      <c r="RSX26" s="681"/>
      <c r="RSY26" s="681"/>
      <c r="RSZ26" s="681"/>
      <c r="RTA26" s="681"/>
      <c r="RTB26" s="682"/>
      <c r="RTC26" s="680"/>
      <c r="RTD26" s="681"/>
      <c r="RTE26" s="681"/>
      <c r="RTF26" s="681"/>
      <c r="RTG26" s="681"/>
      <c r="RTH26" s="681"/>
      <c r="RTI26" s="681"/>
      <c r="RTJ26" s="681"/>
      <c r="RTK26" s="681"/>
      <c r="RTL26" s="681"/>
      <c r="RTM26" s="681"/>
      <c r="RTN26" s="681"/>
      <c r="RTO26" s="681"/>
      <c r="RTP26" s="681"/>
      <c r="RTQ26" s="682"/>
      <c r="RTR26" s="680"/>
      <c r="RTS26" s="681"/>
      <c r="RTT26" s="681"/>
      <c r="RTU26" s="681"/>
      <c r="RTV26" s="681"/>
      <c r="RTW26" s="681"/>
      <c r="RTX26" s="681"/>
      <c r="RTY26" s="681"/>
      <c r="RTZ26" s="681"/>
      <c r="RUA26" s="681"/>
      <c r="RUB26" s="681"/>
      <c r="RUC26" s="681"/>
      <c r="RUD26" s="681"/>
      <c r="RUE26" s="681"/>
      <c r="RUF26" s="682"/>
      <c r="RUG26" s="680"/>
      <c r="RUH26" s="681"/>
      <c r="RUI26" s="681"/>
      <c r="RUJ26" s="681"/>
      <c r="RUK26" s="681"/>
      <c r="RUL26" s="681"/>
      <c r="RUM26" s="681"/>
      <c r="RUN26" s="681"/>
      <c r="RUO26" s="681"/>
      <c r="RUP26" s="681"/>
      <c r="RUQ26" s="681"/>
      <c r="RUR26" s="681"/>
      <c r="RUS26" s="681"/>
      <c r="RUT26" s="681"/>
      <c r="RUU26" s="682"/>
      <c r="RUV26" s="680"/>
      <c r="RUW26" s="681"/>
      <c r="RUX26" s="681"/>
      <c r="RUY26" s="681"/>
      <c r="RUZ26" s="681"/>
      <c r="RVA26" s="681"/>
      <c r="RVB26" s="681"/>
      <c r="RVC26" s="681"/>
      <c r="RVD26" s="681"/>
      <c r="RVE26" s="681"/>
      <c r="RVF26" s="681"/>
      <c r="RVG26" s="681"/>
      <c r="RVH26" s="681"/>
      <c r="RVI26" s="681"/>
      <c r="RVJ26" s="682"/>
      <c r="RVK26" s="680"/>
      <c r="RVL26" s="681"/>
      <c r="RVM26" s="681"/>
      <c r="RVN26" s="681"/>
      <c r="RVO26" s="681"/>
      <c r="RVP26" s="681"/>
      <c r="RVQ26" s="681"/>
      <c r="RVR26" s="681"/>
      <c r="RVS26" s="681"/>
      <c r="RVT26" s="681"/>
      <c r="RVU26" s="681"/>
      <c r="RVV26" s="681"/>
      <c r="RVW26" s="681"/>
      <c r="RVX26" s="681"/>
      <c r="RVY26" s="682"/>
      <c r="RVZ26" s="680"/>
      <c r="RWA26" s="681"/>
      <c r="RWB26" s="681"/>
      <c r="RWC26" s="681"/>
      <c r="RWD26" s="681"/>
      <c r="RWE26" s="681"/>
      <c r="RWF26" s="681"/>
      <c r="RWG26" s="681"/>
      <c r="RWH26" s="681"/>
      <c r="RWI26" s="681"/>
      <c r="RWJ26" s="681"/>
      <c r="RWK26" s="681"/>
      <c r="RWL26" s="681"/>
      <c r="RWM26" s="681"/>
      <c r="RWN26" s="682"/>
      <c r="RWO26" s="680"/>
      <c r="RWP26" s="681"/>
      <c r="RWQ26" s="681"/>
      <c r="RWR26" s="681"/>
      <c r="RWS26" s="681"/>
      <c r="RWT26" s="681"/>
      <c r="RWU26" s="681"/>
      <c r="RWV26" s="681"/>
      <c r="RWW26" s="681"/>
      <c r="RWX26" s="681"/>
      <c r="RWY26" s="681"/>
      <c r="RWZ26" s="681"/>
      <c r="RXA26" s="681"/>
      <c r="RXB26" s="681"/>
      <c r="RXC26" s="682"/>
      <c r="RXD26" s="680"/>
      <c r="RXE26" s="681"/>
      <c r="RXF26" s="681"/>
      <c r="RXG26" s="681"/>
      <c r="RXH26" s="681"/>
      <c r="RXI26" s="681"/>
      <c r="RXJ26" s="681"/>
      <c r="RXK26" s="681"/>
      <c r="RXL26" s="681"/>
      <c r="RXM26" s="681"/>
      <c r="RXN26" s="681"/>
      <c r="RXO26" s="681"/>
      <c r="RXP26" s="681"/>
      <c r="RXQ26" s="681"/>
      <c r="RXR26" s="682"/>
      <c r="RXS26" s="680"/>
      <c r="RXT26" s="681"/>
      <c r="RXU26" s="681"/>
      <c r="RXV26" s="681"/>
      <c r="RXW26" s="681"/>
      <c r="RXX26" s="681"/>
      <c r="RXY26" s="681"/>
      <c r="RXZ26" s="681"/>
      <c r="RYA26" s="681"/>
      <c r="RYB26" s="681"/>
      <c r="RYC26" s="681"/>
      <c r="RYD26" s="681"/>
      <c r="RYE26" s="681"/>
      <c r="RYF26" s="681"/>
      <c r="RYG26" s="682"/>
      <c r="RYH26" s="680"/>
      <c r="RYI26" s="681"/>
      <c r="RYJ26" s="681"/>
      <c r="RYK26" s="681"/>
      <c r="RYL26" s="681"/>
      <c r="RYM26" s="681"/>
      <c r="RYN26" s="681"/>
      <c r="RYO26" s="681"/>
      <c r="RYP26" s="681"/>
      <c r="RYQ26" s="681"/>
      <c r="RYR26" s="681"/>
      <c r="RYS26" s="681"/>
      <c r="RYT26" s="681"/>
      <c r="RYU26" s="681"/>
      <c r="RYV26" s="682"/>
      <c r="RYW26" s="680"/>
      <c r="RYX26" s="681"/>
      <c r="RYY26" s="681"/>
      <c r="RYZ26" s="681"/>
      <c r="RZA26" s="681"/>
      <c r="RZB26" s="681"/>
      <c r="RZC26" s="681"/>
      <c r="RZD26" s="681"/>
      <c r="RZE26" s="681"/>
      <c r="RZF26" s="681"/>
      <c r="RZG26" s="681"/>
      <c r="RZH26" s="681"/>
      <c r="RZI26" s="681"/>
      <c r="RZJ26" s="681"/>
      <c r="RZK26" s="682"/>
      <c r="RZL26" s="680"/>
      <c r="RZM26" s="681"/>
      <c r="RZN26" s="681"/>
      <c r="RZO26" s="681"/>
      <c r="RZP26" s="681"/>
      <c r="RZQ26" s="681"/>
      <c r="RZR26" s="681"/>
      <c r="RZS26" s="681"/>
      <c r="RZT26" s="681"/>
      <c r="RZU26" s="681"/>
      <c r="RZV26" s="681"/>
      <c r="RZW26" s="681"/>
      <c r="RZX26" s="681"/>
      <c r="RZY26" s="681"/>
      <c r="RZZ26" s="682"/>
      <c r="SAA26" s="680"/>
      <c r="SAB26" s="681"/>
      <c r="SAC26" s="681"/>
      <c r="SAD26" s="681"/>
      <c r="SAE26" s="681"/>
      <c r="SAF26" s="681"/>
      <c r="SAG26" s="681"/>
      <c r="SAH26" s="681"/>
      <c r="SAI26" s="681"/>
      <c r="SAJ26" s="681"/>
      <c r="SAK26" s="681"/>
      <c r="SAL26" s="681"/>
      <c r="SAM26" s="681"/>
      <c r="SAN26" s="681"/>
      <c r="SAO26" s="682"/>
      <c r="SAP26" s="680"/>
      <c r="SAQ26" s="681"/>
      <c r="SAR26" s="681"/>
      <c r="SAS26" s="681"/>
      <c r="SAT26" s="681"/>
      <c r="SAU26" s="681"/>
      <c r="SAV26" s="681"/>
      <c r="SAW26" s="681"/>
      <c r="SAX26" s="681"/>
      <c r="SAY26" s="681"/>
      <c r="SAZ26" s="681"/>
      <c r="SBA26" s="681"/>
      <c r="SBB26" s="681"/>
      <c r="SBC26" s="681"/>
      <c r="SBD26" s="682"/>
      <c r="SBE26" s="680"/>
      <c r="SBF26" s="681"/>
      <c r="SBG26" s="681"/>
      <c r="SBH26" s="681"/>
      <c r="SBI26" s="681"/>
      <c r="SBJ26" s="681"/>
      <c r="SBK26" s="681"/>
      <c r="SBL26" s="681"/>
      <c r="SBM26" s="681"/>
      <c r="SBN26" s="681"/>
      <c r="SBO26" s="681"/>
      <c r="SBP26" s="681"/>
      <c r="SBQ26" s="681"/>
      <c r="SBR26" s="681"/>
      <c r="SBS26" s="682"/>
      <c r="SBT26" s="680"/>
      <c r="SBU26" s="681"/>
      <c r="SBV26" s="681"/>
      <c r="SBW26" s="681"/>
      <c r="SBX26" s="681"/>
      <c r="SBY26" s="681"/>
      <c r="SBZ26" s="681"/>
      <c r="SCA26" s="681"/>
      <c r="SCB26" s="681"/>
      <c r="SCC26" s="681"/>
      <c r="SCD26" s="681"/>
      <c r="SCE26" s="681"/>
      <c r="SCF26" s="681"/>
      <c r="SCG26" s="681"/>
      <c r="SCH26" s="682"/>
      <c r="SCI26" s="680"/>
      <c r="SCJ26" s="681"/>
      <c r="SCK26" s="681"/>
      <c r="SCL26" s="681"/>
      <c r="SCM26" s="681"/>
      <c r="SCN26" s="681"/>
      <c r="SCO26" s="681"/>
      <c r="SCP26" s="681"/>
      <c r="SCQ26" s="681"/>
      <c r="SCR26" s="681"/>
      <c r="SCS26" s="681"/>
      <c r="SCT26" s="681"/>
      <c r="SCU26" s="681"/>
      <c r="SCV26" s="681"/>
      <c r="SCW26" s="682"/>
      <c r="SCX26" s="680"/>
      <c r="SCY26" s="681"/>
      <c r="SCZ26" s="681"/>
      <c r="SDA26" s="681"/>
      <c r="SDB26" s="681"/>
      <c r="SDC26" s="681"/>
      <c r="SDD26" s="681"/>
      <c r="SDE26" s="681"/>
      <c r="SDF26" s="681"/>
      <c r="SDG26" s="681"/>
      <c r="SDH26" s="681"/>
      <c r="SDI26" s="681"/>
      <c r="SDJ26" s="681"/>
      <c r="SDK26" s="681"/>
      <c r="SDL26" s="682"/>
      <c r="SDM26" s="680"/>
      <c r="SDN26" s="681"/>
      <c r="SDO26" s="681"/>
      <c r="SDP26" s="681"/>
      <c r="SDQ26" s="681"/>
      <c r="SDR26" s="681"/>
      <c r="SDS26" s="681"/>
      <c r="SDT26" s="681"/>
      <c r="SDU26" s="681"/>
      <c r="SDV26" s="681"/>
      <c r="SDW26" s="681"/>
      <c r="SDX26" s="681"/>
      <c r="SDY26" s="681"/>
      <c r="SDZ26" s="681"/>
      <c r="SEA26" s="682"/>
      <c r="SEB26" s="680"/>
      <c r="SEC26" s="681"/>
      <c r="SED26" s="681"/>
      <c r="SEE26" s="681"/>
      <c r="SEF26" s="681"/>
      <c r="SEG26" s="681"/>
      <c r="SEH26" s="681"/>
      <c r="SEI26" s="681"/>
      <c r="SEJ26" s="681"/>
      <c r="SEK26" s="681"/>
      <c r="SEL26" s="681"/>
      <c r="SEM26" s="681"/>
      <c r="SEN26" s="681"/>
      <c r="SEO26" s="681"/>
      <c r="SEP26" s="682"/>
      <c r="SEQ26" s="680"/>
      <c r="SER26" s="681"/>
      <c r="SES26" s="681"/>
      <c r="SET26" s="681"/>
      <c r="SEU26" s="681"/>
      <c r="SEV26" s="681"/>
      <c r="SEW26" s="681"/>
      <c r="SEX26" s="681"/>
      <c r="SEY26" s="681"/>
      <c r="SEZ26" s="681"/>
      <c r="SFA26" s="681"/>
      <c r="SFB26" s="681"/>
      <c r="SFC26" s="681"/>
      <c r="SFD26" s="681"/>
      <c r="SFE26" s="682"/>
      <c r="SFF26" s="680"/>
      <c r="SFG26" s="681"/>
      <c r="SFH26" s="681"/>
      <c r="SFI26" s="681"/>
      <c r="SFJ26" s="681"/>
      <c r="SFK26" s="681"/>
      <c r="SFL26" s="681"/>
      <c r="SFM26" s="681"/>
      <c r="SFN26" s="681"/>
      <c r="SFO26" s="681"/>
      <c r="SFP26" s="681"/>
      <c r="SFQ26" s="681"/>
      <c r="SFR26" s="681"/>
      <c r="SFS26" s="681"/>
      <c r="SFT26" s="682"/>
      <c r="SFU26" s="680"/>
      <c r="SFV26" s="681"/>
      <c r="SFW26" s="681"/>
      <c r="SFX26" s="681"/>
      <c r="SFY26" s="681"/>
      <c r="SFZ26" s="681"/>
      <c r="SGA26" s="681"/>
      <c r="SGB26" s="681"/>
      <c r="SGC26" s="681"/>
      <c r="SGD26" s="681"/>
      <c r="SGE26" s="681"/>
      <c r="SGF26" s="681"/>
      <c r="SGG26" s="681"/>
      <c r="SGH26" s="681"/>
      <c r="SGI26" s="682"/>
      <c r="SGJ26" s="680"/>
      <c r="SGK26" s="681"/>
      <c r="SGL26" s="681"/>
      <c r="SGM26" s="681"/>
      <c r="SGN26" s="681"/>
      <c r="SGO26" s="681"/>
      <c r="SGP26" s="681"/>
      <c r="SGQ26" s="681"/>
      <c r="SGR26" s="681"/>
      <c r="SGS26" s="681"/>
      <c r="SGT26" s="681"/>
      <c r="SGU26" s="681"/>
      <c r="SGV26" s="681"/>
      <c r="SGW26" s="681"/>
      <c r="SGX26" s="682"/>
      <c r="SGY26" s="680"/>
      <c r="SGZ26" s="681"/>
      <c r="SHA26" s="681"/>
      <c r="SHB26" s="681"/>
      <c r="SHC26" s="681"/>
      <c r="SHD26" s="681"/>
      <c r="SHE26" s="681"/>
      <c r="SHF26" s="681"/>
      <c r="SHG26" s="681"/>
      <c r="SHH26" s="681"/>
      <c r="SHI26" s="681"/>
      <c r="SHJ26" s="681"/>
      <c r="SHK26" s="681"/>
      <c r="SHL26" s="681"/>
      <c r="SHM26" s="682"/>
      <c r="SHN26" s="680"/>
      <c r="SHO26" s="681"/>
      <c r="SHP26" s="681"/>
      <c r="SHQ26" s="681"/>
      <c r="SHR26" s="681"/>
      <c r="SHS26" s="681"/>
      <c r="SHT26" s="681"/>
      <c r="SHU26" s="681"/>
      <c r="SHV26" s="681"/>
      <c r="SHW26" s="681"/>
      <c r="SHX26" s="681"/>
      <c r="SHY26" s="681"/>
      <c r="SHZ26" s="681"/>
      <c r="SIA26" s="681"/>
      <c r="SIB26" s="682"/>
      <c r="SIC26" s="680"/>
      <c r="SID26" s="681"/>
      <c r="SIE26" s="681"/>
      <c r="SIF26" s="681"/>
      <c r="SIG26" s="681"/>
      <c r="SIH26" s="681"/>
      <c r="SII26" s="681"/>
      <c r="SIJ26" s="681"/>
      <c r="SIK26" s="681"/>
      <c r="SIL26" s="681"/>
      <c r="SIM26" s="681"/>
      <c r="SIN26" s="681"/>
      <c r="SIO26" s="681"/>
      <c r="SIP26" s="681"/>
      <c r="SIQ26" s="682"/>
      <c r="SIR26" s="680"/>
      <c r="SIS26" s="681"/>
      <c r="SIT26" s="681"/>
      <c r="SIU26" s="681"/>
      <c r="SIV26" s="681"/>
      <c r="SIW26" s="681"/>
      <c r="SIX26" s="681"/>
      <c r="SIY26" s="681"/>
      <c r="SIZ26" s="681"/>
      <c r="SJA26" s="681"/>
      <c r="SJB26" s="681"/>
      <c r="SJC26" s="681"/>
      <c r="SJD26" s="681"/>
      <c r="SJE26" s="681"/>
      <c r="SJF26" s="682"/>
      <c r="SJG26" s="680"/>
      <c r="SJH26" s="681"/>
      <c r="SJI26" s="681"/>
      <c r="SJJ26" s="681"/>
      <c r="SJK26" s="681"/>
      <c r="SJL26" s="681"/>
      <c r="SJM26" s="681"/>
      <c r="SJN26" s="681"/>
      <c r="SJO26" s="681"/>
      <c r="SJP26" s="681"/>
      <c r="SJQ26" s="681"/>
      <c r="SJR26" s="681"/>
      <c r="SJS26" s="681"/>
      <c r="SJT26" s="681"/>
      <c r="SJU26" s="682"/>
      <c r="SJV26" s="680"/>
      <c r="SJW26" s="681"/>
      <c r="SJX26" s="681"/>
      <c r="SJY26" s="681"/>
      <c r="SJZ26" s="681"/>
      <c r="SKA26" s="681"/>
      <c r="SKB26" s="681"/>
      <c r="SKC26" s="681"/>
      <c r="SKD26" s="681"/>
      <c r="SKE26" s="681"/>
      <c r="SKF26" s="681"/>
      <c r="SKG26" s="681"/>
      <c r="SKH26" s="681"/>
      <c r="SKI26" s="681"/>
      <c r="SKJ26" s="682"/>
      <c r="SKK26" s="680"/>
      <c r="SKL26" s="681"/>
      <c r="SKM26" s="681"/>
      <c r="SKN26" s="681"/>
      <c r="SKO26" s="681"/>
      <c r="SKP26" s="681"/>
      <c r="SKQ26" s="681"/>
      <c r="SKR26" s="681"/>
      <c r="SKS26" s="681"/>
      <c r="SKT26" s="681"/>
      <c r="SKU26" s="681"/>
      <c r="SKV26" s="681"/>
      <c r="SKW26" s="681"/>
      <c r="SKX26" s="681"/>
      <c r="SKY26" s="682"/>
      <c r="SKZ26" s="680"/>
      <c r="SLA26" s="681"/>
      <c r="SLB26" s="681"/>
      <c r="SLC26" s="681"/>
      <c r="SLD26" s="681"/>
      <c r="SLE26" s="681"/>
      <c r="SLF26" s="681"/>
      <c r="SLG26" s="681"/>
      <c r="SLH26" s="681"/>
      <c r="SLI26" s="681"/>
      <c r="SLJ26" s="681"/>
      <c r="SLK26" s="681"/>
      <c r="SLL26" s="681"/>
      <c r="SLM26" s="681"/>
      <c r="SLN26" s="682"/>
      <c r="SLO26" s="680"/>
      <c r="SLP26" s="681"/>
      <c r="SLQ26" s="681"/>
      <c r="SLR26" s="681"/>
      <c r="SLS26" s="681"/>
      <c r="SLT26" s="681"/>
      <c r="SLU26" s="681"/>
      <c r="SLV26" s="681"/>
      <c r="SLW26" s="681"/>
      <c r="SLX26" s="681"/>
      <c r="SLY26" s="681"/>
      <c r="SLZ26" s="681"/>
      <c r="SMA26" s="681"/>
      <c r="SMB26" s="681"/>
      <c r="SMC26" s="682"/>
      <c r="SMD26" s="680"/>
      <c r="SME26" s="681"/>
      <c r="SMF26" s="681"/>
      <c r="SMG26" s="681"/>
      <c r="SMH26" s="681"/>
      <c r="SMI26" s="681"/>
      <c r="SMJ26" s="681"/>
      <c r="SMK26" s="681"/>
      <c r="SML26" s="681"/>
      <c r="SMM26" s="681"/>
      <c r="SMN26" s="681"/>
      <c r="SMO26" s="681"/>
      <c r="SMP26" s="681"/>
      <c r="SMQ26" s="681"/>
      <c r="SMR26" s="682"/>
      <c r="SMS26" s="680"/>
      <c r="SMT26" s="681"/>
      <c r="SMU26" s="681"/>
      <c r="SMV26" s="681"/>
      <c r="SMW26" s="681"/>
      <c r="SMX26" s="681"/>
      <c r="SMY26" s="681"/>
      <c r="SMZ26" s="681"/>
      <c r="SNA26" s="681"/>
      <c r="SNB26" s="681"/>
      <c r="SNC26" s="681"/>
      <c r="SND26" s="681"/>
      <c r="SNE26" s="681"/>
      <c r="SNF26" s="681"/>
      <c r="SNG26" s="682"/>
      <c r="SNH26" s="680"/>
      <c r="SNI26" s="681"/>
      <c r="SNJ26" s="681"/>
      <c r="SNK26" s="681"/>
      <c r="SNL26" s="681"/>
      <c r="SNM26" s="681"/>
      <c r="SNN26" s="681"/>
      <c r="SNO26" s="681"/>
      <c r="SNP26" s="681"/>
      <c r="SNQ26" s="681"/>
      <c r="SNR26" s="681"/>
      <c r="SNS26" s="681"/>
      <c r="SNT26" s="681"/>
      <c r="SNU26" s="681"/>
      <c r="SNV26" s="682"/>
      <c r="SNW26" s="680"/>
      <c r="SNX26" s="681"/>
      <c r="SNY26" s="681"/>
      <c r="SNZ26" s="681"/>
      <c r="SOA26" s="681"/>
      <c r="SOB26" s="681"/>
      <c r="SOC26" s="681"/>
      <c r="SOD26" s="681"/>
      <c r="SOE26" s="681"/>
      <c r="SOF26" s="681"/>
      <c r="SOG26" s="681"/>
      <c r="SOH26" s="681"/>
      <c r="SOI26" s="681"/>
      <c r="SOJ26" s="681"/>
      <c r="SOK26" s="682"/>
      <c r="SOL26" s="680"/>
      <c r="SOM26" s="681"/>
      <c r="SON26" s="681"/>
      <c r="SOO26" s="681"/>
      <c r="SOP26" s="681"/>
      <c r="SOQ26" s="681"/>
      <c r="SOR26" s="681"/>
      <c r="SOS26" s="681"/>
      <c r="SOT26" s="681"/>
      <c r="SOU26" s="681"/>
      <c r="SOV26" s="681"/>
      <c r="SOW26" s="681"/>
      <c r="SOX26" s="681"/>
      <c r="SOY26" s="681"/>
      <c r="SOZ26" s="682"/>
      <c r="SPA26" s="680"/>
      <c r="SPB26" s="681"/>
      <c r="SPC26" s="681"/>
      <c r="SPD26" s="681"/>
      <c r="SPE26" s="681"/>
      <c r="SPF26" s="681"/>
      <c r="SPG26" s="681"/>
      <c r="SPH26" s="681"/>
      <c r="SPI26" s="681"/>
      <c r="SPJ26" s="681"/>
      <c r="SPK26" s="681"/>
      <c r="SPL26" s="681"/>
      <c r="SPM26" s="681"/>
      <c r="SPN26" s="681"/>
      <c r="SPO26" s="682"/>
      <c r="SPP26" s="680"/>
      <c r="SPQ26" s="681"/>
      <c r="SPR26" s="681"/>
      <c r="SPS26" s="681"/>
      <c r="SPT26" s="681"/>
      <c r="SPU26" s="681"/>
      <c r="SPV26" s="681"/>
      <c r="SPW26" s="681"/>
      <c r="SPX26" s="681"/>
      <c r="SPY26" s="681"/>
      <c r="SPZ26" s="681"/>
      <c r="SQA26" s="681"/>
      <c r="SQB26" s="681"/>
      <c r="SQC26" s="681"/>
      <c r="SQD26" s="682"/>
      <c r="SQE26" s="680"/>
      <c r="SQF26" s="681"/>
      <c r="SQG26" s="681"/>
      <c r="SQH26" s="681"/>
      <c r="SQI26" s="681"/>
      <c r="SQJ26" s="681"/>
      <c r="SQK26" s="681"/>
      <c r="SQL26" s="681"/>
      <c r="SQM26" s="681"/>
      <c r="SQN26" s="681"/>
      <c r="SQO26" s="681"/>
      <c r="SQP26" s="681"/>
      <c r="SQQ26" s="681"/>
      <c r="SQR26" s="681"/>
      <c r="SQS26" s="682"/>
      <c r="SQT26" s="680"/>
      <c r="SQU26" s="681"/>
      <c r="SQV26" s="681"/>
      <c r="SQW26" s="681"/>
      <c r="SQX26" s="681"/>
      <c r="SQY26" s="681"/>
      <c r="SQZ26" s="681"/>
      <c r="SRA26" s="681"/>
      <c r="SRB26" s="681"/>
      <c r="SRC26" s="681"/>
      <c r="SRD26" s="681"/>
      <c r="SRE26" s="681"/>
      <c r="SRF26" s="681"/>
      <c r="SRG26" s="681"/>
      <c r="SRH26" s="682"/>
      <c r="SRI26" s="680"/>
      <c r="SRJ26" s="681"/>
      <c r="SRK26" s="681"/>
      <c r="SRL26" s="681"/>
      <c r="SRM26" s="681"/>
      <c r="SRN26" s="681"/>
      <c r="SRO26" s="681"/>
      <c r="SRP26" s="681"/>
      <c r="SRQ26" s="681"/>
      <c r="SRR26" s="681"/>
      <c r="SRS26" s="681"/>
      <c r="SRT26" s="681"/>
      <c r="SRU26" s="681"/>
      <c r="SRV26" s="681"/>
      <c r="SRW26" s="682"/>
      <c r="SRX26" s="680"/>
      <c r="SRY26" s="681"/>
      <c r="SRZ26" s="681"/>
      <c r="SSA26" s="681"/>
      <c r="SSB26" s="681"/>
      <c r="SSC26" s="681"/>
      <c r="SSD26" s="681"/>
      <c r="SSE26" s="681"/>
      <c r="SSF26" s="681"/>
      <c r="SSG26" s="681"/>
      <c r="SSH26" s="681"/>
      <c r="SSI26" s="681"/>
      <c r="SSJ26" s="681"/>
      <c r="SSK26" s="681"/>
      <c r="SSL26" s="682"/>
      <c r="SSM26" s="680"/>
      <c r="SSN26" s="681"/>
      <c r="SSO26" s="681"/>
      <c r="SSP26" s="681"/>
      <c r="SSQ26" s="681"/>
      <c r="SSR26" s="681"/>
      <c r="SSS26" s="681"/>
      <c r="SST26" s="681"/>
      <c r="SSU26" s="681"/>
      <c r="SSV26" s="681"/>
      <c r="SSW26" s="681"/>
      <c r="SSX26" s="681"/>
      <c r="SSY26" s="681"/>
      <c r="SSZ26" s="681"/>
      <c r="STA26" s="682"/>
      <c r="STB26" s="680"/>
      <c r="STC26" s="681"/>
      <c r="STD26" s="681"/>
      <c r="STE26" s="681"/>
      <c r="STF26" s="681"/>
      <c r="STG26" s="681"/>
      <c r="STH26" s="681"/>
      <c r="STI26" s="681"/>
      <c r="STJ26" s="681"/>
      <c r="STK26" s="681"/>
      <c r="STL26" s="681"/>
      <c r="STM26" s="681"/>
      <c r="STN26" s="681"/>
      <c r="STO26" s="681"/>
      <c r="STP26" s="682"/>
      <c r="STQ26" s="680"/>
      <c r="STR26" s="681"/>
      <c r="STS26" s="681"/>
      <c r="STT26" s="681"/>
      <c r="STU26" s="681"/>
      <c r="STV26" s="681"/>
      <c r="STW26" s="681"/>
      <c r="STX26" s="681"/>
      <c r="STY26" s="681"/>
      <c r="STZ26" s="681"/>
      <c r="SUA26" s="681"/>
      <c r="SUB26" s="681"/>
      <c r="SUC26" s="681"/>
      <c r="SUD26" s="681"/>
      <c r="SUE26" s="682"/>
      <c r="SUF26" s="680"/>
      <c r="SUG26" s="681"/>
      <c r="SUH26" s="681"/>
      <c r="SUI26" s="681"/>
      <c r="SUJ26" s="681"/>
      <c r="SUK26" s="681"/>
      <c r="SUL26" s="681"/>
      <c r="SUM26" s="681"/>
      <c r="SUN26" s="681"/>
      <c r="SUO26" s="681"/>
      <c r="SUP26" s="681"/>
      <c r="SUQ26" s="681"/>
      <c r="SUR26" s="681"/>
      <c r="SUS26" s="681"/>
      <c r="SUT26" s="682"/>
      <c r="SUU26" s="680"/>
      <c r="SUV26" s="681"/>
      <c r="SUW26" s="681"/>
      <c r="SUX26" s="681"/>
      <c r="SUY26" s="681"/>
      <c r="SUZ26" s="681"/>
      <c r="SVA26" s="681"/>
      <c r="SVB26" s="681"/>
      <c r="SVC26" s="681"/>
      <c r="SVD26" s="681"/>
      <c r="SVE26" s="681"/>
      <c r="SVF26" s="681"/>
      <c r="SVG26" s="681"/>
      <c r="SVH26" s="681"/>
      <c r="SVI26" s="682"/>
      <c r="SVJ26" s="680"/>
      <c r="SVK26" s="681"/>
      <c r="SVL26" s="681"/>
      <c r="SVM26" s="681"/>
      <c r="SVN26" s="681"/>
      <c r="SVO26" s="681"/>
      <c r="SVP26" s="681"/>
      <c r="SVQ26" s="681"/>
      <c r="SVR26" s="681"/>
      <c r="SVS26" s="681"/>
      <c r="SVT26" s="681"/>
      <c r="SVU26" s="681"/>
      <c r="SVV26" s="681"/>
      <c r="SVW26" s="681"/>
      <c r="SVX26" s="682"/>
      <c r="SVY26" s="680"/>
      <c r="SVZ26" s="681"/>
      <c r="SWA26" s="681"/>
      <c r="SWB26" s="681"/>
      <c r="SWC26" s="681"/>
      <c r="SWD26" s="681"/>
      <c r="SWE26" s="681"/>
      <c r="SWF26" s="681"/>
      <c r="SWG26" s="681"/>
      <c r="SWH26" s="681"/>
      <c r="SWI26" s="681"/>
      <c r="SWJ26" s="681"/>
      <c r="SWK26" s="681"/>
      <c r="SWL26" s="681"/>
      <c r="SWM26" s="682"/>
      <c r="SWN26" s="680"/>
      <c r="SWO26" s="681"/>
      <c r="SWP26" s="681"/>
      <c r="SWQ26" s="681"/>
      <c r="SWR26" s="681"/>
      <c r="SWS26" s="681"/>
      <c r="SWT26" s="681"/>
      <c r="SWU26" s="681"/>
      <c r="SWV26" s="681"/>
      <c r="SWW26" s="681"/>
      <c r="SWX26" s="681"/>
      <c r="SWY26" s="681"/>
      <c r="SWZ26" s="681"/>
      <c r="SXA26" s="681"/>
      <c r="SXB26" s="682"/>
      <c r="SXC26" s="680"/>
      <c r="SXD26" s="681"/>
      <c r="SXE26" s="681"/>
      <c r="SXF26" s="681"/>
      <c r="SXG26" s="681"/>
      <c r="SXH26" s="681"/>
      <c r="SXI26" s="681"/>
      <c r="SXJ26" s="681"/>
      <c r="SXK26" s="681"/>
      <c r="SXL26" s="681"/>
      <c r="SXM26" s="681"/>
      <c r="SXN26" s="681"/>
      <c r="SXO26" s="681"/>
      <c r="SXP26" s="681"/>
      <c r="SXQ26" s="682"/>
      <c r="SXR26" s="680"/>
      <c r="SXS26" s="681"/>
      <c r="SXT26" s="681"/>
      <c r="SXU26" s="681"/>
      <c r="SXV26" s="681"/>
      <c r="SXW26" s="681"/>
      <c r="SXX26" s="681"/>
      <c r="SXY26" s="681"/>
      <c r="SXZ26" s="681"/>
      <c r="SYA26" s="681"/>
      <c r="SYB26" s="681"/>
      <c r="SYC26" s="681"/>
      <c r="SYD26" s="681"/>
      <c r="SYE26" s="681"/>
      <c r="SYF26" s="682"/>
      <c r="SYG26" s="680"/>
      <c r="SYH26" s="681"/>
      <c r="SYI26" s="681"/>
      <c r="SYJ26" s="681"/>
      <c r="SYK26" s="681"/>
      <c r="SYL26" s="681"/>
      <c r="SYM26" s="681"/>
      <c r="SYN26" s="681"/>
      <c r="SYO26" s="681"/>
      <c r="SYP26" s="681"/>
      <c r="SYQ26" s="681"/>
      <c r="SYR26" s="681"/>
      <c r="SYS26" s="681"/>
      <c r="SYT26" s="681"/>
      <c r="SYU26" s="682"/>
      <c r="SYV26" s="680"/>
      <c r="SYW26" s="681"/>
      <c r="SYX26" s="681"/>
      <c r="SYY26" s="681"/>
      <c r="SYZ26" s="681"/>
      <c r="SZA26" s="681"/>
      <c r="SZB26" s="681"/>
      <c r="SZC26" s="681"/>
      <c r="SZD26" s="681"/>
      <c r="SZE26" s="681"/>
      <c r="SZF26" s="681"/>
      <c r="SZG26" s="681"/>
      <c r="SZH26" s="681"/>
      <c r="SZI26" s="681"/>
      <c r="SZJ26" s="682"/>
      <c r="SZK26" s="680"/>
      <c r="SZL26" s="681"/>
      <c r="SZM26" s="681"/>
      <c r="SZN26" s="681"/>
      <c r="SZO26" s="681"/>
      <c r="SZP26" s="681"/>
      <c r="SZQ26" s="681"/>
      <c r="SZR26" s="681"/>
      <c r="SZS26" s="681"/>
      <c r="SZT26" s="681"/>
      <c r="SZU26" s="681"/>
      <c r="SZV26" s="681"/>
      <c r="SZW26" s="681"/>
      <c r="SZX26" s="681"/>
      <c r="SZY26" s="682"/>
      <c r="SZZ26" s="680"/>
      <c r="TAA26" s="681"/>
      <c r="TAB26" s="681"/>
      <c r="TAC26" s="681"/>
      <c r="TAD26" s="681"/>
      <c r="TAE26" s="681"/>
      <c r="TAF26" s="681"/>
      <c r="TAG26" s="681"/>
      <c r="TAH26" s="681"/>
      <c r="TAI26" s="681"/>
      <c r="TAJ26" s="681"/>
      <c r="TAK26" s="681"/>
      <c r="TAL26" s="681"/>
      <c r="TAM26" s="681"/>
      <c r="TAN26" s="682"/>
      <c r="TAO26" s="680"/>
      <c r="TAP26" s="681"/>
      <c r="TAQ26" s="681"/>
      <c r="TAR26" s="681"/>
      <c r="TAS26" s="681"/>
      <c r="TAT26" s="681"/>
      <c r="TAU26" s="681"/>
      <c r="TAV26" s="681"/>
      <c r="TAW26" s="681"/>
      <c r="TAX26" s="681"/>
      <c r="TAY26" s="681"/>
      <c r="TAZ26" s="681"/>
      <c r="TBA26" s="681"/>
      <c r="TBB26" s="681"/>
      <c r="TBC26" s="682"/>
      <c r="TBD26" s="680"/>
      <c r="TBE26" s="681"/>
      <c r="TBF26" s="681"/>
      <c r="TBG26" s="681"/>
      <c r="TBH26" s="681"/>
      <c r="TBI26" s="681"/>
      <c r="TBJ26" s="681"/>
      <c r="TBK26" s="681"/>
      <c r="TBL26" s="681"/>
      <c r="TBM26" s="681"/>
      <c r="TBN26" s="681"/>
      <c r="TBO26" s="681"/>
      <c r="TBP26" s="681"/>
      <c r="TBQ26" s="681"/>
      <c r="TBR26" s="682"/>
      <c r="TBS26" s="680"/>
      <c r="TBT26" s="681"/>
      <c r="TBU26" s="681"/>
      <c r="TBV26" s="681"/>
      <c r="TBW26" s="681"/>
      <c r="TBX26" s="681"/>
      <c r="TBY26" s="681"/>
      <c r="TBZ26" s="681"/>
      <c r="TCA26" s="681"/>
      <c r="TCB26" s="681"/>
      <c r="TCC26" s="681"/>
      <c r="TCD26" s="681"/>
      <c r="TCE26" s="681"/>
      <c r="TCF26" s="681"/>
      <c r="TCG26" s="682"/>
      <c r="TCH26" s="680"/>
      <c r="TCI26" s="681"/>
      <c r="TCJ26" s="681"/>
      <c r="TCK26" s="681"/>
      <c r="TCL26" s="681"/>
      <c r="TCM26" s="681"/>
      <c r="TCN26" s="681"/>
      <c r="TCO26" s="681"/>
      <c r="TCP26" s="681"/>
      <c r="TCQ26" s="681"/>
      <c r="TCR26" s="681"/>
      <c r="TCS26" s="681"/>
      <c r="TCT26" s="681"/>
      <c r="TCU26" s="681"/>
      <c r="TCV26" s="682"/>
      <c r="TCW26" s="680"/>
      <c r="TCX26" s="681"/>
      <c r="TCY26" s="681"/>
      <c r="TCZ26" s="681"/>
      <c r="TDA26" s="681"/>
      <c r="TDB26" s="681"/>
      <c r="TDC26" s="681"/>
      <c r="TDD26" s="681"/>
      <c r="TDE26" s="681"/>
      <c r="TDF26" s="681"/>
      <c r="TDG26" s="681"/>
      <c r="TDH26" s="681"/>
      <c r="TDI26" s="681"/>
      <c r="TDJ26" s="681"/>
      <c r="TDK26" s="682"/>
      <c r="TDL26" s="680"/>
      <c r="TDM26" s="681"/>
      <c r="TDN26" s="681"/>
      <c r="TDO26" s="681"/>
      <c r="TDP26" s="681"/>
      <c r="TDQ26" s="681"/>
      <c r="TDR26" s="681"/>
      <c r="TDS26" s="681"/>
      <c r="TDT26" s="681"/>
      <c r="TDU26" s="681"/>
      <c r="TDV26" s="681"/>
      <c r="TDW26" s="681"/>
      <c r="TDX26" s="681"/>
      <c r="TDY26" s="681"/>
      <c r="TDZ26" s="682"/>
      <c r="TEA26" s="680"/>
      <c r="TEB26" s="681"/>
      <c r="TEC26" s="681"/>
      <c r="TED26" s="681"/>
      <c r="TEE26" s="681"/>
      <c r="TEF26" s="681"/>
      <c r="TEG26" s="681"/>
      <c r="TEH26" s="681"/>
      <c r="TEI26" s="681"/>
      <c r="TEJ26" s="681"/>
      <c r="TEK26" s="681"/>
      <c r="TEL26" s="681"/>
      <c r="TEM26" s="681"/>
      <c r="TEN26" s="681"/>
      <c r="TEO26" s="682"/>
      <c r="TEP26" s="680"/>
      <c r="TEQ26" s="681"/>
      <c r="TER26" s="681"/>
      <c r="TES26" s="681"/>
      <c r="TET26" s="681"/>
      <c r="TEU26" s="681"/>
      <c r="TEV26" s="681"/>
      <c r="TEW26" s="681"/>
      <c r="TEX26" s="681"/>
      <c r="TEY26" s="681"/>
      <c r="TEZ26" s="681"/>
      <c r="TFA26" s="681"/>
      <c r="TFB26" s="681"/>
      <c r="TFC26" s="681"/>
      <c r="TFD26" s="682"/>
      <c r="TFE26" s="680"/>
      <c r="TFF26" s="681"/>
      <c r="TFG26" s="681"/>
      <c r="TFH26" s="681"/>
      <c r="TFI26" s="681"/>
      <c r="TFJ26" s="681"/>
      <c r="TFK26" s="681"/>
      <c r="TFL26" s="681"/>
      <c r="TFM26" s="681"/>
      <c r="TFN26" s="681"/>
      <c r="TFO26" s="681"/>
      <c r="TFP26" s="681"/>
      <c r="TFQ26" s="681"/>
      <c r="TFR26" s="681"/>
      <c r="TFS26" s="682"/>
      <c r="TFT26" s="680"/>
      <c r="TFU26" s="681"/>
      <c r="TFV26" s="681"/>
      <c r="TFW26" s="681"/>
      <c r="TFX26" s="681"/>
      <c r="TFY26" s="681"/>
      <c r="TFZ26" s="681"/>
      <c r="TGA26" s="681"/>
      <c r="TGB26" s="681"/>
      <c r="TGC26" s="681"/>
      <c r="TGD26" s="681"/>
      <c r="TGE26" s="681"/>
      <c r="TGF26" s="681"/>
      <c r="TGG26" s="681"/>
      <c r="TGH26" s="682"/>
      <c r="TGI26" s="680"/>
      <c r="TGJ26" s="681"/>
      <c r="TGK26" s="681"/>
      <c r="TGL26" s="681"/>
      <c r="TGM26" s="681"/>
      <c r="TGN26" s="681"/>
      <c r="TGO26" s="681"/>
      <c r="TGP26" s="681"/>
      <c r="TGQ26" s="681"/>
      <c r="TGR26" s="681"/>
      <c r="TGS26" s="681"/>
      <c r="TGT26" s="681"/>
      <c r="TGU26" s="681"/>
      <c r="TGV26" s="681"/>
      <c r="TGW26" s="682"/>
      <c r="TGX26" s="680"/>
      <c r="TGY26" s="681"/>
      <c r="TGZ26" s="681"/>
      <c r="THA26" s="681"/>
      <c r="THB26" s="681"/>
      <c r="THC26" s="681"/>
      <c r="THD26" s="681"/>
      <c r="THE26" s="681"/>
      <c r="THF26" s="681"/>
      <c r="THG26" s="681"/>
      <c r="THH26" s="681"/>
      <c r="THI26" s="681"/>
      <c r="THJ26" s="681"/>
      <c r="THK26" s="681"/>
      <c r="THL26" s="682"/>
      <c r="THM26" s="680"/>
      <c r="THN26" s="681"/>
      <c r="THO26" s="681"/>
      <c r="THP26" s="681"/>
      <c r="THQ26" s="681"/>
      <c r="THR26" s="681"/>
      <c r="THS26" s="681"/>
      <c r="THT26" s="681"/>
      <c r="THU26" s="681"/>
      <c r="THV26" s="681"/>
      <c r="THW26" s="681"/>
      <c r="THX26" s="681"/>
      <c r="THY26" s="681"/>
      <c r="THZ26" s="681"/>
      <c r="TIA26" s="682"/>
      <c r="TIB26" s="680"/>
      <c r="TIC26" s="681"/>
      <c r="TID26" s="681"/>
      <c r="TIE26" s="681"/>
      <c r="TIF26" s="681"/>
      <c r="TIG26" s="681"/>
      <c r="TIH26" s="681"/>
      <c r="TII26" s="681"/>
      <c r="TIJ26" s="681"/>
      <c r="TIK26" s="681"/>
      <c r="TIL26" s="681"/>
      <c r="TIM26" s="681"/>
      <c r="TIN26" s="681"/>
      <c r="TIO26" s="681"/>
      <c r="TIP26" s="682"/>
      <c r="TIQ26" s="680"/>
      <c r="TIR26" s="681"/>
      <c r="TIS26" s="681"/>
      <c r="TIT26" s="681"/>
      <c r="TIU26" s="681"/>
      <c r="TIV26" s="681"/>
      <c r="TIW26" s="681"/>
      <c r="TIX26" s="681"/>
      <c r="TIY26" s="681"/>
      <c r="TIZ26" s="681"/>
      <c r="TJA26" s="681"/>
      <c r="TJB26" s="681"/>
      <c r="TJC26" s="681"/>
      <c r="TJD26" s="681"/>
      <c r="TJE26" s="682"/>
      <c r="TJF26" s="680"/>
      <c r="TJG26" s="681"/>
      <c r="TJH26" s="681"/>
      <c r="TJI26" s="681"/>
      <c r="TJJ26" s="681"/>
      <c r="TJK26" s="681"/>
      <c r="TJL26" s="681"/>
      <c r="TJM26" s="681"/>
      <c r="TJN26" s="681"/>
      <c r="TJO26" s="681"/>
      <c r="TJP26" s="681"/>
      <c r="TJQ26" s="681"/>
      <c r="TJR26" s="681"/>
      <c r="TJS26" s="681"/>
      <c r="TJT26" s="682"/>
      <c r="TJU26" s="680"/>
      <c r="TJV26" s="681"/>
      <c r="TJW26" s="681"/>
      <c r="TJX26" s="681"/>
      <c r="TJY26" s="681"/>
      <c r="TJZ26" s="681"/>
      <c r="TKA26" s="681"/>
      <c r="TKB26" s="681"/>
      <c r="TKC26" s="681"/>
      <c r="TKD26" s="681"/>
      <c r="TKE26" s="681"/>
      <c r="TKF26" s="681"/>
      <c r="TKG26" s="681"/>
      <c r="TKH26" s="681"/>
      <c r="TKI26" s="682"/>
      <c r="TKJ26" s="680"/>
      <c r="TKK26" s="681"/>
      <c r="TKL26" s="681"/>
      <c r="TKM26" s="681"/>
      <c r="TKN26" s="681"/>
      <c r="TKO26" s="681"/>
      <c r="TKP26" s="681"/>
      <c r="TKQ26" s="681"/>
      <c r="TKR26" s="681"/>
      <c r="TKS26" s="681"/>
      <c r="TKT26" s="681"/>
      <c r="TKU26" s="681"/>
      <c r="TKV26" s="681"/>
      <c r="TKW26" s="681"/>
      <c r="TKX26" s="682"/>
      <c r="TKY26" s="680"/>
      <c r="TKZ26" s="681"/>
      <c r="TLA26" s="681"/>
      <c r="TLB26" s="681"/>
      <c r="TLC26" s="681"/>
      <c r="TLD26" s="681"/>
      <c r="TLE26" s="681"/>
      <c r="TLF26" s="681"/>
      <c r="TLG26" s="681"/>
      <c r="TLH26" s="681"/>
      <c r="TLI26" s="681"/>
      <c r="TLJ26" s="681"/>
      <c r="TLK26" s="681"/>
      <c r="TLL26" s="681"/>
      <c r="TLM26" s="682"/>
      <c r="TLN26" s="680"/>
      <c r="TLO26" s="681"/>
      <c r="TLP26" s="681"/>
      <c r="TLQ26" s="681"/>
      <c r="TLR26" s="681"/>
      <c r="TLS26" s="681"/>
      <c r="TLT26" s="681"/>
      <c r="TLU26" s="681"/>
      <c r="TLV26" s="681"/>
      <c r="TLW26" s="681"/>
      <c r="TLX26" s="681"/>
      <c r="TLY26" s="681"/>
      <c r="TLZ26" s="681"/>
      <c r="TMA26" s="681"/>
      <c r="TMB26" s="682"/>
      <c r="TMC26" s="680"/>
      <c r="TMD26" s="681"/>
      <c r="TME26" s="681"/>
      <c r="TMF26" s="681"/>
      <c r="TMG26" s="681"/>
      <c r="TMH26" s="681"/>
      <c r="TMI26" s="681"/>
      <c r="TMJ26" s="681"/>
      <c r="TMK26" s="681"/>
      <c r="TML26" s="681"/>
      <c r="TMM26" s="681"/>
      <c r="TMN26" s="681"/>
      <c r="TMO26" s="681"/>
      <c r="TMP26" s="681"/>
      <c r="TMQ26" s="682"/>
      <c r="TMR26" s="680"/>
      <c r="TMS26" s="681"/>
      <c r="TMT26" s="681"/>
      <c r="TMU26" s="681"/>
      <c r="TMV26" s="681"/>
      <c r="TMW26" s="681"/>
      <c r="TMX26" s="681"/>
      <c r="TMY26" s="681"/>
      <c r="TMZ26" s="681"/>
      <c r="TNA26" s="681"/>
      <c r="TNB26" s="681"/>
      <c r="TNC26" s="681"/>
      <c r="TND26" s="681"/>
      <c r="TNE26" s="681"/>
      <c r="TNF26" s="682"/>
      <c r="TNG26" s="680"/>
      <c r="TNH26" s="681"/>
      <c r="TNI26" s="681"/>
      <c r="TNJ26" s="681"/>
      <c r="TNK26" s="681"/>
      <c r="TNL26" s="681"/>
      <c r="TNM26" s="681"/>
      <c r="TNN26" s="681"/>
      <c r="TNO26" s="681"/>
      <c r="TNP26" s="681"/>
      <c r="TNQ26" s="681"/>
      <c r="TNR26" s="681"/>
      <c r="TNS26" s="681"/>
      <c r="TNT26" s="681"/>
      <c r="TNU26" s="682"/>
      <c r="TNV26" s="680"/>
      <c r="TNW26" s="681"/>
      <c r="TNX26" s="681"/>
      <c r="TNY26" s="681"/>
      <c r="TNZ26" s="681"/>
      <c r="TOA26" s="681"/>
      <c r="TOB26" s="681"/>
      <c r="TOC26" s="681"/>
      <c r="TOD26" s="681"/>
      <c r="TOE26" s="681"/>
      <c r="TOF26" s="681"/>
      <c r="TOG26" s="681"/>
      <c r="TOH26" s="681"/>
      <c r="TOI26" s="681"/>
      <c r="TOJ26" s="682"/>
      <c r="TOK26" s="680"/>
      <c r="TOL26" s="681"/>
      <c r="TOM26" s="681"/>
      <c r="TON26" s="681"/>
      <c r="TOO26" s="681"/>
      <c r="TOP26" s="681"/>
      <c r="TOQ26" s="681"/>
      <c r="TOR26" s="681"/>
      <c r="TOS26" s="681"/>
      <c r="TOT26" s="681"/>
      <c r="TOU26" s="681"/>
      <c r="TOV26" s="681"/>
      <c r="TOW26" s="681"/>
      <c r="TOX26" s="681"/>
      <c r="TOY26" s="682"/>
      <c r="TOZ26" s="680"/>
      <c r="TPA26" s="681"/>
      <c r="TPB26" s="681"/>
      <c r="TPC26" s="681"/>
      <c r="TPD26" s="681"/>
      <c r="TPE26" s="681"/>
      <c r="TPF26" s="681"/>
      <c r="TPG26" s="681"/>
      <c r="TPH26" s="681"/>
      <c r="TPI26" s="681"/>
      <c r="TPJ26" s="681"/>
      <c r="TPK26" s="681"/>
      <c r="TPL26" s="681"/>
      <c r="TPM26" s="681"/>
      <c r="TPN26" s="682"/>
      <c r="TPO26" s="680"/>
      <c r="TPP26" s="681"/>
      <c r="TPQ26" s="681"/>
      <c r="TPR26" s="681"/>
      <c r="TPS26" s="681"/>
      <c r="TPT26" s="681"/>
      <c r="TPU26" s="681"/>
      <c r="TPV26" s="681"/>
      <c r="TPW26" s="681"/>
      <c r="TPX26" s="681"/>
      <c r="TPY26" s="681"/>
      <c r="TPZ26" s="681"/>
      <c r="TQA26" s="681"/>
      <c r="TQB26" s="681"/>
      <c r="TQC26" s="682"/>
      <c r="TQD26" s="680"/>
      <c r="TQE26" s="681"/>
      <c r="TQF26" s="681"/>
      <c r="TQG26" s="681"/>
      <c r="TQH26" s="681"/>
      <c r="TQI26" s="681"/>
      <c r="TQJ26" s="681"/>
      <c r="TQK26" s="681"/>
      <c r="TQL26" s="681"/>
      <c r="TQM26" s="681"/>
      <c r="TQN26" s="681"/>
      <c r="TQO26" s="681"/>
      <c r="TQP26" s="681"/>
      <c r="TQQ26" s="681"/>
      <c r="TQR26" s="682"/>
      <c r="TQS26" s="680"/>
      <c r="TQT26" s="681"/>
      <c r="TQU26" s="681"/>
      <c r="TQV26" s="681"/>
      <c r="TQW26" s="681"/>
      <c r="TQX26" s="681"/>
      <c r="TQY26" s="681"/>
      <c r="TQZ26" s="681"/>
      <c r="TRA26" s="681"/>
      <c r="TRB26" s="681"/>
      <c r="TRC26" s="681"/>
      <c r="TRD26" s="681"/>
      <c r="TRE26" s="681"/>
      <c r="TRF26" s="681"/>
      <c r="TRG26" s="682"/>
      <c r="TRH26" s="680"/>
      <c r="TRI26" s="681"/>
      <c r="TRJ26" s="681"/>
      <c r="TRK26" s="681"/>
      <c r="TRL26" s="681"/>
      <c r="TRM26" s="681"/>
      <c r="TRN26" s="681"/>
      <c r="TRO26" s="681"/>
      <c r="TRP26" s="681"/>
      <c r="TRQ26" s="681"/>
      <c r="TRR26" s="681"/>
      <c r="TRS26" s="681"/>
      <c r="TRT26" s="681"/>
      <c r="TRU26" s="681"/>
      <c r="TRV26" s="682"/>
      <c r="TRW26" s="680"/>
      <c r="TRX26" s="681"/>
      <c r="TRY26" s="681"/>
      <c r="TRZ26" s="681"/>
      <c r="TSA26" s="681"/>
      <c r="TSB26" s="681"/>
      <c r="TSC26" s="681"/>
      <c r="TSD26" s="681"/>
      <c r="TSE26" s="681"/>
      <c r="TSF26" s="681"/>
      <c r="TSG26" s="681"/>
      <c r="TSH26" s="681"/>
      <c r="TSI26" s="681"/>
      <c r="TSJ26" s="681"/>
      <c r="TSK26" s="682"/>
      <c r="TSL26" s="680"/>
      <c r="TSM26" s="681"/>
      <c r="TSN26" s="681"/>
      <c r="TSO26" s="681"/>
      <c r="TSP26" s="681"/>
      <c r="TSQ26" s="681"/>
      <c r="TSR26" s="681"/>
      <c r="TSS26" s="681"/>
      <c r="TST26" s="681"/>
      <c r="TSU26" s="681"/>
      <c r="TSV26" s="681"/>
      <c r="TSW26" s="681"/>
      <c r="TSX26" s="681"/>
      <c r="TSY26" s="681"/>
      <c r="TSZ26" s="682"/>
      <c r="TTA26" s="680"/>
      <c r="TTB26" s="681"/>
      <c r="TTC26" s="681"/>
      <c r="TTD26" s="681"/>
      <c r="TTE26" s="681"/>
      <c r="TTF26" s="681"/>
      <c r="TTG26" s="681"/>
      <c r="TTH26" s="681"/>
      <c r="TTI26" s="681"/>
      <c r="TTJ26" s="681"/>
      <c r="TTK26" s="681"/>
      <c r="TTL26" s="681"/>
      <c r="TTM26" s="681"/>
      <c r="TTN26" s="681"/>
      <c r="TTO26" s="682"/>
      <c r="TTP26" s="680"/>
      <c r="TTQ26" s="681"/>
      <c r="TTR26" s="681"/>
      <c r="TTS26" s="681"/>
      <c r="TTT26" s="681"/>
      <c r="TTU26" s="681"/>
      <c r="TTV26" s="681"/>
      <c r="TTW26" s="681"/>
      <c r="TTX26" s="681"/>
      <c r="TTY26" s="681"/>
      <c r="TTZ26" s="681"/>
      <c r="TUA26" s="681"/>
      <c r="TUB26" s="681"/>
      <c r="TUC26" s="681"/>
      <c r="TUD26" s="682"/>
      <c r="TUE26" s="680"/>
      <c r="TUF26" s="681"/>
      <c r="TUG26" s="681"/>
      <c r="TUH26" s="681"/>
      <c r="TUI26" s="681"/>
      <c r="TUJ26" s="681"/>
      <c r="TUK26" s="681"/>
      <c r="TUL26" s="681"/>
      <c r="TUM26" s="681"/>
      <c r="TUN26" s="681"/>
      <c r="TUO26" s="681"/>
      <c r="TUP26" s="681"/>
      <c r="TUQ26" s="681"/>
      <c r="TUR26" s="681"/>
      <c r="TUS26" s="682"/>
      <c r="TUT26" s="680"/>
      <c r="TUU26" s="681"/>
      <c r="TUV26" s="681"/>
      <c r="TUW26" s="681"/>
      <c r="TUX26" s="681"/>
      <c r="TUY26" s="681"/>
      <c r="TUZ26" s="681"/>
      <c r="TVA26" s="681"/>
      <c r="TVB26" s="681"/>
      <c r="TVC26" s="681"/>
      <c r="TVD26" s="681"/>
      <c r="TVE26" s="681"/>
      <c r="TVF26" s="681"/>
      <c r="TVG26" s="681"/>
      <c r="TVH26" s="682"/>
      <c r="TVI26" s="680"/>
      <c r="TVJ26" s="681"/>
      <c r="TVK26" s="681"/>
      <c r="TVL26" s="681"/>
      <c r="TVM26" s="681"/>
      <c r="TVN26" s="681"/>
      <c r="TVO26" s="681"/>
      <c r="TVP26" s="681"/>
      <c r="TVQ26" s="681"/>
      <c r="TVR26" s="681"/>
      <c r="TVS26" s="681"/>
      <c r="TVT26" s="681"/>
      <c r="TVU26" s="681"/>
      <c r="TVV26" s="681"/>
      <c r="TVW26" s="682"/>
      <c r="TVX26" s="680"/>
      <c r="TVY26" s="681"/>
      <c r="TVZ26" s="681"/>
      <c r="TWA26" s="681"/>
      <c r="TWB26" s="681"/>
      <c r="TWC26" s="681"/>
      <c r="TWD26" s="681"/>
      <c r="TWE26" s="681"/>
      <c r="TWF26" s="681"/>
      <c r="TWG26" s="681"/>
      <c r="TWH26" s="681"/>
      <c r="TWI26" s="681"/>
      <c r="TWJ26" s="681"/>
      <c r="TWK26" s="681"/>
      <c r="TWL26" s="682"/>
      <c r="TWM26" s="680"/>
      <c r="TWN26" s="681"/>
      <c r="TWO26" s="681"/>
      <c r="TWP26" s="681"/>
      <c r="TWQ26" s="681"/>
      <c r="TWR26" s="681"/>
      <c r="TWS26" s="681"/>
      <c r="TWT26" s="681"/>
      <c r="TWU26" s="681"/>
      <c r="TWV26" s="681"/>
      <c r="TWW26" s="681"/>
      <c r="TWX26" s="681"/>
      <c r="TWY26" s="681"/>
      <c r="TWZ26" s="681"/>
      <c r="TXA26" s="682"/>
      <c r="TXB26" s="680"/>
      <c r="TXC26" s="681"/>
      <c r="TXD26" s="681"/>
      <c r="TXE26" s="681"/>
      <c r="TXF26" s="681"/>
      <c r="TXG26" s="681"/>
      <c r="TXH26" s="681"/>
      <c r="TXI26" s="681"/>
      <c r="TXJ26" s="681"/>
      <c r="TXK26" s="681"/>
      <c r="TXL26" s="681"/>
      <c r="TXM26" s="681"/>
      <c r="TXN26" s="681"/>
      <c r="TXO26" s="681"/>
      <c r="TXP26" s="682"/>
      <c r="TXQ26" s="680"/>
      <c r="TXR26" s="681"/>
      <c r="TXS26" s="681"/>
      <c r="TXT26" s="681"/>
      <c r="TXU26" s="681"/>
      <c r="TXV26" s="681"/>
      <c r="TXW26" s="681"/>
      <c r="TXX26" s="681"/>
      <c r="TXY26" s="681"/>
      <c r="TXZ26" s="681"/>
      <c r="TYA26" s="681"/>
      <c r="TYB26" s="681"/>
      <c r="TYC26" s="681"/>
      <c r="TYD26" s="681"/>
      <c r="TYE26" s="682"/>
      <c r="TYF26" s="680"/>
      <c r="TYG26" s="681"/>
      <c r="TYH26" s="681"/>
      <c r="TYI26" s="681"/>
      <c r="TYJ26" s="681"/>
      <c r="TYK26" s="681"/>
      <c r="TYL26" s="681"/>
      <c r="TYM26" s="681"/>
      <c r="TYN26" s="681"/>
      <c r="TYO26" s="681"/>
      <c r="TYP26" s="681"/>
      <c r="TYQ26" s="681"/>
      <c r="TYR26" s="681"/>
      <c r="TYS26" s="681"/>
      <c r="TYT26" s="682"/>
      <c r="TYU26" s="680"/>
      <c r="TYV26" s="681"/>
      <c r="TYW26" s="681"/>
      <c r="TYX26" s="681"/>
      <c r="TYY26" s="681"/>
      <c r="TYZ26" s="681"/>
      <c r="TZA26" s="681"/>
      <c r="TZB26" s="681"/>
      <c r="TZC26" s="681"/>
      <c r="TZD26" s="681"/>
      <c r="TZE26" s="681"/>
      <c r="TZF26" s="681"/>
      <c r="TZG26" s="681"/>
      <c r="TZH26" s="681"/>
      <c r="TZI26" s="682"/>
      <c r="TZJ26" s="680"/>
      <c r="TZK26" s="681"/>
      <c r="TZL26" s="681"/>
      <c r="TZM26" s="681"/>
      <c r="TZN26" s="681"/>
      <c r="TZO26" s="681"/>
      <c r="TZP26" s="681"/>
      <c r="TZQ26" s="681"/>
      <c r="TZR26" s="681"/>
      <c r="TZS26" s="681"/>
      <c r="TZT26" s="681"/>
      <c r="TZU26" s="681"/>
      <c r="TZV26" s="681"/>
      <c r="TZW26" s="681"/>
      <c r="TZX26" s="682"/>
      <c r="TZY26" s="680"/>
      <c r="TZZ26" s="681"/>
      <c r="UAA26" s="681"/>
      <c r="UAB26" s="681"/>
      <c r="UAC26" s="681"/>
      <c r="UAD26" s="681"/>
      <c r="UAE26" s="681"/>
      <c r="UAF26" s="681"/>
      <c r="UAG26" s="681"/>
      <c r="UAH26" s="681"/>
      <c r="UAI26" s="681"/>
      <c r="UAJ26" s="681"/>
      <c r="UAK26" s="681"/>
      <c r="UAL26" s="681"/>
      <c r="UAM26" s="682"/>
      <c r="UAN26" s="680"/>
      <c r="UAO26" s="681"/>
      <c r="UAP26" s="681"/>
      <c r="UAQ26" s="681"/>
      <c r="UAR26" s="681"/>
      <c r="UAS26" s="681"/>
      <c r="UAT26" s="681"/>
      <c r="UAU26" s="681"/>
      <c r="UAV26" s="681"/>
      <c r="UAW26" s="681"/>
      <c r="UAX26" s="681"/>
      <c r="UAY26" s="681"/>
      <c r="UAZ26" s="681"/>
      <c r="UBA26" s="681"/>
      <c r="UBB26" s="682"/>
      <c r="UBC26" s="680"/>
      <c r="UBD26" s="681"/>
      <c r="UBE26" s="681"/>
      <c r="UBF26" s="681"/>
      <c r="UBG26" s="681"/>
      <c r="UBH26" s="681"/>
      <c r="UBI26" s="681"/>
      <c r="UBJ26" s="681"/>
      <c r="UBK26" s="681"/>
      <c r="UBL26" s="681"/>
      <c r="UBM26" s="681"/>
      <c r="UBN26" s="681"/>
      <c r="UBO26" s="681"/>
      <c r="UBP26" s="681"/>
      <c r="UBQ26" s="682"/>
      <c r="UBR26" s="680"/>
      <c r="UBS26" s="681"/>
      <c r="UBT26" s="681"/>
      <c r="UBU26" s="681"/>
      <c r="UBV26" s="681"/>
      <c r="UBW26" s="681"/>
      <c r="UBX26" s="681"/>
      <c r="UBY26" s="681"/>
      <c r="UBZ26" s="681"/>
      <c r="UCA26" s="681"/>
      <c r="UCB26" s="681"/>
      <c r="UCC26" s="681"/>
      <c r="UCD26" s="681"/>
      <c r="UCE26" s="681"/>
      <c r="UCF26" s="682"/>
      <c r="UCG26" s="680"/>
      <c r="UCH26" s="681"/>
      <c r="UCI26" s="681"/>
      <c r="UCJ26" s="681"/>
      <c r="UCK26" s="681"/>
      <c r="UCL26" s="681"/>
      <c r="UCM26" s="681"/>
      <c r="UCN26" s="681"/>
      <c r="UCO26" s="681"/>
      <c r="UCP26" s="681"/>
      <c r="UCQ26" s="681"/>
      <c r="UCR26" s="681"/>
      <c r="UCS26" s="681"/>
      <c r="UCT26" s="681"/>
      <c r="UCU26" s="682"/>
      <c r="UCV26" s="680"/>
      <c r="UCW26" s="681"/>
      <c r="UCX26" s="681"/>
      <c r="UCY26" s="681"/>
      <c r="UCZ26" s="681"/>
      <c r="UDA26" s="681"/>
      <c r="UDB26" s="681"/>
      <c r="UDC26" s="681"/>
      <c r="UDD26" s="681"/>
      <c r="UDE26" s="681"/>
      <c r="UDF26" s="681"/>
      <c r="UDG26" s="681"/>
      <c r="UDH26" s="681"/>
      <c r="UDI26" s="681"/>
      <c r="UDJ26" s="682"/>
      <c r="UDK26" s="680"/>
      <c r="UDL26" s="681"/>
      <c r="UDM26" s="681"/>
      <c r="UDN26" s="681"/>
      <c r="UDO26" s="681"/>
      <c r="UDP26" s="681"/>
      <c r="UDQ26" s="681"/>
      <c r="UDR26" s="681"/>
      <c r="UDS26" s="681"/>
      <c r="UDT26" s="681"/>
      <c r="UDU26" s="681"/>
      <c r="UDV26" s="681"/>
      <c r="UDW26" s="681"/>
      <c r="UDX26" s="681"/>
      <c r="UDY26" s="682"/>
      <c r="UDZ26" s="680"/>
      <c r="UEA26" s="681"/>
      <c r="UEB26" s="681"/>
      <c r="UEC26" s="681"/>
      <c r="UED26" s="681"/>
      <c r="UEE26" s="681"/>
      <c r="UEF26" s="681"/>
      <c r="UEG26" s="681"/>
      <c r="UEH26" s="681"/>
      <c r="UEI26" s="681"/>
      <c r="UEJ26" s="681"/>
      <c r="UEK26" s="681"/>
      <c r="UEL26" s="681"/>
      <c r="UEM26" s="681"/>
      <c r="UEN26" s="682"/>
      <c r="UEO26" s="680"/>
      <c r="UEP26" s="681"/>
      <c r="UEQ26" s="681"/>
      <c r="UER26" s="681"/>
      <c r="UES26" s="681"/>
      <c r="UET26" s="681"/>
      <c r="UEU26" s="681"/>
      <c r="UEV26" s="681"/>
      <c r="UEW26" s="681"/>
      <c r="UEX26" s="681"/>
      <c r="UEY26" s="681"/>
      <c r="UEZ26" s="681"/>
      <c r="UFA26" s="681"/>
      <c r="UFB26" s="681"/>
      <c r="UFC26" s="682"/>
      <c r="UFD26" s="680"/>
      <c r="UFE26" s="681"/>
      <c r="UFF26" s="681"/>
      <c r="UFG26" s="681"/>
      <c r="UFH26" s="681"/>
      <c r="UFI26" s="681"/>
      <c r="UFJ26" s="681"/>
      <c r="UFK26" s="681"/>
      <c r="UFL26" s="681"/>
      <c r="UFM26" s="681"/>
      <c r="UFN26" s="681"/>
      <c r="UFO26" s="681"/>
      <c r="UFP26" s="681"/>
      <c r="UFQ26" s="681"/>
      <c r="UFR26" s="682"/>
      <c r="UFS26" s="680"/>
      <c r="UFT26" s="681"/>
      <c r="UFU26" s="681"/>
      <c r="UFV26" s="681"/>
      <c r="UFW26" s="681"/>
      <c r="UFX26" s="681"/>
      <c r="UFY26" s="681"/>
      <c r="UFZ26" s="681"/>
      <c r="UGA26" s="681"/>
      <c r="UGB26" s="681"/>
      <c r="UGC26" s="681"/>
      <c r="UGD26" s="681"/>
      <c r="UGE26" s="681"/>
      <c r="UGF26" s="681"/>
      <c r="UGG26" s="682"/>
      <c r="UGH26" s="680"/>
      <c r="UGI26" s="681"/>
      <c r="UGJ26" s="681"/>
      <c r="UGK26" s="681"/>
      <c r="UGL26" s="681"/>
      <c r="UGM26" s="681"/>
      <c r="UGN26" s="681"/>
      <c r="UGO26" s="681"/>
      <c r="UGP26" s="681"/>
      <c r="UGQ26" s="681"/>
      <c r="UGR26" s="681"/>
      <c r="UGS26" s="681"/>
      <c r="UGT26" s="681"/>
      <c r="UGU26" s="681"/>
      <c r="UGV26" s="682"/>
      <c r="UGW26" s="680"/>
      <c r="UGX26" s="681"/>
      <c r="UGY26" s="681"/>
      <c r="UGZ26" s="681"/>
      <c r="UHA26" s="681"/>
      <c r="UHB26" s="681"/>
      <c r="UHC26" s="681"/>
      <c r="UHD26" s="681"/>
      <c r="UHE26" s="681"/>
      <c r="UHF26" s="681"/>
      <c r="UHG26" s="681"/>
      <c r="UHH26" s="681"/>
      <c r="UHI26" s="681"/>
      <c r="UHJ26" s="681"/>
      <c r="UHK26" s="682"/>
      <c r="UHL26" s="680"/>
      <c r="UHM26" s="681"/>
      <c r="UHN26" s="681"/>
      <c r="UHO26" s="681"/>
      <c r="UHP26" s="681"/>
      <c r="UHQ26" s="681"/>
      <c r="UHR26" s="681"/>
      <c r="UHS26" s="681"/>
      <c r="UHT26" s="681"/>
      <c r="UHU26" s="681"/>
      <c r="UHV26" s="681"/>
      <c r="UHW26" s="681"/>
      <c r="UHX26" s="681"/>
      <c r="UHY26" s="681"/>
      <c r="UHZ26" s="682"/>
      <c r="UIA26" s="680"/>
      <c r="UIB26" s="681"/>
      <c r="UIC26" s="681"/>
      <c r="UID26" s="681"/>
      <c r="UIE26" s="681"/>
      <c r="UIF26" s="681"/>
      <c r="UIG26" s="681"/>
      <c r="UIH26" s="681"/>
      <c r="UII26" s="681"/>
      <c r="UIJ26" s="681"/>
      <c r="UIK26" s="681"/>
      <c r="UIL26" s="681"/>
      <c r="UIM26" s="681"/>
      <c r="UIN26" s="681"/>
      <c r="UIO26" s="682"/>
      <c r="UIP26" s="680"/>
      <c r="UIQ26" s="681"/>
      <c r="UIR26" s="681"/>
      <c r="UIS26" s="681"/>
      <c r="UIT26" s="681"/>
      <c r="UIU26" s="681"/>
      <c r="UIV26" s="681"/>
      <c r="UIW26" s="681"/>
      <c r="UIX26" s="681"/>
      <c r="UIY26" s="681"/>
      <c r="UIZ26" s="681"/>
      <c r="UJA26" s="681"/>
      <c r="UJB26" s="681"/>
      <c r="UJC26" s="681"/>
      <c r="UJD26" s="682"/>
      <c r="UJE26" s="680"/>
      <c r="UJF26" s="681"/>
      <c r="UJG26" s="681"/>
      <c r="UJH26" s="681"/>
      <c r="UJI26" s="681"/>
      <c r="UJJ26" s="681"/>
      <c r="UJK26" s="681"/>
      <c r="UJL26" s="681"/>
      <c r="UJM26" s="681"/>
      <c r="UJN26" s="681"/>
      <c r="UJO26" s="681"/>
      <c r="UJP26" s="681"/>
      <c r="UJQ26" s="681"/>
      <c r="UJR26" s="681"/>
      <c r="UJS26" s="682"/>
      <c r="UJT26" s="680"/>
      <c r="UJU26" s="681"/>
      <c r="UJV26" s="681"/>
      <c r="UJW26" s="681"/>
      <c r="UJX26" s="681"/>
      <c r="UJY26" s="681"/>
      <c r="UJZ26" s="681"/>
      <c r="UKA26" s="681"/>
      <c r="UKB26" s="681"/>
      <c r="UKC26" s="681"/>
      <c r="UKD26" s="681"/>
      <c r="UKE26" s="681"/>
      <c r="UKF26" s="681"/>
      <c r="UKG26" s="681"/>
      <c r="UKH26" s="682"/>
      <c r="UKI26" s="680"/>
      <c r="UKJ26" s="681"/>
      <c r="UKK26" s="681"/>
      <c r="UKL26" s="681"/>
      <c r="UKM26" s="681"/>
      <c r="UKN26" s="681"/>
      <c r="UKO26" s="681"/>
      <c r="UKP26" s="681"/>
      <c r="UKQ26" s="681"/>
      <c r="UKR26" s="681"/>
      <c r="UKS26" s="681"/>
      <c r="UKT26" s="681"/>
      <c r="UKU26" s="681"/>
      <c r="UKV26" s="681"/>
      <c r="UKW26" s="682"/>
      <c r="UKX26" s="680"/>
      <c r="UKY26" s="681"/>
      <c r="UKZ26" s="681"/>
      <c r="ULA26" s="681"/>
      <c r="ULB26" s="681"/>
      <c r="ULC26" s="681"/>
      <c r="ULD26" s="681"/>
      <c r="ULE26" s="681"/>
      <c r="ULF26" s="681"/>
      <c r="ULG26" s="681"/>
      <c r="ULH26" s="681"/>
      <c r="ULI26" s="681"/>
      <c r="ULJ26" s="681"/>
      <c r="ULK26" s="681"/>
      <c r="ULL26" s="682"/>
      <c r="ULM26" s="680"/>
      <c r="ULN26" s="681"/>
      <c r="ULO26" s="681"/>
      <c r="ULP26" s="681"/>
      <c r="ULQ26" s="681"/>
      <c r="ULR26" s="681"/>
      <c r="ULS26" s="681"/>
      <c r="ULT26" s="681"/>
      <c r="ULU26" s="681"/>
      <c r="ULV26" s="681"/>
      <c r="ULW26" s="681"/>
      <c r="ULX26" s="681"/>
      <c r="ULY26" s="681"/>
      <c r="ULZ26" s="681"/>
      <c r="UMA26" s="682"/>
      <c r="UMB26" s="680"/>
      <c r="UMC26" s="681"/>
      <c r="UMD26" s="681"/>
      <c r="UME26" s="681"/>
      <c r="UMF26" s="681"/>
      <c r="UMG26" s="681"/>
      <c r="UMH26" s="681"/>
      <c r="UMI26" s="681"/>
      <c r="UMJ26" s="681"/>
      <c r="UMK26" s="681"/>
      <c r="UML26" s="681"/>
      <c r="UMM26" s="681"/>
      <c r="UMN26" s="681"/>
      <c r="UMO26" s="681"/>
      <c r="UMP26" s="682"/>
      <c r="UMQ26" s="680"/>
      <c r="UMR26" s="681"/>
      <c r="UMS26" s="681"/>
      <c r="UMT26" s="681"/>
      <c r="UMU26" s="681"/>
      <c r="UMV26" s="681"/>
      <c r="UMW26" s="681"/>
      <c r="UMX26" s="681"/>
      <c r="UMY26" s="681"/>
      <c r="UMZ26" s="681"/>
      <c r="UNA26" s="681"/>
      <c r="UNB26" s="681"/>
      <c r="UNC26" s="681"/>
      <c r="UND26" s="681"/>
      <c r="UNE26" s="682"/>
      <c r="UNF26" s="680"/>
      <c r="UNG26" s="681"/>
      <c r="UNH26" s="681"/>
      <c r="UNI26" s="681"/>
      <c r="UNJ26" s="681"/>
      <c r="UNK26" s="681"/>
      <c r="UNL26" s="681"/>
      <c r="UNM26" s="681"/>
      <c r="UNN26" s="681"/>
      <c r="UNO26" s="681"/>
      <c r="UNP26" s="681"/>
      <c r="UNQ26" s="681"/>
      <c r="UNR26" s="681"/>
      <c r="UNS26" s="681"/>
      <c r="UNT26" s="682"/>
      <c r="UNU26" s="680"/>
      <c r="UNV26" s="681"/>
      <c r="UNW26" s="681"/>
      <c r="UNX26" s="681"/>
      <c r="UNY26" s="681"/>
      <c r="UNZ26" s="681"/>
      <c r="UOA26" s="681"/>
      <c r="UOB26" s="681"/>
      <c r="UOC26" s="681"/>
      <c r="UOD26" s="681"/>
      <c r="UOE26" s="681"/>
      <c r="UOF26" s="681"/>
      <c r="UOG26" s="681"/>
      <c r="UOH26" s="681"/>
      <c r="UOI26" s="682"/>
      <c r="UOJ26" s="680"/>
      <c r="UOK26" s="681"/>
      <c r="UOL26" s="681"/>
      <c r="UOM26" s="681"/>
      <c r="UON26" s="681"/>
      <c r="UOO26" s="681"/>
      <c r="UOP26" s="681"/>
      <c r="UOQ26" s="681"/>
      <c r="UOR26" s="681"/>
      <c r="UOS26" s="681"/>
      <c r="UOT26" s="681"/>
      <c r="UOU26" s="681"/>
      <c r="UOV26" s="681"/>
      <c r="UOW26" s="681"/>
      <c r="UOX26" s="682"/>
      <c r="UOY26" s="680"/>
      <c r="UOZ26" s="681"/>
      <c r="UPA26" s="681"/>
      <c r="UPB26" s="681"/>
      <c r="UPC26" s="681"/>
      <c r="UPD26" s="681"/>
      <c r="UPE26" s="681"/>
      <c r="UPF26" s="681"/>
      <c r="UPG26" s="681"/>
      <c r="UPH26" s="681"/>
      <c r="UPI26" s="681"/>
      <c r="UPJ26" s="681"/>
      <c r="UPK26" s="681"/>
      <c r="UPL26" s="681"/>
      <c r="UPM26" s="682"/>
      <c r="UPN26" s="680"/>
      <c r="UPO26" s="681"/>
      <c r="UPP26" s="681"/>
      <c r="UPQ26" s="681"/>
      <c r="UPR26" s="681"/>
      <c r="UPS26" s="681"/>
      <c r="UPT26" s="681"/>
      <c r="UPU26" s="681"/>
      <c r="UPV26" s="681"/>
      <c r="UPW26" s="681"/>
      <c r="UPX26" s="681"/>
      <c r="UPY26" s="681"/>
      <c r="UPZ26" s="681"/>
      <c r="UQA26" s="681"/>
      <c r="UQB26" s="682"/>
      <c r="UQC26" s="680"/>
      <c r="UQD26" s="681"/>
      <c r="UQE26" s="681"/>
      <c r="UQF26" s="681"/>
      <c r="UQG26" s="681"/>
      <c r="UQH26" s="681"/>
      <c r="UQI26" s="681"/>
      <c r="UQJ26" s="681"/>
      <c r="UQK26" s="681"/>
      <c r="UQL26" s="681"/>
      <c r="UQM26" s="681"/>
      <c r="UQN26" s="681"/>
      <c r="UQO26" s="681"/>
      <c r="UQP26" s="681"/>
      <c r="UQQ26" s="682"/>
      <c r="UQR26" s="680"/>
      <c r="UQS26" s="681"/>
      <c r="UQT26" s="681"/>
      <c r="UQU26" s="681"/>
      <c r="UQV26" s="681"/>
      <c r="UQW26" s="681"/>
      <c r="UQX26" s="681"/>
      <c r="UQY26" s="681"/>
      <c r="UQZ26" s="681"/>
      <c r="URA26" s="681"/>
      <c r="URB26" s="681"/>
      <c r="URC26" s="681"/>
      <c r="URD26" s="681"/>
      <c r="URE26" s="681"/>
      <c r="URF26" s="682"/>
      <c r="URG26" s="680"/>
      <c r="URH26" s="681"/>
      <c r="URI26" s="681"/>
      <c r="URJ26" s="681"/>
      <c r="URK26" s="681"/>
      <c r="URL26" s="681"/>
      <c r="URM26" s="681"/>
      <c r="URN26" s="681"/>
      <c r="URO26" s="681"/>
      <c r="URP26" s="681"/>
      <c r="URQ26" s="681"/>
      <c r="URR26" s="681"/>
      <c r="URS26" s="681"/>
      <c r="URT26" s="681"/>
      <c r="URU26" s="682"/>
      <c r="URV26" s="680"/>
      <c r="URW26" s="681"/>
      <c r="URX26" s="681"/>
      <c r="URY26" s="681"/>
      <c r="URZ26" s="681"/>
      <c r="USA26" s="681"/>
      <c r="USB26" s="681"/>
      <c r="USC26" s="681"/>
      <c r="USD26" s="681"/>
      <c r="USE26" s="681"/>
      <c r="USF26" s="681"/>
      <c r="USG26" s="681"/>
      <c r="USH26" s="681"/>
      <c r="USI26" s="681"/>
      <c r="USJ26" s="682"/>
      <c r="USK26" s="680"/>
      <c r="USL26" s="681"/>
      <c r="USM26" s="681"/>
      <c r="USN26" s="681"/>
      <c r="USO26" s="681"/>
      <c r="USP26" s="681"/>
      <c r="USQ26" s="681"/>
      <c r="USR26" s="681"/>
      <c r="USS26" s="681"/>
      <c r="UST26" s="681"/>
      <c r="USU26" s="681"/>
      <c r="USV26" s="681"/>
      <c r="USW26" s="681"/>
      <c r="USX26" s="681"/>
      <c r="USY26" s="682"/>
      <c r="USZ26" s="680"/>
      <c r="UTA26" s="681"/>
      <c r="UTB26" s="681"/>
      <c r="UTC26" s="681"/>
      <c r="UTD26" s="681"/>
      <c r="UTE26" s="681"/>
      <c r="UTF26" s="681"/>
      <c r="UTG26" s="681"/>
      <c r="UTH26" s="681"/>
      <c r="UTI26" s="681"/>
      <c r="UTJ26" s="681"/>
      <c r="UTK26" s="681"/>
      <c r="UTL26" s="681"/>
      <c r="UTM26" s="681"/>
      <c r="UTN26" s="682"/>
      <c r="UTO26" s="680"/>
      <c r="UTP26" s="681"/>
      <c r="UTQ26" s="681"/>
      <c r="UTR26" s="681"/>
      <c r="UTS26" s="681"/>
      <c r="UTT26" s="681"/>
      <c r="UTU26" s="681"/>
      <c r="UTV26" s="681"/>
      <c r="UTW26" s="681"/>
      <c r="UTX26" s="681"/>
      <c r="UTY26" s="681"/>
      <c r="UTZ26" s="681"/>
      <c r="UUA26" s="681"/>
      <c r="UUB26" s="681"/>
      <c r="UUC26" s="682"/>
      <c r="UUD26" s="680"/>
      <c r="UUE26" s="681"/>
      <c r="UUF26" s="681"/>
      <c r="UUG26" s="681"/>
      <c r="UUH26" s="681"/>
      <c r="UUI26" s="681"/>
      <c r="UUJ26" s="681"/>
      <c r="UUK26" s="681"/>
      <c r="UUL26" s="681"/>
      <c r="UUM26" s="681"/>
      <c r="UUN26" s="681"/>
      <c r="UUO26" s="681"/>
      <c r="UUP26" s="681"/>
      <c r="UUQ26" s="681"/>
      <c r="UUR26" s="682"/>
      <c r="UUS26" s="680"/>
      <c r="UUT26" s="681"/>
      <c r="UUU26" s="681"/>
      <c r="UUV26" s="681"/>
      <c r="UUW26" s="681"/>
      <c r="UUX26" s="681"/>
      <c r="UUY26" s="681"/>
      <c r="UUZ26" s="681"/>
      <c r="UVA26" s="681"/>
      <c r="UVB26" s="681"/>
      <c r="UVC26" s="681"/>
      <c r="UVD26" s="681"/>
      <c r="UVE26" s="681"/>
      <c r="UVF26" s="681"/>
      <c r="UVG26" s="682"/>
      <c r="UVH26" s="680"/>
      <c r="UVI26" s="681"/>
      <c r="UVJ26" s="681"/>
      <c r="UVK26" s="681"/>
      <c r="UVL26" s="681"/>
      <c r="UVM26" s="681"/>
      <c r="UVN26" s="681"/>
      <c r="UVO26" s="681"/>
      <c r="UVP26" s="681"/>
      <c r="UVQ26" s="681"/>
      <c r="UVR26" s="681"/>
      <c r="UVS26" s="681"/>
      <c r="UVT26" s="681"/>
      <c r="UVU26" s="681"/>
      <c r="UVV26" s="682"/>
      <c r="UVW26" s="680"/>
      <c r="UVX26" s="681"/>
      <c r="UVY26" s="681"/>
      <c r="UVZ26" s="681"/>
      <c r="UWA26" s="681"/>
      <c r="UWB26" s="681"/>
      <c r="UWC26" s="681"/>
      <c r="UWD26" s="681"/>
      <c r="UWE26" s="681"/>
      <c r="UWF26" s="681"/>
      <c r="UWG26" s="681"/>
      <c r="UWH26" s="681"/>
      <c r="UWI26" s="681"/>
      <c r="UWJ26" s="681"/>
      <c r="UWK26" s="682"/>
      <c r="UWL26" s="680"/>
      <c r="UWM26" s="681"/>
      <c r="UWN26" s="681"/>
      <c r="UWO26" s="681"/>
      <c r="UWP26" s="681"/>
      <c r="UWQ26" s="681"/>
      <c r="UWR26" s="681"/>
      <c r="UWS26" s="681"/>
      <c r="UWT26" s="681"/>
      <c r="UWU26" s="681"/>
      <c r="UWV26" s="681"/>
      <c r="UWW26" s="681"/>
      <c r="UWX26" s="681"/>
      <c r="UWY26" s="681"/>
      <c r="UWZ26" s="682"/>
      <c r="UXA26" s="680"/>
      <c r="UXB26" s="681"/>
      <c r="UXC26" s="681"/>
      <c r="UXD26" s="681"/>
      <c r="UXE26" s="681"/>
      <c r="UXF26" s="681"/>
      <c r="UXG26" s="681"/>
      <c r="UXH26" s="681"/>
      <c r="UXI26" s="681"/>
      <c r="UXJ26" s="681"/>
      <c r="UXK26" s="681"/>
      <c r="UXL26" s="681"/>
      <c r="UXM26" s="681"/>
      <c r="UXN26" s="681"/>
      <c r="UXO26" s="682"/>
      <c r="UXP26" s="680"/>
      <c r="UXQ26" s="681"/>
      <c r="UXR26" s="681"/>
      <c r="UXS26" s="681"/>
      <c r="UXT26" s="681"/>
      <c r="UXU26" s="681"/>
      <c r="UXV26" s="681"/>
      <c r="UXW26" s="681"/>
      <c r="UXX26" s="681"/>
      <c r="UXY26" s="681"/>
      <c r="UXZ26" s="681"/>
      <c r="UYA26" s="681"/>
      <c r="UYB26" s="681"/>
      <c r="UYC26" s="681"/>
      <c r="UYD26" s="682"/>
      <c r="UYE26" s="680"/>
      <c r="UYF26" s="681"/>
      <c r="UYG26" s="681"/>
      <c r="UYH26" s="681"/>
      <c r="UYI26" s="681"/>
      <c r="UYJ26" s="681"/>
      <c r="UYK26" s="681"/>
      <c r="UYL26" s="681"/>
      <c r="UYM26" s="681"/>
      <c r="UYN26" s="681"/>
      <c r="UYO26" s="681"/>
      <c r="UYP26" s="681"/>
      <c r="UYQ26" s="681"/>
      <c r="UYR26" s="681"/>
      <c r="UYS26" s="682"/>
      <c r="UYT26" s="680"/>
      <c r="UYU26" s="681"/>
      <c r="UYV26" s="681"/>
      <c r="UYW26" s="681"/>
      <c r="UYX26" s="681"/>
      <c r="UYY26" s="681"/>
      <c r="UYZ26" s="681"/>
      <c r="UZA26" s="681"/>
      <c r="UZB26" s="681"/>
      <c r="UZC26" s="681"/>
      <c r="UZD26" s="681"/>
      <c r="UZE26" s="681"/>
      <c r="UZF26" s="681"/>
      <c r="UZG26" s="681"/>
      <c r="UZH26" s="682"/>
      <c r="UZI26" s="680"/>
      <c r="UZJ26" s="681"/>
      <c r="UZK26" s="681"/>
      <c r="UZL26" s="681"/>
      <c r="UZM26" s="681"/>
      <c r="UZN26" s="681"/>
      <c r="UZO26" s="681"/>
      <c r="UZP26" s="681"/>
      <c r="UZQ26" s="681"/>
      <c r="UZR26" s="681"/>
      <c r="UZS26" s="681"/>
      <c r="UZT26" s="681"/>
      <c r="UZU26" s="681"/>
      <c r="UZV26" s="681"/>
      <c r="UZW26" s="682"/>
      <c r="UZX26" s="680"/>
      <c r="UZY26" s="681"/>
      <c r="UZZ26" s="681"/>
      <c r="VAA26" s="681"/>
      <c r="VAB26" s="681"/>
      <c r="VAC26" s="681"/>
      <c r="VAD26" s="681"/>
      <c r="VAE26" s="681"/>
      <c r="VAF26" s="681"/>
      <c r="VAG26" s="681"/>
      <c r="VAH26" s="681"/>
      <c r="VAI26" s="681"/>
      <c r="VAJ26" s="681"/>
      <c r="VAK26" s="681"/>
      <c r="VAL26" s="682"/>
      <c r="VAM26" s="680"/>
      <c r="VAN26" s="681"/>
      <c r="VAO26" s="681"/>
      <c r="VAP26" s="681"/>
      <c r="VAQ26" s="681"/>
      <c r="VAR26" s="681"/>
      <c r="VAS26" s="681"/>
      <c r="VAT26" s="681"/>
      <c r="VAU26" s="681"/>
      <c r="VAV26" s="681"/>
      <c r="VAW26" s="681"/>
      <c r="VAX26" s="681"/>
      <c r="VAY26" s="681"/>
      <c r="VAZ26" s="681"/>
      <c r="VBA26" s="682"/>
      <c r="VBB26" s="680"/>
      <c r="VBC26" s="681"/>
      <c r="VBD26" s="681"/>
      <c r="VBE26" s="681"/>
      <c r="VBF26" s="681"/>
      <c r="VBG26" s="681"/>
      <c r="VBH26" s="681"/>
      <c r="VBI26" s="681"/>
      <c r="VBJ26" s="681"/>
      <c r="VBK26" s="681"/>
      <c r="VBL26" s="681"/>
      <c r="VBM26" s="681"/>
      <c r="VBN26" s="681"/>
      <c r="VBO26" s="681"/>
      <c r="VBP26" s="682"/>
      <c r="VBQ26" s="680"/>
      <c r="VBR26" s="681"/>
      <c r="VBS26" s="681"/>
      <c r="VBT26" s="681"/>
      <c r="VBU26" s="681"/>
      <c r="VBV26" s="681"/>
      <c r="VBW26" s="681"/>
      <c r="VBX26" s="681"/>
      <c r="VBY26" s="681"/>
      <c r="VBZ26" s="681"/>
      <c r="VCA26" s="681"/>
      <c r="VCB26" s="681"/>
      <c r="VCC26" s="681"/>
      <c r="VCD26" s="681"/>
      <c r="VCE26" s="682"/>
      <c r="VCF26" s="680"/>
      <c r="VCG26" s="681"/>
      <c r="VCH26" s="681"/>
      <c r="VCI26" s="681"/>
      <c r="VCJ26" s="681"/>
      <c r="VCK26" s="681"/>
      <c r="VCL26" s="681"/>
      <c r="VCM26" s="681"/>
      <c r="VCN26" s="681"/>
      <c r="VCO26" s="681"/>
      <c r="VCP26" s="681"/>
      <c r="VCQ26" s="681"/>
      <c r="VCR26" s="681"/>
      <c r="VCS26" s="681"/>
      <c r="VCT26" s="682"/>
      <c r="VCU26" s="680"/>
      <c r="VCV26" s="681"/>
      <c r="VCW26" s="681"/>
      <c r="VCX26" s="681"/>
      <c r="VCY26" s="681"/>
      <c r="VCZ26" s="681"/>
      <c r="VDA26" s="681"/>
      <c r="VDB26" s="681"/>
      <c r="VDC26" s="681"/>
      <c r="VDD26" s="681"/>
      <c r="VDE26" s="681"/>
      <c r="VDF26" s="681"/>
      <c r="VDG26" s="681"/>
      <c r="VDH26" s="681"/>
      <c r="VDI26" s="682"/>
      <c r="VDJ26" s="680"/>
      <c r="VDK26" s="681"/>
      <c r="VDL26" s="681"/>
      <c r="VDM26" s="681"/>
      <c r="VDN26" s="681"/>
      <c r="VDO26" s="681"/>
      <c r="VDP26" s="681"/>
      <c r="VDQ26" s="681"/>
      <c r="VDR26" s="681"/>
      <c r="VDS26" s="681"/>
      <c r="VDT26" s="681"/>
      <c r="VDU26" s="681"/>
      <c r="VDV26" s="681"/>
      <c r="VDW26" s="681"/>
      <c r="VDX26" s="682"/>
      <c r="VDY26" s="680"/>
      <c r="VDZ26" s="681"/>
      <c r="VEA26" s="681"/>
      <c r="VEB26" s="681"/>
      <c r="VEC26" s="681"/>
      <c r="VED26" s="681"/>
      <c r="VEE26" s="681"/>
      <c r="VEF26" s="681"/>
      <c r="VEG26" s="681"/>
      <c r="VEH26" s="681"/>
      <c r="VEI26" s="681"/>
      <c r="VEJ26" s="681"/>
      <c r="VEK26" s="681"/>
      <c r="VEL26" s="681"/>
      <c r="VEM26" s="682"/>
      <c r="VEN26" s="680"/>
      <c r="VEO26" s="681"/>
      <c r="VEP26" s="681"/>
      <c r="VEQ26" s="681"/>
      <c r="VER26" s="681"/>
      <c r="VES26" s="681"/>
      <c r="VET26" s="681"/>
      <c r="VEU26" s="681"/>
      <c r="VEV26" s="681"/>
      <c r="VEW26" s="681"/>
      <c r="VEX26" s="681"/>
      <c r="VEY26" s="681"/>
      <c r="VEZ26" s="681"/>
      <c r="VFA26" s="681"/>
      <c r="VFB26" s="682"/>
      <c r="VFC26" s="680"/>
      <c r="VFD26" s="681"/>
      <c r="VFE26" s="681"/>
      <c r="VFF26" s="681"/>
      <c r="VFG26" s="681"/>
      <c r="VFH26" s="681"/>
      <c r="VFI26" s="681"/>
      <c r="VFJ26" s="681"/>
      <c r="VFK26" s="681"/>
      <c r="VFL26" s="681"/>
      <c r="VFM26" s="681"/>
      <c r="VFN26" s="681"/>
      <c r="VFO26" s="681"/>
      <c r="VFP26" s="681"/>
      <c r="VFQ26" s="682"/>
      <c r="VFR26" s="680"/>
      <c r="VFS26" s="681"/>
      <c r="VFT26" s="681"/>
      <c r="VFU26" s="681"/>
      <c r="VFV26" s="681"/>
      <c r="VFW26" s="681"/>
      <c r="VFX26" s="681"/>
      <c r="VFY26" s="681"/>
      <c r="VFZ26" s="681"/>
      <c r="VGA26" s="681"/>
      <c r="VGB26" s="681"/>
      <c r="VGC26" s="681"/>
      <c r="VGD26" s="681"/>
      <c r="VGE26" s="681"/>
      <c r="VGF26" s="682"/>
      <c r="VGG26" s="680"/>
      <c r="VGH26" s="681"/>
      <c r="VGI26" s="681"/>
      <c r="VGJ26" s="681"/>
      <c r="VGK26" s="681"/>
      <c r="VGL26" s="681"/>
      <c r="VGM26" s="681"/>
      <c r="VGN26" s="681"/>
      <c r="VGO26" s="681"/>
      <c r="VGP26" s="681"/>
      <c r="VGQ26" s="681"/>
      <c r="VGR26" s="681"/>
      <c r="VGS26" s="681"/>
      <c r="VGT26" s="681"/>
      <c r="VGU26" s="682"/>
      <c r="VGV26" s="680"/>
      <c r="VGW26" s="681"/>
      <c r="VGX26" s="681"/>
      <c r="VGY26" s="681"/>
      <c r="VGZ26" s="681"/>
      <c r="VHA26" s="681"/>
      <c r="VHB26" s="681"/>
      <c r="VHC26" s="681"/>
      <c r="VHD26" s="681"/>
      <c r="VHE26" s="681"/>
      <c r="VHF26" s="681"/>
      <c r="VHG26" s="681"/>
      <c r="VHH26" s="681"/>
      <c r="VHI26" s="681"/>
      <c r="VHJ26" s="682"/>
      <c r="VHK26" s="680"/>
      <c r="VHL26" s="681"/>
      <c r="VHM26" s="681"/>
      <c r="VHN26" s="681"/>
      <c r="VHO26" s="681"/>
      <c r="VHP26" s="681"/>
      <c r="VHQ26" s="681"/>
      <c r="VHR26" s="681"/>
      <c r="VHS26" s="681"/>
      <c r="VHT26" s="681"/>
      <c r="VHU26" s="681"/>
      <c r="VHV26" s="681"/>
      <c r="VHW26" s="681"/>
      <c r="VHX26" s="681"/>
      <c r="VHY26" s="682"/>
      <c r="VHZ26" s="680"/>
      <c r="VIA26" s="681"/>
      <c r="VIB26" s="681"/>
      <c r="VIC26" s="681"/>
      <c r="VID26" s="681"/>
      <c r="VIE26" s="681"/>
      <c r="VIF26" s="681"/>
      <c r="VIG26" s="681"/>
      <c r="VIH26" s="681"/>
      <c r="VII26" s="681"/>
      <c r="VIJ26" s="681"/>
      <c r="VIK26" s="681"/>
      <c r="VIL26" s="681"/>
      <c r="VIM26" s="681"/>
      <c r="VIN26" s="682"/>
      <c r="VIO26" s="680"/>
      <c r="VIP26" s="681"/>
      <c r="VIQ26" s="681"/>
      <c r="VIR26" s="681"/>
      <c r="VIS26" s="681"/>
      <c r="VIT26" s="681"/>
      <c r="VIU26" s="681"/>
      <c r="VIV26" s="681"/>
      <c r="VIW26" s="681"/>
      <c r="VIX26" s="681"/>
      <c r="VIY26" s="681"/>
      <c r="VIZ26" s="681"/>
      <c r="VJA26" s="681"/>
      <c r="VJB26" s="681"/>
      <c r="VJC26" s="682"/>
      <c r="VJD26" s="680"/>
      <c r="VJE26" s="681"/>
      <c r="VJF26" s="681"/>
      <c r="VJG26" s="681"/>
      <c r="VJH26" s="681"/>
      <c r="VJI26" s="681"/>
      <c r="VJJ26" s="681"/>
      <c r="VJK26" s="681"/>
      <c r="VJL26" s="681"/>
      <c r="VJM26" s="681"/>
      <c r="VJN26" s="681"/>
      <c r="VJO26" s="681"/>
      <c r="VJP26" s="681"/>
      <c r="VJQ26" s="681"/>
      <c r="VJR26" s="682"/>
      <c r="VJS26" s="680"/>
      <c r="VJT26" s="681"/>
      <c r="VJU26" s="681"/>
      <c r="VJV26" s="681"/>
      <c r="VJW26" s="681"/>
      <c r="VJX26" s="681"/>
      <c r="VJY26" s="681"/>
      <c r="VJZ26" s="681"/>
      <c r="VKA26" s="681"/>
      <c r="VKB26" s="681"/>
      <c r="VKC26" s="681"/>
      <c r="VKD26" s="681"/>
      <c r="VKE26" s="681"/>
      <c r="VKF26" s="681"/>
      <c r="VKG26" s="682"/>
      <c r="VKH26" s="680"/>
      <c r="VKI26" s="681"/>
      <c r="VKJ26" s="681"/>
      <c r="VKK26" s="681"/>
      <c r="VKL26" s="681"/>
      <c r="VKM26" s="681"/>
      <c r="VKN26" s="681"/>
      <c r="VKO26" s="681"/>
      <c r="VKP26" s="681"/>
      <c r="VKQ26" s="681"/>
      <c r="VKR26" s="681"/>
      <c r="VKS26" s="681"/>
      <c r="VKT26" s="681"/>
      <c r="VKU26" s="681"/>
      <c r="VKV26" s="682"/>
      <c r="VKW26" s="680"/>
      <c r="VKX26" s="681"/>
      <c r="VKY26" s="681"/>
      <c r="VKZ26" s="681"/>
      <c r="VLA26" s="681"/>
      <c r="VLB26" s="681"/>
      <c r="VLC26" s="681"/>
      <c r="VLD26" s="681"/>
      <c r="VLE26" s="681"/>
      <c r="VLF26" s="681"/>
      <c r="VLG26" s="681"/>
      <c r="VLH26" s="681"/>
      <c r="VLI26" s="681"/>
      <c r="VLJ26" s="681"/>
      <c r="VLK26" s="682"/>
      <c r="VLL26" s="680"/>
      <c r="VLM26" s="681"/>
      <c r="VLN26" s="681"/>
      <c r="VLO26" s="681"/>
      <c r="VLP26" s="681"/>
      <c r="VLQ26" s="681"/>
      <c r="VLR26" s="681"/>
      <c r="VLS26" s="681"/>
      <c r="VLT26" s="681"/>
      <c r="VLU26" s="681"/>
      <c r="VLV26" s="681"/>
      <c r="VLW26" s="681"/>
      <c r="VLX26" s="681"/>
      <c r="VLY26" s="681"/>
      <c r="VLZ26" s="682"/>
      <c r="VMA26" s="680"/>
      <c r="VMB26" s="681"/>
      <c r="VMC26" s="681"/>
      <c r="VMD26" s="681"/>
      <c r="VME26" s="681"/>
      <c r="VMF26" s="681"/>
      <c r="VMG26" s="681"/>
      <c r="VMH26" s="681"/>
      <c r="VMI26" s="681"/>
      <c r="VMJ26" s="681"/>
      <c r="VMK26" s="681"/>
      <c r="VML26" s="681"/>
      <c r="VMM26" s="681"/>
      <c r="VMN26" s="681"/>
      <c r="VMO26" s="682"/>
      <c r="VMP26" s="680"/>
      <c r="VMQ26" s="681"/>
      <c r="VMR26" s="681"/>
      <c r="VMS26" s="681"/>
      <c r="VMT26" s="681"/>
      <c r="VMU26" s="681"/>
      <c r="VMV26" s="681"/>
      <c r="VMW26" s="681"/>
      <c r="VMX26" s="681"/>
      <c r="VMY26" s="681"/>
      <c r="VMZ26" s="681"/>
      <c r="VNA26" s="681"/>
      <c r="VNB26" s="681"/>
      <c r="VNC26" s="681"/>
      <c r="VND26" s="682"/>
      <c r="VNE26" s="680"/>
      <c r="VNF26" s="681"/>
      <c r="VNG26" s="681"/>
      <c r="VNH26" s="681"/>
      <c r="VNI26" s="681"/>
      <c r="VNJ26" s="681"/>
      <c r="VNK26" s="681"/>
      <c r="VNL26" s="681"/>
      <c r="VNM26" s="681"/>
      <c r="VNN26" s="681"/>
      <c r="VNO26" s="681"/>
      <c r="VNP26" s="681"/>
      <c r="VNQ26" s="681"/>
      <c r="VNR26" s="681"/>
      <c r="VNS26" s="682"/>
      <c r="VNT26" s="680"/>
      <c r="VNU26" s="681"/>
      <c r="VNV26" s="681"/>
      <c r="VNW26" s="681"/>
      <c r="VNX26" s="681"/>
      <c r="VNY26" s="681"/>
      <c r="VNZ26" s="681"/>
      <c r="VOA26" s="681"/>
      <c r="VOB26" s="681"/>
      <c r="VOC26" s="681"/>
      <c r="VOD26" s="681"/>
      <c r="VOE26" s="681"/>
      <c r="VOF26" s="681"/>
      <c r="VOG26" s="681"/>
      <c r="VOH26" s="682"/>
      <c r="VOI26" s="680"/>
      <c r="VOJ26" s="681"/>
      <c r="VOK26" s="681"/>
      <c r="VOL26" s="681"/>
      <c r="VOM26" s="681"/>
      <c r="VON26" s="681"/>
      <c r="VOO26" s="681"/>
      <c r="VOP26" s="681"/>
      <c r="VOQ26" s="681"/>
      <c r="VOR26" s="681"/>
      <c r="VOS26" s="681"/>
      <c r="VOT26" s="681"/>
      <c r="VOU26" s="681"/>
      <c r="VOV26" s="681"/>
      <c r="VOW26" s="682"/>
      <c r="VOX26" s="680"/>
      <c r="VOY26" s="681"/>
      <c r="VOZ26" s="681"/>
      <c r="VPA26" s="681"/>
      <c r="VPB26" s="681"/>
      <c r="VPC26" s="681"/>
      <c r="VPD26" s="681"/>
      <c r="VPE26" s="681"/>
      <c r="VPF26" s="681"/>
      <c r="VPG26" s="681"/>
      <c r="VPH26" s="681"/>
      <c r="VPI26" s="681"/>
      <c r="VPJ26" s="681"/>
      <c r="VPK26" s="681"/>
      <c r="VPL26" s="682"/>
      <c r="VPM26" s="680"/>
      <c r="VPN26" s="681"/>
      <c r="VPO26" s="681"/>
      <c r="VPP26" s="681"/>
      <c r="VPQ26" s="681"/>
      <c r="VPR26" s="681"/>
      <c r="VPS26" s="681"/>
      <c r="VPT26" s="681"/>
      <c r="VPU26" s="681"/>
      <c r="VPV26" s="681"/>
      <c r="VPW26" s="681"/>
      <c r="VPX26" s="681"/>
      <c r="VPY26" s="681"/>
      <c r="VPZ26" s="681"/>
      <c r="VQA26" s="682"/>
      <c r="VQB26" s="680"/>
      <c r="VQC26" s="681"/>
      <c r="VQD26" s="681"/>
      <c r="VQE26" s="681"/>
      <c r="VQF26" s="681"/>
      <c r="VQG26" s="681"/>
      <c r="VQH26" s="681"/>
      <c r="VQI26" s="681"/>
      <c r="VQJ26" s="681"/>
      <c r="VQK26" s="681"/>
      <c r="VQL26" s="681"/>
      <c r="VQM26" s="681"/>
      <c r="VQN26" s="681"/>
      <c r="VQO26" s="681"/>
      <c r="VQP26" s="682"/>
      <c r="VQQ26" s="680"/>
      <c r="VQR26" s="681"/>
      <c r="VQS26" s="681"/>
      <c r="VQT26" s="681"/>
      <c r="VQU26" s="681"/>
      <c r="VQV26" s="681"/>
      <c r="VQW26" s="681"/>
      <c r="VQX26" s="681"/>
      <c r="VQY26" s="681"/>
      <c r="VQZ26" s="681"/>
      <c r="VRA26" s="681"/>
      <c r="VRB26" s="681"/>
      <c r="VRC26" s="681"/>
      <c r="VRD26" s="681"/>
      <c r="VRE26" s="682"/>
      <c r="VRF26" s="680"/>
      <c r="VRG26" s="681"/>
      <c r="VRH26" s="681"/>
      <c r="VRI26" s="681"/>
      <c r="VRJ26" s="681"/>
      <c r="VRK26" s="681"/>
      <c r="VRL26" s="681"/>
      <c r="VRM26" s="681"/>
      <c r="VRN26" s="681"/>
      <c r="VRO26" s="681"/>
      <c r="VRP26" s="681"/>
      <c r="VRQ26" s="681"/>
      <c r="VRR26" s="681"/>
      <c r="VRS26" s="681"/>
      <c r="VRT26" s="682"/>
      <c r="VRU26" s="680"/>
      <c r="VRV26" s="681"/>
      <c r="VRW26" s="681"/>
      <c r="VRX26" s="681"/>
      <c r="VRY26" s="681"/>
      <c r="VRZ26" s="681"/>
      <c r="VSA26" s="681"/>
      <c r="VSB26" s="681"/>
      <c r="VSC26" s="681"/>
      <c r="VSD26" s="681"/>
      <c r="VSE26" s="681"/>
      <c r="VSF26" s="681"/>
      <c r="VSG26" s="681"/>
      <c r="VSH26" s="681"/>
      <c r="VSI26" s="682"/>
      <c r="VSJ26" s="680"/>
      <c r="VSK26" s="681"/>
      <c r="VSL26" s="681"/>
      <c r="VSM26" s="681"/>
      <c r="VSN26" s="681"/>
      <c r="VSO26" s="681"/>
      <c r="VSP26" s="681"/>
      <c r="VSQ26" s="681"/>
      <c r="VSR26" s="681"/>
      <c r="VSS26" s="681"/>
      <c r="VST26" s="681"/>
      <c r="VSU26" s="681"/>
      <c r="VSV26" s="681"/>
      <c r="VSW26" s="681"/>
      <c r="VSX26" s="682"/>
      <c r="VSY26" s="680"/>
      <c r="VSZ26" s="681"/>
      <c r="VTA26" s="681"/>
      <c r="VTB26" s="681"/>
      <c r="VTC26" s="681"/>
      <c r="VTD26" s="681"/>
      <c r="VTE26" s="681"/>
      <c r="VTF26" s="681"/>
      <c r="VTG26" s="681"/>
      <c r="VTH26" s="681"/>
      <c r="VTI26" s="681"/>
      <c r="VTJ26" s="681"/>
      <c r="VTK26" s="681"/>
      <c r="VTL26" s="681"/>
      <c r="VTM26" s="682"/>
      <c r="VTN26" s="680"/>
      <c r="VTO26" s="681"/>
      <c r="VTP26" s="681"/>
      <c r="VTQ26" s="681"/>
      <c r="VTR26" s="681"/>
      <c r="VTS26" s="681"/>
      <c r="VTT26" s="681"/>
      <c r="VTU26" s="681"/>
      <c r="VTV26" s="681"/>
      <c r="VTW26" s="681"/>
      <c r="VTX26" s="681"/>
      <c r="VTY26" s="681"/>
      <c r="VTZ26" s="681"/>
      <c r="VUA26" s="681"/>
      <c r="VUB26" s="682"/>
      <c r="VUC26" s="680"/>
      <c r="VUD26" s="681"/>
      <c r="VUE26" s="681"/>
      <c r="VUF26" s="681"/>
      <c r="VUG26" s="681"/>
      <c r="VUH26" s="681"/>
      <c r="VUI26" s="681"/>
      <c r="VUJ26" s="681"/>
      <c r="VUK26" s="681"/>
      <c r="VUL26" s="681"/>
      <c r="VUM26" s="681"/>
      <c r="VUN26" s="681"/>
      <c r="VUO26" s="681"/>
      <c r="VUP26" s="681"/>
      <c r="VUQ26" s="682"/>
      <c r="VUR26" s="680"/>
      <c r="VUS26" s="681"/>
      <c r="VUT26" s="681"/>
      <c r="VUU26" s="681"/>
      <c r="VUV26" s="681"/>
      <c r="VUW26" s="681"/>
      <c r="VUX26" s="681"/>
      <c r="VUY26" s="681"/>
      <c r="VUZ26" s="681"/>
      <c r="VVA26" s="681"/>
      <c r="VVB26" s="681"/>
      <c r="VVC26" s="681"/>
      <c r="VVD26" s="681"/>
      <c r="VVE26" s="681"/>
      <c r="VVF26" s="682"/>
      <c r="VVG26" s="680"/>
      <c r="VVH26" s="681"/>
      <c r="VVI26" s="681"/>
      <c r="VVJ26" s="681"/>
      <c r="VVK26" s="681"/>
      <c r="VVL26" s="681"/>
      <c r="VVM26" s="681"/>
      <c r="VVN26" s="681"/>
      <c r="VVO26" s="681"/>
      <c r="VVP26" s="681"/>
      <c r="VVQ26" s="681"/>
      <c r="VVR26" s="681"/>
      <c r="VVS26" s="681"/>
      <c r="VVT26" s="681"/>
      <c r="VVU26" s="682"/>
      <c r="VVV26" s="680"/>
      <c r="VVW26" s="681"/>
      <c r="VVX26" s="681"/>
      <c r="VVY26" s="681"/>
      <c r="VVZ26" s="681"/>
      <c r="VWA26" s="681"/>
      <c r="VWB26" s="681"/>
      <c r="VWC26" s="681"/>
      <c r="VWD26" s="681"/>
      <c r="VWE26" s="681"/>
      <c r="VWF26" s="681"/>
      <c r="VWG26" s="681"/>
      <c r="VWH26" s="681"/>
      <c r="VWI26" s="681"/>
      <c r="VWJ26" s="682"/>
      <c r="VWK26" s="680"/>
      <c r="VWL26" s="681"/>
      <c r="VWM26" s="681"/>
      <c r="VWN26" s="681"/>
      <c r="VWO26" s="681"/>
      <c r="VWP26" s="681"/>
      <c r="VWQ26" s="681"/>
      <c r="VWR26" s="681"/>
      <c r="VWS26" s="681"/>
      <c r="VWT26" s="681"/>
      <c r="VWU26" s="681"/>
      <c r="VWV26" s="681"/>
      <c r="VWW26" s="681"/>
      <c r="VWX26" s="681"/>
      <c r="VWY26" s="682"/>
      <c r="VWZ26" s="680"/>
      <c r="VXA26" s="681"/>
      <c r="VXB26" s="681"/>
      <c r="VXC26" s="681"/>
      <c r="VXD26" s="681"/>
      <c r="VXE26" s="681"/>
      <c r="VXF26" s="681"/>
      <c r="VXG26" s="681"/>
      <c r="VXH26" s="681"/>
      <c r="VXI26" s="681"/>
      <c r="VXJ26" s="681"/>
      <c r="VXK26" s="681"/>
      <c r="VXL26" s="681"/>
      <c r="VXM26" s="681"/>
      <c r="VXN26" s="682"/>
      <c r="VXO26" s="680"/>
      <c r="VXP26" s="681"/>
      <c r="VXQ26" s="681"/>
      <c r="VXR26" s="681"/>
      <c r="VXS26" s="681"/>
      <c r="VXT26" s="681"/>
      <c r="VXU26" s="681"/>
      <c r="VXV26" s="681"/>
      <c r="VXW26" s="681"/>
      <c r="VXX26" s="681"/>
      <c r="VXY26" s="681"/>
      <c r="VXZ26" s="681"/>
      <c r="VYA26" s="681"/>
      <c r="VYB26" s="681"/>
      <c r="VYC26" s="682"/>
      <c r="VYD26" s="680"/>
      <c r="VYE26" s="681"/>
      <c r="VYF26" s="681"/>
      <c r="VYG26" s="681"/>
      <c r="VYH26" s="681"/>
      <c r="VYI26" s="681"/>
      <c r="VYJ26" s="681"/>
      <c r="VYK26" s="681"/>
      <c r="VYL26" s="681"/>
      <c r="VYM26" s="681"/>
      <c r="VYN26" s="681"/>
      <c r="VYO26" s="681"/>
      <c r="VYP26" s="681"/>
      <c r="VYQ26" s="681"/>
      <c r="VYR26" s="682"/>
      <c r="VYS26" s="680"/>
      <c r="VYT26" s="681"/>
      <c r="VYU26" s="681"/>
      <c r="VYV26" s="681"/>
      <c r="VYW26" s="681"/>
      <c r="VYX26" s="681"/>
      <c r="VYY26" s="681"/>
      <c r="VYZ26" s="681"/>
      <c r="VZA26" s="681"/>
      <c r="VZB26" s="681"/>
      <c r="VZC26" s="681"/>
      <c r="VZD26" s="681"/>
      <c r="VZE26" s="681"/>
      <c r="VZF26" s="681"/>
      <c r="VZG26" s="682"/>
      <c r="VZH26" s="680"/>
      <c r="VZI26" s="681"/>
      <c r="VZJ26" s="681"/>
      <c r="VZK26" s="681"/>
      <c r="VZL26" s="681"/>
      <c r="VZM26" s="681"/>
      <c r="VZN26" s="681"/>
      <c r="VZO26" s="681"/>
      <c r="VZP26" s="681"/>
      <c r="VZQ26" s="681"/>
      <c r="VZR26" s="681"/>
      <c r="VZS26" s="681"/>
      <c r="VZT26" s="681"/>
      <c r="VZU26" s="681"/>
      <c r="VZV26" s="682"/>
      <c r="VZW26" s="680"/>
      <c r="VZX26" s="681"/>
      <c r="VZY26" s="681"/>
      <c r="VZZ26" s="681"/>
      <c r="WAA26" s="681"/>
      <c r="WAB26" s="681"/>
      <c r="WAC26" s="681"/>
      <c r="WAD26" s="681"/>
      <c r="WAE26" s="681"/>
      <c r="WAF26" s="681"/>
      <c r="WAG26" s="681"/>
      <c r="WAH26" s="681"/>
      <c r="WAI26" s="681"/>
      <c r="WAJ26" s="681"/>
      <c r="WAK26" s="682"/>
      <c r="WAL26" s="680"/>
      <c r="WAM26" s="681"/>
      <c r="WAN26" s="681"/>
      <c r="WAO26" s="681"/>
      <c r="WAP26" s="681"/>
      <c r="WAQ26" s="681"/>
      <c r="WAR26" s="681"/>
      <c r="WAS26" s="681"/>
      <c r="WAT26" s="681"/>
      <c r="WAU26" s="681"/>
      <c r="WAV26" s="681"/>
      <c r="WAW26" s="681"/>
      <c r="WAX26" s="681"/>
      <c r="WAY26" s="681"/>
      <c r="WAZ26" s="682"/>
      <c r="WBA26" s="680"/>
      <c r="WBB26" s="681"/>
      <c r="WBC26" s="681"/>
      <c r="WBD26" s="681"/>
      <c r="WBE26" s="681"/>
      <c r="WBF26" s="681"/>
      <c r="WBG26" s="681"/>
      <c r="WBH26" s="681"/>
      <c r="WBI26" s="681"/>
      <c r="WBJ26" s="681"/>
      <c r="WBK26" s="681"/>
      <c r="WBL26" s="681"/>
      <c r="WBM26" s="681"/>
      <c r="WBN26" s="681"/>
      <c r="WBO26" s="682"/>
      <c r="WBP26" s="680"/>
      <c r="WBQ26" s="681"/>
      <c r="WBR26" s="681"/>
      <c r="WBS26" s="681"/>
      <c r="WBT26" s="681"/>
      <c r="WBU26" s="681"/>
      <c r="WBV26" s="681"/>
      <c r="WBW26" s="681"/>
      <c r="WBX26" s="681"/>
      <c r="WBY26" s="681"/>
      <c r="WBZ26" s="681"/>
      <c r="WCA26" s="681"/>
      <c r="WCB26" s="681"/>
      <c r="WCC26" s="681"/>
      <c r="WCD26" s="682"/>
      <c r="WCE26" s="680"/>
      <c r="WCF26" s="681"/>
      <c r="WCG26" s="681"/>
      <c r="WCH26" s="681"/>
      <c r="WCI26" s="681"/>
      <c r="WCJ26" s="681"/>
      <c r="WCK26" s="681"/>
      <c r="WCL26" s="681"/>
      <c r="WCM26" s="681"/>
      <c r="WCN26" s="681"/>
      <c r="WCO26" s="681"/>
      <c r="WCP26" s="681"/>
      <c r="WCQ26" s="681"/>
      <c r="WCR26" s="681"/>
      <c r="WCS26" s="682"/>
      <c r="WCT26" s="680"/>
      <c r="WCU26" s="681"/>
      <c r="WCV26" s="681"/>
      <c r="WCW26" s="681"/>
      <c r="WCX26" s="681"/>
      <c r="WCY26" s="681"/>
      <c r="WCZ26" s="681"/>
      <c r="WDA26" s="681"/>
      <c r="WDB26" s="681"/>
      <c r="WDC26" s="681"/>
      <c r="WDD26" s="681"/>
      <c r="WDE26" s="681"/>
      <c r="WDF26" s="681"/>
      <c r="WDG26" s="681"/>
      <c r="WDH26" s="682"/>
      <c r="WDI26" s="680"/>
      <c r="WDJ26" s="681"/>
      <c r="WDK26" s="681"/>
      <c r="WDL26" s="681"/>
      <c r="WDM26" s="681"/>
      <c r="WDN26" s="681"/>
      <c r="WDO26" s="681"/>
      <c r="WDP26" s="681"/>
      <c r="WDQ26" s="681"/>
      <c r="WDR26" s="681"/>
      <c r="WDS26" s="681"/>
      <c r="WDT26" s="681"/>
      <c r="WDU26" s="681"/>
      <c r="WDV26" s="681"/>
      <c r="WDW26" s="682"/>
      <c r="WDX26" s="680"/>
      <c r="WDY26" s="681"/>
      <c r="WDZ26" s="681"/>
      <c r="WEA26" s="681"/>
      <c r="WEB26" s="681"/>
      <c r="WEC26" s="681"/>
      <c r="WED26" s="681"/>
      <c r="WEE26" s="681"/>
      <c r="WEF26" s="681"/>
      <c r="WEG26" s="681"/>
      <c r="WEH26" s="681"/>
      <c r="WEI26" s="681"/>
      <c r="WEJ26" s="681"/>
      <c r="WEK26" s="681"/>
      <c r="WEL26" s="682"/>
      <c r="WEM26" s="680"/>
      <c r="WEN26" s="681"/>
      <c r="WEO26" s="681"/>
      <c r="WEP26" s="681"/>
      <c r="WEQ26" s="681"/>
      <c r="WER26" s="681"/>
      <c r="WES26" s="681"/>
      <c r="WET26" s="681"/>
      <c r="WEU26" s="681"/>
      <c r="WEV26" s="681"/>
      <c r="WEW26" s="681"/>
      <c r="WEX26" s="681"/>
      <c r="WEY26" s="681"/>
      <c r="WEZ26" s="681"/>
      <c r="WFA26" s="682"/>
      <c r="WFB26" s="680"/>
      <c r="WFC26" s="681"/>
      <c r="WFD26" s="681"/>
      <c r="WFE26" s="681"/>
      <c r="WFF26" s="681"/>
      <c r="WFG26" s="681"/>
      <c r="WFH26" s="681"/>
      <c r="WFI26" s="681"/>
      <c r="WFJ26" s="681"/>
      <c r="WFK26" s="681"/>
      <c r="WFL26" s="681"/>
      <c r="WFM26" s="681"/>
      <c r="WFN26" s="681"/>
      <c r="WFO26" s="681"/>
      <c r="WFP26" s="682"/>
      <c r="WFQ26" s="680"/>
      <c r="WFR26" s="681"/>
      <c r="WFS26" s="681"/>
      <c r="WFT26" s="681"/>
      <c r="WFU26" s="681"/>
      <c r="WFV26" s="681"/>
      <c r="WFW26" s="681"/>
      <c r="WFX26" s="681"/>
      <c r="WFY26" s="681"/>
      <c r="WFZ26" s="681"/>
      <c r="WGA26" s="681"/>
      <c r="WGB26" s="681"/>
      <c r="WGC26" s="681"/>
      <c r="WGD26" s="681"/>
      <c r="WGE26" s="682"/>
      <c r="WGF26" s="680"/>
      <c r="WGG26" s="681"/>
      <c r="WGH26" s="681"/>
      <c r="WGI26" s="681"/>
      <c r="WGJ26" s="681"/>
      <c r="WGK26" s="681"/>
      <c r="WGL26" s="681"/>
      <c r="WGM26" s="681"/>
      <c r="WGN26" s="681"/>
      <c r="WGO26" s="681"/>
      <c r="WGP26" s="681"/>
      <c r="WGQ26" s="681"/>
      <c r="WGR26" s="681"/>
      <c r="WGS26" s="681"/>
      <c r="WGT26" s="682"/>
      <c r="WGU26" s="680"/>
      <c r="WGV26" s="681"/>
      <c r="WGW26" s="681"/>
      <c r="WGX26" s="681"/>
      <c r="WGY26" s="681"/>
      <c r="WGZ26" s="681"/>
      <c r="WHA26" s="681"/>
      <c r="WHB26" s="681"/>
      <c r="WHC26" s="681"/>
      <c r="WHD26" s="681"/>
      <c r="WHE26" s="681"/>
      <c r="WHF26" s="681"/>
      <c r="WHG26" s="681"/>
      <c r="WHH26" s="681"/>
      <c r="WHI26" s="682"/>
      <c r="WHJ26" s="680"/>
      <c r="WHK26" s="681"/>
      <c r="WHL26" s="681"/>
      <c r="WHM26" s="681"/>
      <c r="WHN26" s="681"/>
      <c r="WHO26" s="681"/>
      <c r="WHP26" s="681"/>
      <c r="WHQ26" s="681"/>
      <c r="WHR26" s="681"/>
      <c r="WHS26" s="681"/>
      <c r="WHT26" s="681"/>
      <c r="WHU26" s="681"/>
      <c r="WHV26" s="681"/>
      <c r="WHW26" s="681"/>
      <c r="WHX26" s="682"/>
      <c r="WHY26" s="680"/>
      <c r="WHZ26" s="681"/>
      <c r="WIA26" s="681"/>
      <c r="WIB26" s="681"/>
      <c r="WIC26" s="681"/>
      <c r="WID26" s="681"/>
      <c r="WIE26" s="681"/>
      <c r="WIF26" s="681"/>
      <c r="WIG26" s="681"/>
      <c r="WIH26" s="681"/>
      <c r="WII26" s="681"/>
      <c r="WIJ26" s="681"/>
      <c r="WIK26" s="681"/>
      <c r="WIL26" s="681"/>
      <c r="WIM26" s="682"/>
      <c r="WIN26" s="680"/>
      <c r="WIO26" s="681"/>
      <c r="WIP26" s="681"/>
      <c r="WIQ26" s="681"/>
      <c r="WIR26" s="681"/>
      <c r="WIS26" s="681"/>
      <c r="WIT26" s="681"/>
      <c r="WIU26" s="681"/>
      <c r="WIV26" s="681"/>
      <c r="WIW26" s="681"/>
      <c r="WIX26" s="681"/>
      <c r="WIY26" s="681"/>
      <c r="WIZ26" s="681"/>
      <c r="WJA26" s="681"/>
      <c r="WJB26" s="682"/>
      <c r="WJC26" s="680"/>
      <c r="WJD26" s="681"/>
      <c r="WJE26" s="681"/>
      <c r="WJF26" s="681"/>
      <c r="WJG26" s="681"/>
      <c r="WJH26" s="681"/>
      <c r="WJI26" s="681"/>
      <c r="WJJ26" s="681"/>
      <c r="WJK26" s="681"/>
      <c r="WJL26" s="681"/>
      <c r="WJM26" s="681"/>
      <c r="WJN26" s="681"/>
      <c r="WJO26" s="681"/>
      <c r="WJP26" s="681"/>
      <c r="WJQ26" s="682"/>
      <c r="WJR26" s="680"/>
      <c r="WJS26" s="681"/>
      <c r="WJT26" s="681"/>
      <c r="WJU26" s="681"/>
      <c r="WJV26" s="681"/>
      <c r="WJW26" s="681"/>
      <c r="WJX26" s="681"/>
      <c r="WJY26" s="681"/>
      <c r="WJZ26" s="681"/>
      <c r="WKA26" s="681"/>
      <c r="WKB26" s="681"/>
      <c r="WKC26" s="681"/>
      <c r="WKD26" s="681"/>
      <c r="WKE26" s="681"/>
      <c r="WKF26" s="682"/>
      <c r="WKG26" s="680"/>
      <c r="WKH26" s="681"/>
      <c r="WKI26" s="681"/>
      <c r="WKJ26" s="681"/>
      <c r="WKK26" s="681"/>
      <c r="WKL26" s="681"/>
      <c r="WKM26" s="681"/>
      <c r="WKN26" s="681"/>
      <c r="WKO26" s="681"/>
      <c r="WKP26" s="681"/>
      <c r="WKQ26" s="681"/>
      <c r="WKR26" s="681"/>
      <c r="WKS26" s="681"/>
      <c r="WKT26" s="681"/>
      <c r="WKU26" s="682"/>
      <c r="WKV26" s="680"/>
      <c r="WKW26" s="681"/>
      <c r="WKX26" s="681"/>
      <c r="WKY26" s="681"/>
      <c r="WKZ26" s="681"/>
      <c r="WLA26" s="681"/>
      <c r="WLB26" s="681"/>
      <c r="WLC26" s="681"/>
      <c r="WLD26" s="681"/>
      <c r="WLE26" s="681"/>
      <c r="WLF26" s="681"/>
      <c r="WLG26" s="681"/>
      <c r="WLH26" s="681"/>
      <c r="WLI26" s="681"/>
      <c r="WLJ26" s="682"/>
      <c r="WLK26" s="680"/>
      <c r="WLL26" s="681"/>
      <c r="WLM26" s="681"/>
      <c r="WLN26" s="681"/>
      <c r="WLO26" s="681"/>
      <c r="WLP26" s="681"/>
      <c r="WLQ26" s="681"/>
      <c r="WLR26" s="681"/>
      <c r="WLS26" s="681"/>
      <c r="WLT26" s="681"/>
      <c r="WLU26" s="681"/>
      <c r="WLV26" s="681"/>
      <c r="WLW26" s="681"/>
      <c r="WLX26" s="681"/>
      <c r="WLY26" s="682"/>
      <c r="WLZ26" s="680"/>
      <c r="WMA26" s="681"/>
      <c r="WMB26" s="681"/>
      <c r="WMC26" s="681"/>
      <c r="WMD26" s="681"/>
      <c r="WME26" s="681"/>
      <c r="WMF26" s="681"/>
      <c r="WMG26" s="681"/>
      <c r="WMH26" s="681"/>
      <c r="WMI26" s="681"/>
      <c r="WMJ26" s="681"/>
      <c r="WMK26" s="681"/>
      <c r="WML26" s="681"/>
      <c r="WMM26" s="681"/>
      <c r="WMN26" s="682"/>
      <c r="WMO26" s="680"/>
      <c r="WMP26" s="681"/>
      <c r="WMQ26" s="681"/>
      <c r="WMR26" s="681"/>
      <c r="WMS26" s="681"/>
      <c r="WMT26" s="681"/>
      <c r="WMU26" s="681"/>
      <c r="WMV26" s="681"/>
      <c r="WMW26" s="681"/>
      <c r="WMX26" s="681"/>
      <c r="WMY26" s="681"/>
      <c r="WMZ26" s="681"/>
      <c r="WNA26" s="681"/>
      <c r="WNB26" s="681"/>
      <c r="WNC26" s="682"/>
      <c r="WND26" s="680"/>
      <c r="WNE26" s="681"/>
      <c r="WNF26" s="681"/>
      <c r="WNG26" s="681"/>
      <c r="WNH26" s="681"/>
      <c r="WNI26" s="681"/>
      <c r="WNJ26" s="681"/>
      <c r="WNK26" s="681"/>
      <c r="WNL26" s="681"/>
      <c r="WNM26" s="681"/>
      <c r="WNN26" s="681"/>
      <c r="WNO26" s="681"/>
      <c r="WNP26" s="681"/>
      <c r="WNQ26" s="681"/>
      <c r="WNR26" s="682"/>
      <c r="WNS26" s="680"/>
      <c r="WNT26" s="681"/>
      <c r="WNU26" s="681"/>
      <c r="WNV26" s="681"/>
      <c r="WNW26" s="681"/>
      <c r="WNX26" s="681"/>
      <c r="WNY26" s="681"/>
      <c r="WNZ26" s="681"/>
      <c r="WOA26" s="681"/>
      <c r="WOB26" s="681"/>
      <c r="WOC26" s="681"/>
      <c r="WOD26" s="681"/>
      <c r="WOE26" s="681"/>
      <c r="WOF26" s="681"/>
      <c r="WOG26" s="682"/>
      <c r="WOH26" s="680"/>
      <c r="WOI26" s="681"/>
      <c r="WOJ26" s="681"/>
      <c r="WOK26" s="681"/>
      <c r="WOL26" s="681"/>
      <c r="WOM26" s="681"/>
      <c r="WON26" s="681"/>
      <c r="WOO26" s="681"/>
      <c r="WOP26" s="681"/>
      <c r="WOQ26" s="681"/>
      <c r="WOR26" s="681"/>
      <c r="WOS26" s="681"/>
      <c r="WOT26" s="681"/>
      <c r="WOU26" s="681"/>
      <c r="WOV26" s="682"/>
      <c r="WOW26" s="680"/>
      <c r="WOX26" s="681"/>
      <c r="WOY26" s="681"/>
      <c r="WOZ26" s="681"/>
      <c r="WPA26" s="681"/>
      <c r="WPB26" s="681"/>
      <c r="WPC26" s="681"/>
      <c r="WPD26" s="681"/>
      <c r="WPE26" s="681"/>
      <c r="WPF26" s="681"/>
      <c r="WPG26" s="681"/>
      <c r="WPH26" s="681"/>
      <c r="WPI26" s="681"/>
      <c r="WPJ26" s="681"/>
      <c r="WPK26" s="682"/>
      <c r="WPL26" s="680"/>
      <c r="WPM26" s="681"/>
      <c r="WPN26" s="681"/>
      <c r="WPO26" s="681"/>
      <c r="WPP26" s="681"/>
      <c r="WPQ26" s="681"/>
      <c r="WPR26" s="681"/>
      <c r="WPS26" s="681"/>
      <c r="WPT26" s="681"/>
      <c r="WPU26" s="681"/>
      <c r="WPV26" s="681"/>
      <c r="WPW26" s="681"/>
      <c r="WPX26" s="681"/>
      <c r="WPY26" s="681"/>
      <c r="WPZ26" s="682"/>
      <c r="WQA26" s="680"/>
      <c r="WQB26" s="681"/>
      <c r="WQC26" s="681"/>
      <c r="WQD26" s="681"/>
      <c r="WQE26" s="681"/>
      <c r="WQF26" s="681"/>
      <c r="WQG26" s="681"/>
      <c r="WQH26" s="681"/>
      <c r="WQI26" s="681"/>
      <c r="WQJ26" s="681"/>
      <c r="WQK26" s="681"/>
      <c r="WQL26" s="681"/>
      <c r="WQM26" s="681"/>
      <c r="WQN26" s="681"/>
      <c r="WQO26" s="682"/>
      <c r="WQP26" s="680"/>
      <c r="WQQ26" s="681"/>
      <c r="WQR26" s="681"/>
      <c r="WQS26" s="681"/>
      <c r="WQT26" s="681"/>
      <c r="WQU26" s="681"/>
      <c r="WQV26" s="681"/>
      <c r="WQW26" s="681"/>
      <c r="WQX26" s="681"/>
      <c r="WQY26" s="681"/>
      <c r="WQZ26" s="681"/>
      <c r="WRA26" s="681"/>
      <c r="WRB26" s="681"/>
      <c r="WRC26" s="681"/>
      <c r="WRD26" s="682"/>
      <c r="WRE26" s="680"/>
      <c r="WRF26" s="681"/>
      <c r="WRG26" s="681"/>
      <c r="WRH26" s="681"/>
      <c r="WRI26" s="681"/>
      <c r="WRJ26" s="681"/>
      <c r="WRK26" s="681"/>
      <c r="WRL26" s="681"/>
      <c r="WRM26" s="681"/>
      <c r="WRN26" s="681"/>
      <c r="WRO26" s="681"/>
      <c r="WRP26" s="681"/>
      <c r="WRQ26" s="681"/>
      <c r="WRR26" s="681"/>
      <c r="WRS26" s="682"/>
      <c r="WRT26" s="680"/>
      <c r="WRU26" s="681"/>
      <c r="WRV26" s="681"/>
      <c r="WRW26" s="681"/>
      <c r="WRX26" s="681"/>
      <c r="WRY26" s="681"/>
      <c r="WRZ26" s="681"/>
      <c r="WSA26" s="681"/>
      <c r="WSB26" s="681"/>
      <c r="WSC26" s="681"/>
      <c r="WSD26" s="681"/>
      <c r="WSE26" s="681"/>
      <c r="WSF26" s="681"/>
      <c r="WSG26" s="681"/>
      <c r="WSH26" s="682"/>
      <c r="WSI26" s="680"/>
      <c r="WSJ26" s="681"/>
      <c r="WSK26" s="681"/>
      <c r="WSL26" s="681"/>
      <c r="WSM26" s="681"/>
      <c r="WSN26" s="681"/>
      <c r="WSO26" s="681"/>
      <c r="WSP26" s="681"/>
      <c r="WSQ26" s="681"/>
      <c r="WSR26" s="681"/>
      <c r="WSS26" s="681"/>
      <c r="WST26" s="681"/>
      <c r="WSU26" s="681"/>
      <c r="WSV26" s="681"/>
      <c r="WSW26" s="682"/>
      <c r="WSX26" s="680"/>
      <c r="WSY26" s="681"/>
      <c r="WSZ26" s="681"/>
      <c r="WTA26" s="681"/>
      <c r="WTB26" s="681"/>
      <c r="WTC26" s="681"/>
      <c r="WTD26" s="681"/>
      <c r="WTE26" s="681"/>
      <c r="WTF26" s="681"/>
      <c r="WTG26" s="681"/>
      <c r="WTH26" s="681"/>
      <c r="WTI26" s="681"/>
      <c r="WTJ26" s="681"/>
      <c r="WTK26" s="681"/>
      <c r="WTL26" s="682"/>
      <c r="WTM26" s="680"/>
      <c r="WTN26" s="681"/>
      <c r="WTO26" s="681"/>
      <c r="WTP26" s="681"/>
      <c r="WTQ26" s="681"/>
      <c r="WTR26" s="681"/>
      <c r="WTS26" s="681"/>
      <c r="WTT26" s="681"/>
      <c r="WTU26" s="681"/>
      <c r="WTV26" s="681"/>
      <c r="WTW26" s="681"/>
      <c r="WTX26" s="681"/>
      <c r="WTY26" s="681"/>
      <c r="WTZ26" s="681"/>
      <c r="WUA26" s="682"/>
      <c r="WUB26" s="680"/>
      <c r="WUC26" s="681"/>
      <c r="WUD26" s="681"/>
      <c r="WUE26" s="681"/>
      <c r="WUF26" s="681"/>
      <c r="WUG26" s="681"/>
      <c r="WUH26" s="681"/>
      <c r="WUI26" s="681"/>
      <c r="WUJ26" s="681"/>
      <c r="WUK26" s="681"/>
      <c r="WUL26" s="681"/>
      <c r="WUM26" s="681"/>
      <c r="WUN26" s="681"/>
      <c r="WUO26" s="681"/>
      <c r="WUP26" s="682"/>
      <c r="WUQ26" s="680"/>
      <c r="WUR26" s="681"/>
      <c r="WUS26" s="681"/>
      <c r="WUT26" s="681"/>
      <c r="WUU26" s="681"/>
      <c r="WUV26" s="681"/>
      <c r="WUW26" s="681"/>
      <c r="WUX26" s="681"/>
      <c r="WUY26" s="681"/>
      <c r="WUZ26" s="681"/>
      <c r="WVA26" s="681"/>
      <c r="WVB26" s="681"/>
      <c r="WVC26" s="681"/>
      <c r="WVD26" s="681"/>
      <c r="WVE26" s="682"/>
      <c r="WVF26" s="680"/>
      <c r="WVG26" s="681"/>
      <c r="WVH26" s="681"/>
      <c r="WVI26" s="681"/>
      <c r="WVJ26" s="681"/>
      <c r="WVK26" s="681"/>
      <c r="WVL26" s="681"/>
      <c r="WVM26" s="681"/>
      <c r="WVN26" s="681"/>
      <c r="WVO26" s="681"/>
      <c r="WVP26" s="681"/>
      <c r="WVQ26" s="681"/>
      <c r="WVR26" s="681"/>
      <c r="WVS26" s="681"/>
      <c r="WVT26" s="682"/>
      <c r="WVU26" s="680"/>
      <c r="WVV26" s="681"/>
      <c r="WVW26" s="681"/>
      <c r="WVX26" s="681"/>
      <c r="WVY26" s="681"/>
      <c r="WVZ26" s="681"/>
      <c r="WWA26" s="681"/>
      <c r="WWB26" s="681"/>
      <c r="WWC26" s="681"/>
      <c r="WWD26" s="681"/>
      <c r="WWE26" s="681"/>
      <c r="WWF26" s="681"/>
      <c r="WWG26" s="681"/>
      <c r="WWH26" s="681"/>
      <c r="WWI26" s="682"/>
      <c r="WWJ26" s="680"/>
      <c r="WWK26" s="681"/>
      <c r="WWL26" s="681"/>
      <c r="WWM26" s="681"/>
      <c r="WWN26" s="681"/>
      <c r="WWO26" s="681"/>
      <c r="WWP26" s="681"/>
      <c r="WWQ26" s="681"/>
      <c r="WWR26" s="681"/>
      <c r="WWS26" s="681"/>
      <c r="WWT26" s="681"/>
      <c r="WWU26" s="681"/>
      <c r="WWV26" s="681"/>
      <c r="WWW26" s="681"/>
      <c r="WWX26" s="682"/>
      <c r="WWY26" s="680"/>
      <c r="WWZ26" s="681"/>
      <c r="WXA26" s="681"/>
      <c r="WXB26" s="681"/>
      <c r="WXC26" s="681"/>
      <c r="WXD26" s="681"/>
      <c r="WXE26" s="681"/>
      <c r="WXF26" s="681"/>
      <c r="WXG26" s="681"/>
      <c r="WXH26" s="681"/>
      <c r="WXI26" s="681"/>
      <c r="WXJ26" s="681"/>
      <c r="WXK26" s="681"/>
      <c r="WXL26" s="681"/>
      <c r="WXM26" s="682"/>
      <c r="WXN26" s="680"/>
      <c r="WXO26" s="681"/>
      <c r="WXP26" s="681"/>
      <c r="WXQ26" s="681"/>
      <c r="WXR26" s="681"/>
      <c r="WXS26" s="681"/>
      <c r="WXT26" s="681"/>
      <c r="WXU26" s="681"/>
      <c r="WXV26" s="681"/>
      <c r="WXW26" s="681"/>
      <c r="WXX26" s="681"/>
      <c r="WXY26" s="681"/>
      <c r="WXZ26" s="681"/>
      <c r="WYA26" s="681"/>
      <c r="WYB26" s="682"/>
      <c r="WYC26" s="680"/>
      <c r="WYD26" s="681"/>
      <c r="WYE26" s="681"/>
      <c r="WYF26" s="681"/>
      <c r="WYG26" s="681"/>
      <c r="WYH26" s="681"/>
      <c r="WYI26" s="681"/>
      <c r="WYJ26" s="681"/>
      <c r="WYK26" s="681"/>
      <c r="WYL26" s="681"/>
      <c r="WYM26" s="681"/>
      <c r="WYN26" s="681"/>
      <c r="WYO26" s="681"/>
      <c r="WYP26" s="681"/>
      <c r="WYQ26" s="682"/>
      <c r="WYR26" s="680"/>
      <c r="WYS26" s="681"/>
      <c r="WYT26" s="681"/>
      <c r="WYU26" s="681"/>
      <c r="WYV26" s="681"/>
      <c r="WYW26" s="681"/>
      <c r="WYX26" s="681"/>
      <c r="WYY26" s="681"/>
      <c r="WYZ26" s="681"/>
      <c r="WZA26" s="681"/>
      <c r="WZB26" s="681"/>
      <c r="WZC26" s="681"/>
      <c r="WZD26" s="681"/>
      <c r="WZE26" s="681"/>
      <c r="WZF26" s="682"/>
      <c r="WZG26" s="680"/>
      <c r="WZH26" s="681"/>
      <c r="WZI26" s="681"/>
      <c r="WZJ26" s="681"/>
      <c r="WZK26" s="681"/>
      <c r="WZL26" s="681"/>
      <c r="WZM26" s="681"/>
      <c r="WZN26" s="681"/>
      <c r="WZO26" s="681"/>
      <c r="WZP26" s="681"/>
      <c r="WZQ26" s="681"/>
      <c r="WZR26" s="681"/>
      <c r="WZS26" s="681"/>
      <c r="WZT26" s="681"/>
      <c r="WZU26" s="682"/>
      <c r="WZV26" s="680"/>
      <c r="WZW26" s="681"/>
      <c r="WZX26" s="681"/>
      <c r="WZY26" s="681"/>
      <c r="WZZ26" s="681"/>
      <c r="XAA26" s="681"/>
      <c r="XAB26" s="681"/>
      <c r="XAC26" s="681"/>
      <c r="XAD26" s="681"/>
      <c r="XAE26" s="681"/>
      <c r="XAF26" s="681"/>
      <c r="XAG26" s="681"/>
      <c r="XAH26" s="681"/>
      <c r="XAI26" s="681"/>
      <c r="XAJ26" s="682"/>
      <c r="XAK26" s="680"/>
      <c r="XAL26" s="681"/>
      <c r="XAM26" s="681"/>
      <c r="XAN26" s="681"/>
      <c r="XAO26" s="681"/>
      <c r="XAP26" s="681"/>
      <c r="XAQ26" s="681"/>
      <c r="XAR26" s="681"/>
      <c r="XAS26" s="681"/>
      <c r="XAT26" s="681"/>
      <c r="XAU26" s="681"/>
      <c r="XAV26" s="681"/>
      <c r="XAW26" s="681"/>
      <c r="XAX26" s="681"/>
      <c r="XAY26" s="682"/>
      <c r="XAZ26" s="680"/>
      <c r="XBA26" s="681"/>
      <c r="XBB26" s="681"/>
      <c r="XBC26" s="681"/>
      <c r="XBD26" s="681"/>
      <c r="XBE26" s="681"/>
      <c r="XBF26" s="681"/>
      <c r="XBG26" s="681"/>
      <c r="XBH26" s="681"/>
      <c r="XBI26" s="681"/>
      <c r="XBJ26" s="681"/>
      <c r="XBK26" s="681"/>
      <c r="XBL26" s="681"/>
      <c r="XBM26" s="681"/>
      <c r="XBN26" s="682"/>
      <c r="XBO26" s="680"/>
      <c r="XBP26" s="681"/>
      <c r="XBQ26" s="681"/>
      <c r="XBR26" s="681"/>
      <c r="XBS26" s="681"/>
      <c r="XBT26" s="681"/>
      <c r="XBU26" s="681"/>
      <c r="XBV26" s="681"/>
      <c r="XBW26" s="681"/>
      <c r="XBX26" s="681"/>
      <c r="XBY26" s="681"/>
      <c r="XBZ26" s="681"/>
      <c r="XCA26" s="681"/>
      <c r="XCB26" s="681"/>
      <c r="XCC26" s="682"/>
      <c r="XCD26" s="680"/>
      <c r="XCE26" s="681"/>
      <c r="XCF26" s="681"/>
      <c r="XCG26" s="681"/>
      <c r="XCH26" s="681"/>
      <c r="XCI26" s="681"/>
      <c r="XCJ26" s="681"/>
      <c r="XCK26" s="681"/>
      <c r="XCL26" s="681"/>
      <c r="XCM26" s="681"/>
      <c r="XCN26" s="681"/>
      <c r="XCO26" s="681"/>
      <c r="XCP26" s="681"/>
      <c r="XCQ26" s="681"/>
      <c r="XCR26" s="682"/>
      <c r="XCS26" s="680"/>
      <c r="XCT26" s="681"/>
      <c r="XCU26" s="681"/>
      <c r="XCV26" s="681"/>
      <c r="XCW26" s="681"/>
      <c r="XCX26" s="681"/>
      <c r="XCY26" s="681"/>
      <c r="XCZ26" s="681"/>
      <c r="XDA26" s="681"/>
      <c r="XDB26" s="681"/>
      <c r="XDC26" s="681"/>
      <c r="XDD26" s="681"/>
      <c r="XDE26" s="681"/>
      <c r="XDF26" s="681"/>
      <c r="XDG26" s="682"/>
      <c r="XDH26" s="680"/>
      <c r="XDI26" s="681"/>
      <c r="XDJ26" s="681"/>
      <c r="XDK26" s="681"/>
      <c r="XDL26" s="681"/>
      <c r="XDM26" s="681"/>
      <c r="XDN26" s="681"/>
      <c r="XDO26" s="681"/>
      <c r="XDP26" s="681"/>
      <c r="XDQ26" s="681"/>
      <c r="XDR26" s="681"/>
      <c r="XDS26" s="681"/>
      <c r="XDT26" s="681"/>
      <c r="XDU26" s="681"/>
      <c r="XDV26" s="682"/>
      <c r="XDW26" s="680"/>
      <c r="XDX26" s="681"/>
      <c r="XDY26" s="681"/>
      <c r="XDZ26" s="681"/>
      <c r="XEA26" s="681"/>
      <c r="XEB26" s="681"/>
      <c r="XEC26" s="681"/>
      <c r="XED26" s="681"/>
      <c r="XEE26" s="681"/>
      <c r="XEF26" s="681"/>
      <c r="XEG26" s="681"/>
      <c r="XEH26" s="681"/>
      <c r="XEI26" s="681"/>
      <c r="XEJ26" s="681"/>
      <c r="XEK26" s="682"/>
      <c r="XEL26" s="680"/>
      <c r="XEM26" s="681"/>
      <c r="XEN26" s="681"/>
      <c r="XEO26" s="681"/>
      <c r="XEP26" s="681"/>
      <c r="XEQ26" s="681"/>
      <c r="XER26" s="681"/>
      <c r="XES26" s="681"/>
      <c r="XET26" s="681"/>
      <c r="XEU26" s="681"/>
      <c r="XEV26" s="681"/>
      <c r="XEW26" s="681"/>
      <c r="XEX26" s="681"/>
      <c r="XEY26" s="681"/>
      <c r="XEZ26" s="682"/>
      <c r="XFA26" s="680"/>
      <c r="XFB26" s="681"/>
      <c r="XFC26" s="681"/>
      <c r="XFD26" s="681"/>
    </row>
    <row r="27" spans="1:16384" s="395" customFormat="1" ht="54" customHeight="1">
      <c r="A27" s="619">
        <v>1</v>
      </c>
      <c r="B27" s="620">
        <v>7000015893</v>
      </c>
      <c r="C27" s="621">
        <v>60</v>
      </c>
      <c r="D27" s="620" t="s">
        <v>473</v>
      </c>
      <c r="E27" s="620">
        <v>1000009320</v>
      </c>
      <c r="F27" s="621">
        <v>85469090</v>
      </c>
      <c r="G27" s="640"/>
      <c r="H27" s="621">
        <v>18</v>
      </c>
      <c r="I27" s="640"/>
      <c r="J27" s="622" t="s">
        <v>488</v>
      </c>
      <c r="K27" s="641"/>
      <c r="L27" s="606" t="s">
        <v>434</v>
      </c>
      <c r="M27" s="607">
        <v>149</v>
      </c>
      <c r="N27" s="635"/>
      <c r="O27" s="576" t="str">
        <f>IF(N27="", "INCLUDED", IF(ISERROR(M27*N27), N27, M27*N27))</f>
        <v>INCLUDED</v>
      </c>
      <c r="P27" s="550" t="s">
        <v>253</v>
      </c>
      <c r="Q27" s="617"/>
      <c r="R27" s="394"/>
      <c r="S27" s="394" t="str">
        <f>IF(P27="",Bought Out,P27)</f>
        <v>Direct</v>
      </c>
      <c r="T27" s="394"/>
      <c r="U27" s="394">
        <f t="shared" ref="U27:U28" si="3">IF(P27="Direct",N27*(1-U12),N27*(1-U13))</f>
        <v>0</v>
      </c>
      <c r="V27" s="394" t="s">
        <v>474</v>
      </c>
      <c r="W27" s="567">
        <f>IFERROR(IF(OR(I27="",I27="Confirmed"),H27*O27%,I27*O27%),0)</f>
        <v>0</v>
      </c>
      <c r="X27" s="394"/>
    </row>
    <row r="28" spans="1:16384" s="395" customFormat="1" ht="54" customHeight="1">
      <c r="A28" s="619">
        <v>2</v>
      </c>
      <c r="B28" s="620">
        <v>7000015893</v>
      </c>
      <c r="C28" s="621">
        <v>70</v>
      </c>
      <c r="D28" s="620" t="s">
        <v>473</v>
      </c>
      <c r="E28" s="620">
        <v>1000009321</v>
      </c>
      <c r="F28" s="621">
        <v>85469090</v>
      </c>
      <c r="G28" s="640"/>
      <c r="H28" s="621">
        <v>18</v>
      </c>
      <c r="I28" s="640"/>
      <c r="J28" s="622" t="s">
        <v>489</v>
      </c>
      <c r="K28" s="641"/>
      <c r="L28" s="606" t="s">
        <v>434</v>
      </c>
      <c r="M28" s="607">
        <v>234</v>
      </c>
      <c r="N28" s="635"/>
      <c r="O28" s="576" t="str">
        <f>IF(N28="", "INCLUDED", IF(ISERROR(M28*N28), N28, M28*N28))</f>
        <v>INCLUDED</v>
      </c>
      <c r="P28" s="550" t="s">
        <v>253</v>
      </c>
      <c r="Q28" s="617"/>
      <c r="R28" s="394"/>
      <c r="S28" s="394" t="str">
        <f>IF(P28="",Bought Out,P28)</f>
        <v>Direct</v>
      </c>
      <c r="T28" s="394"/>
      <c r="U28" s="394">
        <f t="shared" si="3"/>
        <v>0</v>
      </c>
      <c r="V28" s="394" t="s">
        <v>474</v>
      </c>
      <c r="W28" s="567">
        <f>IFERROR(IF(OR(I28="",I28="Confirmed"),H28*O28%,I28*O28%),0)</f>
        <v>0</v>
      </c>
      <c r="X28" s="394"/>
    </row>
    <row r="29" spans="1:16384" s="609" customFormat="1" ht="39" customHeight="1">
      <c r="A29" s="680" t="s">
        <v>485</v>
      </c>
      <c r="B29" s="681"/>
      <c r="C29" s="681"/>
      <c r="D29" s="681"/>
      <c r="E29" s="644"/>
      <c r="F29" s="644"/>
      <c r="G29" s="644"/>
      <c r="H29" s="644"/>
      <c r="I29" s="644"/>
      <c r="J29" s="644"/>
      <c r="K29" s="644"/>
      <c r="L29" s="644"/>
      <c r="M29" s="644"/>
      <c r="N29" s="644"/>
      <c r="O29" s="645"/>
      <c r="P29" s="680"/>
      <c r="Q29" s="681"/>
      <c r="R29" s="681"/>
      <c r="S29" s="681"/>
      <c r="T29" s="681"/>
      <c r="U29" s="681"/>
      <c r="V29" s="681"/>
      <c r="W29" s="681"/>
      <c r="X29" s="681"/>
      <c r="Y29" s="681"/>
      <c r="Z29" s="681"/>
      <c r="AA29" s="681"/>
      <c r="AB29" s="681"/>
      <c r="AC29" s="681"/>
      <c r="AD29" s="682"/>
      <c r="AE29" s="680"/>
      <c r="AF29" s="681"/>
      <c r="AG29" s="681"/>
      <c r="AH29" s="681"/>
      <c r="AI29" s="681"/>
      <c r="AJ29" s="681"/>
      <c r="AK29" s="681"/>
      <c r="AL29" s="681"/>
      <c r="AM29" s="681"/>
      <c r="AN29" s="681"/>
      <c r="AO29" s="681"/>
      <c r="AP29" s="681"/>
      <c r="AQ29" s="681"/>
      <c r="AR29" s="681"/>
      <c r="AS29" s="682"/>
      <c r="AT29" s="680"/>
      <c r="AU29" s="681"/>
      <c r="AV29" s="681"/>
      <c r="AW29" s="681"/>
      <c r="AX29" s="681"/>
      <c r="AY29" s="681"/>
      <c r="AZ29" s="681"/>
      <c r="BA29" s="681"/>
      <c r="BB29" s="681"/>
      <c r="BC29" s="681"/>
      <c r="BD29" s="681"/>
      <c r="BE29" s="681"/>
      <c r="BF29" s="681"/>
      <c r="BG29" s="681"/>
      <c r="BH29" s="682"/>
      <c r="BI29" s="680"/>
      <c r="BJ29" s="681"/>
      <c r="BK29" s="681"/>
      <c r="BL29" s="681"/>
      <c r="BM29" s="681"/>
      <c r="BN29" s="681"/>
      <c r="BO29" s="681"/>
      <c r="BP29" s="681"/>
      <c r="BQ29" s="681"/>
      <c r="BR29" s="681"/>
      <c r="BS29" s="681"/>
      <c r="BT29" s="681"/>
      <c r="BU29" s="681"/>
      <c r="BV29" s="681"/>
      <c r="BW29" s="682"/>
      <c r="BX29" s="680"/>
      <c r="BY29" s="681"/>
      <c r="BZ29" s="681"/>
      <c r="CA29" s="681"/>
      <c r="CB29" s="681"/>
      <c r="CC29" s="681"/>
      <c r="CD29" s="681"/>
      <c r="CE29" s="681"/>
      <c r="CF29" s="681"/>
      <c r="CG29" s="681"/>
      <c r="CH29" s="681"/>
      <c r="CI29" s="681"/>
      <c r="CJ29" s="681"/>
      <c r="CK29" s="681"/>
      <c r="CL29" s="682"/>
      <c r="CM29" s="680"/>
      <c r="CN29" s="681"/>
      <c r="CO29" s="681"/>
      <c r="CP29" s="681"/>
      <c r="CQ29" s="681"/>
      <c r="CR29" s="681"/>
      <c r="CS29" s="681"/>
      <c r="CT29" s="681"/>
      <c r="CU29" s="681"/>
      <c r="CV29" s="681"/>
      <c r="CW29" s="681"/>
      <c r="CX29" s="681"/>
      <c r="CY29" s="681"/>
      <c r="CZ29" s="681"/>
      <c r="DA29" s="682"/>
      <c r="DB29" s="680"/>
      <c r="DC29" s="681"/>
      <c r="DD29" s="681"/>
      <c r="DE29" s="681"/>
      <c r="DF29" s="681"/>
      <c r="DG29" s="681"/>
      <c r="DH29" s="681"/>
      <c r="DI29" s="681"/>
      <c r="DJ29" s="681"/>
      <c r="DK29" s="681"/>
      <c r="DL29" s="681"/>
      <c r="DM29" s="681"/>
      <c r="DN29" s="681"/>
      <c r="DO29" s="681"/>
      <c r="DP29" s="682"/>
      <c r="DQ29" s="680"/>
      <c r="DR29" s="681"/>
      <c r="DS29" s="681"/>
      <c r="DT29" s="681"/>
      <c r="DU29" s="681"/>
      <c r="DV29" s="681"/>
      <c r="DW29" s="681"/>
      <c r="DX29" s="681"/>
      <c r="DY29" s="681"/>
      <c r="DZ29" s="681"/>
      <c r="EA29" s="681"/>
      <c r="EB29" s="681"/>
      <c r="EC29" s="681"/>
      <c r="ED29" s="681"/>
      <c r="EE29" s="682"/>
      <c r="EF29" s="680"/>
      <c r="EG29" s="681"/>
      <c r="EH29" s="681"/>
      <c r="EI29" s="681"/>
      <c r="EJ29" s="681"/>
      <c r="EK29" s="681"/>
      <c r="EL29" s="681"/>
      <c r="EM29" s="681"/>
      <c r="EN29" s="681"/>
      <c r="EO29" s="681"/>
      <c r="EP29" s="681"/>
      <c r="EQ29" s="681"/>
      <c r="ER29" s="681"/>
      <c r="ES29" s="681"/>
      <c r="ET29" s="682"/>
      <c r="EU29" s="680"/>
      <c r="EV29" s="681"/>
      <c r="EW29" s="681"/>
      <c r="EX29" s="681"/>
      <c r="EY29" s="681"/>
      <c r="EZ29" s="681"/>
      <c r="FA29" s="681"/>
      <c r="FB29" s="681"/>
      <c r="FC29" s="681"/>
      <c r="FD29" s="681"/>
      <c r="FE29" s="681"/>
      <c r="FF29" s="681"/>
      <c r="FG29" s="681"/>
      <c r="FH29" s="681"/>
      <c r="FI29" s="682"/>
      <c r="FJ29" s="680"/>
      <c r="FK29" s="681"/>
      <c r="FL29" s="681"/>
      <c r="FM29" s="681"/>
      <c r="FN29" s="681"/>
      <c r="FO29" s="681"/>
      <c r="FP29" s="681"/>
      <c r="FQ29" s="681"/>
      <c r="FR29" s="681"/>
      <c r="FS29" s="681"/>
      <c r="FT29" s="681"/>
      <c r="FU29" s="681"/>
      <c r="FV29" s="681"/>
      <c r="FW29" s="681"/>
      <c r="FX29" s="682"/>
      <c r="FY29" s="680"/>
      <c r="FZ29" s="681"/>
      <c r="GA29" s="681"/>
      <c r="GB29" s="681"/>
      <c r="GC29" s="681"/>
      <c r="GD29" s="681"/>
      <c r="GE29" s="681"/>
      <c r="GF29" s="681"/>
      <c r="GG29" s="681"/>
      <c r="GH29" s="681"/>
      <c r="GI29" s="681"/>
      <c r="GJ29" s="681"/>
      <c r="GK29" s="681"/>
      <c r="GL29" s="681"/>
      <c r="GM29" s="682"/>
      <c r="GN29" s="680"/>
      <c r="GO29" s="681"/>
      <c r="GP29" s="681"/>
      <c r="GQ29" s="681"/>
      <c r="GR29" s="681"/>
      <c r="GS29" s="681"/>
      <c r="GT29" s="681"/>
      <c r="GU29" s="681"/>
      <c r="GV29" s="681"/>
      <c r="GW29" s="681"/>
      <c r="GX29" s="681"/>
      <c r="GY29" s="681"/>
      <c r="GZ29" s="681"/>
      <c r="HA29" s="681"/>
      <c r="HB29" s="682"/>
      <c r="HC29" s="680"/>
      <c r="HD29" s="681"/>
      <c r="HE29" s="681"/>
      <c r="HF29" s="681"/>
      <c r="HG29" s="681"/>
      <c r="HH29" s="681"/>
      <c r="HI29" s="681"/>
      <c r="HJ29" s="681"/>
      <c r="HK29" s="681"/>
      <c r="HL29" s="681"/>
      <c r="HM29" s="681"/>
      <c r="HN29" s="681"/>
      <c r="HO29" s="681"/>
      <c r="HP29" s="681"/>
      <c r="HQ29" s="682"/>
      <c r="HR29" s="680"/>
      <c r="HS29" s="681"/>
      <c r="HT29" s="681"/>
      <c r="HU29" s="681"/>
      <c r="HV29" s="681"/>
      <c r="HW29" s="681"/>
      <c r="HX29" s="681"/>
      <c r="HY29" s="681"/>
      <c r="HZ29" s="681"/>
      <c r="IA29" s="681"/>
      <c r="IB29" s="681"/>
      <c r="IC29" s="681"/>
      <c r="ID29" s="681"/>
      <c r="IE29" s="681"/>
      <c r="IF29" s="682"/>
      <c r="IG29" s="680"/>
      <c r="IH29" s="681"/>
      <c r="II29" s="681"/>
      <c r="IJ29" s="681"/>
      <c r="IK29" s="681"/>
      <c r="IL29" s="681"/>
      <c r="IM29" s="681"/>
      <c r="IN29" s="681"/>
      <c r="IO29" s="681"/>
      <c r="IP29" s="681"/>
      <c r="IQ29" s="681"/>
      <c r="IR29" s="681"/>
      <c r="IS29" s="681"/>
      <c r="IT29" s="681"/>
      <c r="IU29" s="682"/>
      <c r="IV29" s="680"/>
      <c r="IW29" s="681"/>
      <c r="IX29" s="681"/>
      <c r="IY29" s="681"/>
      <c r="IZ29" s="681"/>
      <c r="JA29" s="681"/>
      <c r="JB29" s="681"/>
      <c r="JC29" s="681"/>
      <c r="JD29" s="681"/>
      <c r="JE29" s="681"/>
      <c r="JF29" s="681"/>
      <c r="JG29" s="681"/>
      <c r="JH29" s="681"/>
      <c r="JI29" s="681"/>
      <c r="JJ29" s="682"/>
      <c r="JK29" s="680"/>
      <c r="JL29" s="681"/>
      <c r="JM29" s="681"/>
      <c r="JN29" s="681"/>
      <c r="JO29" s="681"/>
      <c r="JP29" s="681"/>
      <c r="JQ29" s="681"/>
      <c r="JR29" s="681"/>
      <c r="JS29" s="681"/>
      <c r="JT29" s="681"/>
      <c r="JU29" s="681"/>
      <c r="JV29" s="681"/>
      <c r="JW29" s="681"/>
      <c r="JX29" s="681"/>
      <c r="JY29" s="682"/>
      <c r="JZ29" s="680"/>
      <c r="KA29" s="681"/>
      <c r="KB29" s="681"/>
      <c r="KC29" s="681"/>
      <c r="KD29" s="681"/>
      <c r="KE29" s="681"/>
      <c r="KF29" s="681"/>
      <c r="KG29" s="681"/>
      <c r="KH29" s="681"/>
      <c r="KI29" s="681"/>
      <c r="KJ29" s="681"/>
      <c r="KK29" s="681"/>
      <c r="KL29" s="681"/>
      <c r="KM29" s="681"/>
      <c r="KN29" s="682"/>
      <c r="KO29" s="680"/>
      <c r="KP29" s="681"/>
      <c r="KQ29" s="681"/>
      <c r="KR29" s="681"/>
      <c r="KS29" s="681"/>
      <c r="KT29" s="681"/>
      <c r="KU29" s="681"/>
      <c r="KV29" s="681"/>
      <c r="KW29" s="681"/>
      <c r="KX29" s="681"/>
      <c r="KY29" s="681"/>
      <c r="KZ29" s="681"/>
      <c r="LA29" s="681"/>
      <c r="LB29" s="681"/>
      <c r="LC29" s="682"/>
      <c r="LD29" s="680"/>
      <c r="LE29" s="681"/>
      <c r="LF29" s="681"/>
      <c r="LG29" s="681"/>
      <c r="LH29" s="681"/>
      <c r="LI29" s="681"/>
      <c r="LJ29" s="681"/>
      <c r="LK29" s="681"/>
      <c r="LL29" s="681"/>
      <c r="LM29" s="681"/>
      <c r="LN29" s="681"/>
      <c r="LO29" s="681"/>
      <c r="LP29" s="681"/>
      <c r="LQ29" s="681"/>
      <c r="LR29" s="682"/>
      <c r="LS29" s="680"/>
      <c r="LT29" s="681"/>
      <c r="LU29" s="681"/>
      <c r="LV29" s="681"/>
      <c r="LW29" s="681"/>
      <c r="LX29" s="681"/>
      <c r="LY29" s="681"/>
      <c r="LZ29" s="681"/>
      <c r="MA29" s="681"/>
      <c r="MB29" s="681"/>
      <c r="MC29" s="681"/>
      <c r="MD29" s="681"/>
      <c r="ME29" s="681"/>
      <c r="MF29" s="681"/>
      <c r="MG29" s="682"/>
      <c r="MH29" s="680"/>
      <c r="MI29" s="681"/>
      <c r="MJ29" s="681"/>
      <c r="MK29" s="681"/>
      <c r="ML29" s="681"/>
      <c r="MM29" s="681"/>
      <c r="MN29" s="681"/>
      <c r="MO29" s="681"/>
      <c r="MP29" s="681"/>
      <c r="MQ29" s="681"/>
      <c r="MR29" s="681"/>
      <c r="MS29" s="681"/>
      <c r="MT29" s="681"/>
      <c r="MU29" s="681"/>
      <c r="MV29" s="682"/>
      <c r="MW29" s="680"/>
      <c r="MX29" s="681"/>
      <c r="MY29" s="681"/>
      <c r="MZ29" s="681"/>
      <c r="NA29" s="681"/>
      <c r="NB29" s="681"/>
      <c r="NC29" s="681"/>
      <c r="ND29" s="681"/>
      <c r="NE29" s="681"/>
      <c r="NF29" s="681"/>
      <c r="NG29" s="681"/>
      <c r="NH29" s="681"/>
      <c r="NI29" s="681"/>
      <c r="NJ29" s="681"/>
      <c r="NK29" s="682"/>
      <c r="NL29" s="680"/>
      <c r="NM29" s="681"/>
      <c r="NN29" s="681"/>
      <c r="NO29" s="681"/>
      <c r="NP29" s="681"/>
      <c r="NQ29" s="681"/>
      <c r="NR29" s="681"/>
      <c r="NS29" s="681"/>
      <c r="NT29" s="681"/>
      <c r="NU29" s="681"/>
      <c r="NV29" s="681"/>
      <c r="NW29" s="681"/>
      <c r="NX29" s="681"/>
      <c r="NY29" s="681"/>
      <c r="NZ29" s="682"/>
      <c r="OA29" s="680"/>
      <c r="OB29" s="681"/>
      <c r="OC29" s="681"/>
      <c r="OD29" s="681"/>
      <c r="OE29" s="681"/>
      <c r="OF29" s="681"/>
      <c r="OG29" s="681"/>
      <c r="OH29" s="681"/>
      <c r="OI29" s="681"/>
      <c r="OJ29" s="681"/>
      <c r="OK29" s="681"/>
      <c r="OL29" s="681"/>
      <c r="OM29" s="681"/>
      <c r="ON29" s="681"/>
      <c r="OO29" s="682"/>
      <c r="OP29" s="680"/>
      <c r="OQ29" s="681"/>
      <c r="OR29" s="681"/>
      <c r="OS29" s="681"/>
      <c r="OT29" s="681"/>
      <c r="OU29" s="681"/>
      <c r="OV29" s="681"/>
      <c r="OW29" s="681"/>
      <c r="OX29" s="681"/>
      <c r="OY29" s="681"/>
      <c r="OZ29" s="681"/>
      <c r="PA29" s="681"/>
      <c r="PB29" s="681"/>
      <c r="PC29" s="681"/>
      <c r="PD29" s="682"/>
      <c r="PE29" s="680"/>
      <c r="PF29" s="681"/>
      <c r="PG29" s="681"/>
      <c r="PH29" s="681"/>
      <c r="PI29" s="681"/>
      <c r="PJ29" s="681"/>
      <c r="PK29" s="681"/>
      <c r="PL29" s="681"/>
      <c r="PM29" s="681"/>
      <c r="PN29" s="681"/>
      <c r="PO29" s="681"/>
      <c r="PP29" s="681"/>
      <c r="PQ29" s="681"/>
      <c r="PR29" s="681"/>
      <c r="PS29" s="682"/>
      <c r="PT29" s="680"/>
      <c r="PU29" s="681"/>
      <c r="PV29" s="681"/>
      <c r="PW29" s="681"/>
      <c r="PX29" s="681"/>
      <c r="PY29" s="681"/>
      <c r="PZ29" s="681"/>
      <c r="QA29" s="681"/>
      <c r="QB29" s="681"/>
      <c r="QC29" s="681"/>
      <c r="QD29" s="681"/>
      <c r="QE29" s="681"/>
      <c r="QF29" s="681"/>
      <c r="QG29" s="681"/>
      <c r="QH29" s="682"/>
      <c r="QI29" s="680"/>
      <c r="QJ29" s="681"/>
      <c r="QK29" s="681"/>
      <c r="QL29" s="681"/>
      <c r="QM29" s="681"/>
      <c r="QN29" s="681"/>
      <c r="QO29" s="681"/>
      <c r="QP29" s="681"/>
      <c r="QQ29" s="681"/>
      <c r="QR29" s="681"/>
      <c r="QS29" s="681"/>
      <c r="QT29" s="681"/>
      <c r="QU29" s="681"/>
      <c r="QV29" s="681"/>
      <c r="QW29" s="682"/>
      <c r="QX29" s="680"/>
      <c r="QY29" s="681"/>
      <c r="QZ29" s="681"/>
      <c r="RA29" s="681"/>
      <c r="RB29" s="681"/>
      <c r="RC29" s="681"/>
      <c r="RD29" s="681"/>
      <c r="RE29" s="681"/>
      <c r="RF29" s="681"/>
      <c r="RG29" s="681"/>
      <c r="RH29" s="681"/>
      <c r="RI29" s="681"/>
      <c r="RJ29" s="681"/>
      <c r="RK29" s="681"/>
      <c r="RL29" s="682"/>
      <c r="RM29" s="680"/>
      <c r="RN29" s="681"/>
      <c r="RO29" s="681"/>
      <c r="RP29" s="681"/>
      <c r="RQ29" s="681"/>
      <c r="RR29" s="681"/>
      <c r="RS29" s="681"/>
      <c r="RT29" s="681"/>
      <c r="RU29" s="681"/>
      <c r="RV29" s="681"/>
      <c r="RW29" s="681"/>
      <c r="RX29" s="681"/>
      <c r="RY29" s="681"/>
      <c r="RZ29" s="681"/>
      <c r="SA29" s="682"/>
      <c r="SB29" s="680"/>
      <c r="SC29" s="681"/>
      <c r="SD29" s="681"/>
      <c r="SE29" s="681"/>
      <c r="SF29" s="681"/>
      <c r="SG29" s="681"/>
      <c r="SH29" s="681"/>
      <c r="SI29" s="681"/>
      <c r="SJ29" s="681"/>
      <c r="SK29" s="681"/>
      <c r="SL29" s="681"/>
      <c r="SM29" s="681"/>
      <c r="SN29" s="681"/>
      <c r="SO29" s="681"/>
      <c r="SP29" s="682"/>
      <c r="SQ29" s="680"/>
      <c r="SR29" s="681"/>
      <c r="SS29" s="681"/>
      <c r="ST29" s="681"/>
      <c r="SU29" s="681"/>
      <c r="SV29" s="681"/>
      <c r="SW29" s="681"/>
      <c r="SX29" s="681"/>
      <c r="SY29" s="681"/>
      <c r="SZ29" s="681"/>
      <c r="TA29" s="681"/>
      <c r="TB29" s="681"/>
      <c r="TC29" s="681"/>
      <c r="TD29" s="681"/>
      <c r="TE29" s="682"/>
      <c r="TF29" s="680"/>
      <c r="TG29" s="681"/>
      <c r="TH29" s="681"/>
      <c r="TI29" s="681"/>
      <c r="TJ29" s="681"/>
      <c r="TK29" s="681"/>
      <c r="TL29" s="681"/>
      <c r="TM29" s="681"/>
      <c r="TN29" s="681"/>
      <c r="TO29" s="681"/>
      <c r="TP29" s="681"/>
      <c r="TQ29" s="681"/>
      <c r="TR29" s="681"/>
      <c r="TS29" s="681"/>
      <c r="TT29" s="682"/>
      <c r="TU29" s="680"/>
      <c r="TV29" s="681"/>
      <c r="TW29" s="681"/>
      <c r="TX29" s="681"/>
      <c r="TY29" s="681"/>
      <c r="TZ29" s="681"/>
      <c r="UA29" s="681"/>
      <c r="UB29" s="681"/>
      <c r="UC29" s="681"/>
      <c r="UD29" s="681"/>
      <c r="UE29" s="681"/>
      <c r="UF29" s="681"/>
      <c r="UG29" s="681"/>
      <c r="UH29" s="681"/>
      <c r="UI29" s="682"/>
      <c r="UJ29" s="680"/>
      <c r="UK29" s="681"/>
      <c r="UL29" s="681"/>
      <c r="UM29" s="681"/>
      <c r="UN29" s="681"/>
      <c r="UO29" s="681"/>
      <c r="UP29" s="681"/>
      <c r="UQ29" s="681"/>
      <c r="UR29" s="681"/>
      <c r="US29" s="681"/>
      <c r="UT29" s="681"/>
      <c r="UU29" s="681"/>
      <c r="UV29" s="681"/>
      <c r="UW29" s="681"/>
      <c r="UX29" s="682"/>
      <c r="UY29" s="680"/>
      <c r="UZ29" s="681"/>
      <c r="VA29" s="681"/>
      <c r="VB29" s="681"/>
      <c r="VC29" s="681"/>
      <c r="VD29" s="681"/>
      <c r="VE29" s="681"/>
      <c r="VF29" s="681"/>
      <c r="VG29" s="681"/>
      <c r="VH29" s="681"/>
      <c r="VI29" s="681"/>
      <c r="VJ29" s="681"/>
      <c r="VK29" s="681"/>
      <c r="VL29" s="681"/>
      <c r="VM29" s="682"/>
      <c r="VN29" s="680"/>
      <c r="VO29" s="681"/>
      <c r="VP29" s="681"/>
      <c r="VQ29" s="681"/>
      <c r="VR29" s="681"/>
      <c r="VS29" s="681"/>
      <c r="VT29" s="681"/>
      <c r="VU29" s="681"/>
      <c r="VV29" s="681"/>
      <c r="VW29" s="681"/>
      <c r="VX29" s="681"/>
      <c r="VY29" s="681"/>
      <c r="VZ29" s="681"/>
      <c r="WA29" s="681"/>
      <c r="WB29" s="682"/>
      <c r="WC29" s="680"/>
      <c r="WD29" s="681"/>
      <c r="WE29" s="681"/>
      <c r="WF29" s="681"/>
      <c r="WG29" s="681"/>
      <c r="WH29" s="681"/>
      <c r="WI29" s="681"/>
      <c r="WJ29" s="681"/>
      <c r="WK29" s="681"/>
      <c r="WL29" s="681"/>
      <c r="WM29" s="681"/>
      <c r="WN29" s="681"/>
      <c r="WO29" s="681"/>
      <c r="WP29" s="681"/>
      <c r="WQ29" s="682"/>
      <c r="WR29" s="680"/>
      <c r="WS29" s="681"/>
      <c r="WT29" s="681"/>
      <c r="WU29" s="681"/>
      <c r="WV29" s="681"/>
      <c r="WW29" s="681"/>
      <c r="WX29" s="681"/>
      <c r="WY29" s="681"/>
      <c r="WZ29" s="681"/>
      <c r="XA29" s="681"/>
      <c r="XB29" s="681"/>
      <c r="XC29" s="681"/>
      <c r="XD29" s="681"/>
      <c r="XE29" s="681"/>
      <c r="XF29" s="682"/>
      <c r="XG29" s="680"/>
      <c r="XH29" s="681"/>
      <c r="XI29" s="681"/>
      <c r="XJ29" s="681"/>
      <c r="XK29" s="681"/>
      <c r="XL29" s="681"/>
      <c r="XM29" s="681"/>
      <c r="XN29" s="681"/>
      <c r="XO29" s="681"/>
      <c r="XP29" s="681"/>
      <c r="XQ29" s="681"/>
      <c r="XR29" s="681"/>
      <c r="XS29" s="681"/>
      <c r="XT29" s="681"/>
      <c r="XU29" s="682"/>
      <c r="XV29" s="680"/>
      <c r="XW29" s="681"/>
      <c r="XX29" s="681"/>
      <c r="XY29" s="681"/>
      <c r="XZ29" s="681"/>
      <c r="YA29" s="681"/>
      <c r="YB29" s="681"/>
      <c r="YC29" s="681"/>
      <c r="YD29" s="681"/>
      <c r="YE29" s="681"/>
      <c r="YF29" s="681"/>
      <c r="YG29" s="681"/>
      <c r="YH29" s="681"/>
      <c r="YI29" s="681"/>
      <c r="YJ29" s="682"/>
      <c r="YK29" s="680"/>
      <c r="YL29" s="681"/>
      <c r="YM29" s="681"/>
      <c r="YN29" s="681"/>
      <c r="YO29" s="681"/>
      <c r="YP29" s="681"/>
      <c r="YQ29" s="681"/>
      <c r="YR29" s="681"/>
      <c r="YS29" s="681"/>
      <c r="YT29" s="681"/>
      <c r="YU29" s="681"/>
      <c r="YV29" s="681"/>
      <c r="YW29" s="681"/>
      <c r="YX29" s="681"/>
      <c r="YY29" s="682"/>
      <c r="YZ29" s="680"/>
      <c r="ZA29" s="681"/>
      <c r="ZB29" s="681"/>
      <c r="ZC29" s="681"/>
      <c r="ZD29" s="681"/>
      <c r="ZE29" s="681"/>
      <c r="ZF29" s="681"/>
      <c r="ZG29" s="681"/>
      <c r="ZH29" s="681"/>
      <c r="ZI29" s="681"/>
      <c r="ZJ29" s="681"/>
      <c r="ZK29" s="681"/>
      <c r="ZL29" s="681"/>
      <c r="ZM29" s="681"/>
      <c r="ZN29" s="682"/>
      <c r="ZO29" s="680"/>
      <c r="ZP29" s="681"/>
      <c r="ZQ29" s="681"/>
      <c r="ZR29" s="681"/>
      <c r="ZS29" s="681"/>
      <c r="ZT29" s="681"/>
      <c r="ZU29" s="681"/>
      <c r="ZV29" s="681"/>
      <c r="ZW29" s="681"/>
      <c r="ZX29" s="681"/>
      <c r="ZY29" s="681"/>
      <c r="ZZ29" s="681"/>
      <c r="AAA29" s="681"/>
      <c r="AAB29" s="681"/>
      <c r="AAC29" s="682"/>
      <c r="AAD29" s="680"/>
      <c r="AAE29" s="681"/>
      <c r="AAF29" s="681"/>
      <c r="AAG29" s="681"/>
      <c r="AAH29" s="681"/>
      <c r="AAI29" s="681"/>
      <c r="AAJ29" s="681"/>
      <c r="AAK29" s="681"/>
      <c r="AAL29" s="681"/>
      <c r="AAM29" s="681"/>
      <c r="AAN29" s="681"/>
      <c r="AAO29" s="681"/>
      <c r="AAP29" s="681"/>
      <c r="AAQ29" s="681"/>
      <c r="AAR29" s="682"/>
      <c r="AAS29" s="680"/>
      <c r="AAT29" s="681"/>
      <c r="AAU29" s="681"/>
      <c r="AAV29" s="681"/>
      <c r="AAW29" s="681"/>
      <c r="AAX29" s="681"/>
      <c r="AAY29" s="681"/>
      <c r="AAZ29" s="681"/>
      <c r="ABA29" s="681"/>
      <c r="ABB29" s="681"/>
      <c r="ABC29" s="681"/>
      <c r="ABD29" s="681"/>
      <c r="ABE29" s="681"/>
      <c r="ABF29" s="681"/>
      <c r="ABG29" s="682"/>
      <c r="ABH29" s="680"/>
      <c r="ABI29" s="681"/>
      <c r="ABJ29" s="681"/>
      <c r="ABK29" s="681"/>
      <c r="ABL29" s="681"/>
      <c r="ABM29" s="681"/>
      <c r="ABN29" s="681"/>
      <c r="ABO29" s="681"/>
      <c r="ABP29" s="681"/>
      <c r="ABQ29" s="681"/>
      <c r="ABR29" s="681"/>
      <c r="ABS29" s="681"/>
      <c r="ABT29" s="681"/>
      <c r="ABU29" s="681"/>
      <c r="ABV29" s="682"/>
      <c r="ABW29" s="680"/>
      <c r="ABX29" s="681"/>
      <c r="ABY29" s="681"/>
      <c r="ABZ29" s="681"/>
      <c r="ACA29" s="681"/>
      <c r="ACB29" s="681"/>
      <c r="ACC29" s="681"/>
      <c r="ACD29" s="681"/>
      <c r="ACE29" s="681"/>
      <c r="ACF29" s="681"/>
      <c r="ACG29" s="681"/>
      <c r="ACH29" s="681"/>
      <c r="ACI29" s="681"/>
      <c r="ACJ29" s="681"/>
      <c r="ACK29" s="682"/>
      <c r="ACL29" s="680"/>
      <c r="ACM29" s="681"/>
      <c r="ACN29" s="681"/>
      <c r="ACO29" s="681"/>
      <c r="ACP29" s="681"/>
      <c r="ACQ29" s="681"/>
      <c r="ACR29" s="681"/>
      <c r="ACS29" s="681"/>
      <c r="ACT29" s="681"/>
      <c r="ACU29" s="681"/>
      <c r="ACV29" s="681"/>
      <c r="ACW29" s="681"/>
      <c r="ACX29" s="681"/>
      <c r="ACY29" s="681"/>
      <c r="ACZ29" s="682"/>
      <c r="ADA29" s="680"/>
      <c r="ADB29" s="681"/>
      <c r="ADC29" s="681"/>
      <c r="ADD29" s="681"/>
      <c r="ADE29" s="681"/>
      <c r="ADF29" s="681"/>
      <c r="ADG29" s="681"/>
      <c r="ADH29" s="681"/>
      <c r="ADI29" s="681"/>
      <c r="ADJ29" s="681"/>
      <c r="ADK29" s="681"/>
      <c r="ADL29" s="681"/>
      <c r="ADM29" s="681"/>
      <c r="ADN29" s="681"/>
      <c r="ADO29" s="682"/>
      <c r="ADP29" s="680"/>
      <c r="ADQ29" s="681"/>
      <c r="ADR29" s="681"/>
      <c r="ADS29" s="681"/>
      <c r="ADT29" s="681"/>
      <c r="ADU29" s="681"/>
      <c r="ADV29" s="681"/>
      <c r="ADW29" s="681"/>
      <c r="ADX29" s="681"/>
      <c r="ADY29" s="681"/>
      <c r="ADZ29" s="681"/>
      <c r="AEA29" s="681"/>
      <c r="AEB29" s="681"/>
      <c r="AEC29" s="681"/>
      <c r="AED29" s="682"/>
      <c r="AEE29" s="680"/>
      <c r="AEF29" s="681"/>
      <c r="AEG29" s="681"/>
      <c r="AEH29" s="681"/>
      <c r="AEI29" s="681"/>
      <c r="AEJ29" s="681"/>
      <c r="AEK29" s="681"/>
      <c r="AEL29" s="681"/>
      <c r="AEM29" s="681"/>
      <c r="AEN29" s="681"/>
      <c r="AEO29" s="681"/>
      <c r="AEP29" s="681"/>
      <c r="AEQ29" s="681"/>
      <c r="AER29" s="681"/>
      <c r="AES29" s="682"/>
      <c r="AET29" s="680"/>
      <c r="AEU29" s="681"/>
      <c r="AEV29" s="681"/>
      <c r="AEW29" s="681"/>
      <c r="AEX29" s="681"/>
      <c r="AEY29" s="681"/>
      <c r="AEZ29" s="681"/>
      <c r="AFA29" s="681"/>
      <c r="AFB29" s="681"/>
      <c r="AFC29" s="681"/>
      <c r="AFD29" s="681"/>
      <c r="AFE29" s="681"/>
      <c r="AFF29" s="681"/>
      <c r="AFG29" s="681"/>
      <c r="AFH29" s="682"/>
      <c r="AFI29" s="680"/>
      <c r="AFJ29" s="681"/>
      <c r="AFK29" s="681"/>
      <c r="AFL29" s="681"/>
      <c r="AFM29" s="681"/>
      <c r="AFN29" s="681"/>
      <c r="AFO29" s="681"/>
      <c r="AFP29" s="681"/>
      <c r="AFQ29" s="681"/>
      <c r="AFR29" s="681"/>
      <c r="AFS29" s="681"/>
      <c r="AFT29" s="681"/>
      <c r="AFU29" s="681"/>
      <c r="AFV29" s="681"/>
      <c r="AFW29" s="682"/>
      <c r="AFX29" s="680"/>
      <c r="AFY29" s="681"/>
      <c r="AFZ29" s="681"/>
      <c r="AGA29" s="681"/>
      <c r="AGB29" s="681"/>
      <c r="AGC29" s="681"/>
      <c r="AGD29" s="681"/>
      <c r="AGE29" s="681"/>
      <c r="AGF29" s="681"/>
      <c r="AGG29" s="681"/>
      <c r="AGH29" s="681"/>
      <c r="AGI29" s="681"/>
      <c r="AGJ29" s="681"/>
      <c r="AGK29" s="681"/>
      <c r="AGL29" s="682"/>
      <c r="AGM29" s="680"/>
      <c r="AGN29" s="681"/>
      <c r="AGO29" s="681"/>
      <c r="AGP29" s="681"/>
      <c r="AGQ29" s="681"/>
      <c r="AGR29" s="681"/>
      <c r="AGS29" s="681"/>
      <c r="AGT29" s="681"/>
      <c r="AGU29" s="681"/>
      <c r="AGV29" s="681"/>
      <c r="AGW29" s="681"/>
      <c r="AGX29" s="681"/>
      <c r="AGY29" s="681"/>
      <c r="AGZ29" s="681"/>
      <c r="AHA29" s="682"/>
      <c r="AHB29" s="680"/>
      <c r="AHC29" s="681"/>
      <c r="AHD29" s="681"/>
      <c r="AHE29" s="681"/>
      <c r="AHF29" s="681"/>
      <c r="AHG29" s="681"/>
      <c r="AHH29" s="681"/>
      <c r="AHI29" s="681"/>
      <c r="AHJ29" s="681"/>
      <c r="AHK29" s="681"/>
      <c r="AHL29" s="681"/>
      <c r="AHM29" s="681"/>
      <c r="AHN29" s="681"/>
      <c r="AHO29" s="681"/>
      <c r="AHP29" s="682"/>
      <c r="AHQ29" s="680"/>
      <c r="AHR29" s="681"/>
      <c r="AHS29" s="681"/>
      <c r="AHT29" s="681"/>
      <c r="AHU29" s="681"/>
      <c r="AHV29" s="681"/>
      <c r="AHW29" s="681"/>
      <c r="AHX29" s="681"/>
      <c r="AHY29" s="681"/>
      <c r="AHZ29" s="681"/>
      <c r="AIA29" s="681"/>
      <c r="AIB29" s="681"/>
      <c r="AIC29" s="681"/>
      <c r="AID29" s="681"/>
      <c r="AIE29" s="682"/>
      <c r="AIF29" s="680"/>
      <c r="AIG29" s="681"/>
      <c r="AIH29" s="681"/>
      <c r="AII29" s="681"/>
      <c r="AIJ29" s="681"/>
      <c r="AIK29" s="681"/>
      <c r="AIL29" s="681"/>
      <c r="AIM29" s="681"/>
      <c r="AIN29" s="681"/>
      <c r="AIO29" s="681"/>
      <c r="AIP29" s="681"/>
      <c r="AIQ29" s="681"/>
      <c r="AIR29" s="681"/>
      <c r="AIS29" s="681"/>
      <c r="AIT29" s="682"/>
      <c r="AIU29" s="680"/>
      <c r="AIV29" s="681"/>
      <c r="AIW29" s="681"/>
      <c r="AIX29" s="681"/>
      <c r="AIY29" s="681"/>
      <c r="AIZ29" s="681"/>
      <c r="AJA29" s="681"/>
      <c r="AJB29" s="681"/>
      <c r="AJC29" s="681"/>
      <c r="AJD29" s="681"/>
      <c r="AJE29" s="681"/>
      <c r="AJF29" s="681"/>
      <c r="AJG29" s="681"/>
      <c r="AJH29" s="681"/>
      <c r="AJI29" s="682"/>
      <c r="AJJ29" s="680"/>
      <c r="AJK29" s="681"/>
      <c r="AJL29" s="681"/>
      <c r="AJM29" s="681"/>
      <c r="AJN29" s="681"/>
      <c r="AJO29" s="681"/>
      <c r="AJP29" s="681"/>
      <c r="AJQ29" s="681"/>
      <c r="AJR29" s="681"/>
      <c r="AJS29" s="681"/>
      <c r="AJT29" s="681"/>
      <c r="AJU29" s="681"/>
      <c r="AJV29" s="681"/>
      <c r="AJW29" s="681"/>
      <c r="AJX29" s="682"/>
      <c r="AJY29" s="680"/>
      <c r="AJZ29" s="681"/>
      <c r="AKA29" s="681"/>
      <c r="AKB29" s="681"/>
      <c r="AKC29" s="681"/>
      <c r="AKD29" s="681"/>
      <c r="AKE29" s="681"/>
      <c r="AKF29" s="681"/>
      <c r="AKG29" s="681"/>
      <c r="AKH29" s="681"/>
      <c r="AKI29" s="681"/>
      <c r="AKJ29" s="681"/>
      <c r="AKK29" s="681"/>
      <c r="AKL29" s="681"/>
      <c r="AKM29" s="682"/>
      <c r="AKN29" s="680"/>
      <c r="AKO29" s="681"/>
      <c r="AKP29" s="681"/>
      <c r="AKQ29" s="681"/>
      <c r="AKR29" s="681"/>
      <c r="AKS29" s="681"/>
      <c r="AKT29" s="681"/>
      <c r="AKU29" s="681"/>
      <c r="AKV29" s="681"/>
      <c r="AKW29" s="681"/>
      <c r="AKX29" s="681"/>
      <c r="AKY29" s="681"/>
      <c r="AKZ29" s="681"/>
      <c r="ALA29" s="681"/>
      <c r="ALB29" s="682"/>
      <c r="ALC29" s="680"/>
      <c r="ALD29" s="681"/>
      <c r="ALE29" s="681"/>
      <c r="ALF29" s="681"/>
      <c r="ALG29" s="681"/>
      <c r="ALH29" s="681"/>
      <c r="ALI29" s="681"/>
      <c r="ALJ29" s="681"/>
      <c r="ALK29" s="681"/>
      <c r="ALL29" s="681"/>
      <c r="ALM29" s="681"/>
      <c r="ALN29" s="681"/>
      <c r="ALO29" s="681"/>
      <c r="ALP29" s="681"/>
      <c r="ALQ29" s="682"/>
      <c r="ALR29" s="680"/>
      <c r="ALS29" s="681"/>
      <c r="ALT29" s="681"/>
      <c r="ALU29" s="681"/>
      <c r="ALV29" s="681"/>
      <c r="ALW29" s="681"/>
      <c r="ALX29" s="681"/>
      <c r="ALY29" s="681"/>
      <c r="ALZ29" s="681"/>
      <c r="AMA29" s="681"/>
      <c r="AMB29" s="681"/>
      <c r="AMC29" s="681"/>
      <c r="AMD29" s="681"/>
      <c r="AME29" s="681"/>
      <c r="AMF29" s="682"/>
      <c r="AMG29" s="680"/>
      <c r="AMH29" s="681"/>
      <c r="AMI29" s="681"/>
      <c r="AMJ29" s="681"/>
      <c r="AMK29" s="681"/>
      <c r="AML29" s="681"/>
      <c r="AMM29" s="681"/>
      <c r="AMN29" s="681"/>
      <c r="AMO29" s="681"/>
      <c r="AMP29" s="681"/>
      <c r="AMQ29" s="681"/>
      <c r="AMR29" s="681"/>
      <c r="AMS29" s="681"/>
      <c r="AMT29" s="681"/>
      <c r="AMU29" s="682"/>
      <c r="AMV29" s="680"/>
      <c r="AMW29" s="681"/>
      <c r="AMX29" s="681"/>
      <c r="AMY29" s="681"/>
      <c r="AMZ29" s="681"/>
      <c r="ANA29" s="681"/>
      <c r="ANB29" s="681"/>
      <c r="ANC29" s="681"/>
      <c r="AND29" s="681"/>
      <c r="ANE29" s="681"/>
      <c r="ANF29" s="681"/>
      <c r="ANG29" s="681"/>
      <c r="ANH29" s="681"/>
      <c r="ANI29" s="681"/>
      <c r="ANJ29" s="682"/>
      <c r="ANK29" s="680"/>
      <c r="ANL29" s="681"/>
      <c r="ANM29" s="681"/>
      <c r="ANN29" s="681"/>
      <c r="ANO29" s="681"/>
      <c r="ANP29" s="681"/>
      <c r="ANQ29" s="681"/>
      <c r="ANR29" s="681"/>
      <c r="ANS29" s="681"/>
      <c r="ANT29" s="681"/>
      <c r="ANU29" s="681"/>
      <c r="ANV29" s="681"/>
      <c r="ANW29" s="681"/>
      <c r="ANX29" s="681"/>
      <c r="ANY29" s="682"/>
      <c r="ANZ29" s="680"/>
      <c r="AOA29" s="681"/>
      <c r="AOB29" s="681"/>
      <c r="AOC29" s="681"/>
      <c r="AOD29" s="681"/>
      <c r="AOE29" s="681"/>
      <c r="AOF29" s="681"/>
      <c r="AOG29" s="681"/>
      <c r="AOH29" s="681"/>
      <c r="AOI29" s="681"/>
      <c r="AOJ29" s="681"/>
      <c r="AOK29" s="681"/>
      <c r="AOL29" s="681"/>
      <c r="AOM29" s="681"/>
      <c r="AON29" s="682"/>
      <c r="AOO29" s="680"/>
      <c r="AOP29" s="681"/>
      <c r="AOQ29" s="681"/>
      <c r="AOR29" s="681"/>
      <c r="AOS29" s="681"/>
      <c r="AOT29" s="681"/>
      <c r="AOU29" s="681"/>
      <c r="AOV29" s="681"/>
      <c r="AOW29" s="681"/>
      <c r="AOX29" s="681"/>
      <c r="AOY29" s="681"/>
      <c r="AOZ29" s="681"/>
      <c r="APA29" s="681"/>
      <c r="APB29" s="681"/>
      <c r="APC29" s="682"/>
      <c r="APD29" s="680"/>
      <c r="APE29" s="681"/>
      <c r="APF29" s="681"/>
      <c r="APG29" s="681"/>
      <c r="APH29" s="681"/>
      <c r="API29" s="681"/>
      <c r="APJ29" s="681"/>
      <c r="APK29" s="681"/>
      <c r="APL29" s="681"/>
      <c r="APM29" s="681"/>
      <c r="APN29" s="681"/>
      <c r="APO29" s="681"/>
      <c r="APP29" s="681"/>
      <c r="APQ29" s="681"/>
      <c r="APR29" s="682"/>
      <c r="APS29" s="680"/>
      <c r="APT29" s="681"/>
      <c r="APU29" s="681"/>
      <c r="APV29" s="681"/>
      <c r="APW29" s="681"/>
      <c r="APX29" s="681"/>
      <c r="APY29" s="681"/>
      <c r="APZ29" s="681"/>
      <c r="AQA29" s="681"/>
      <c r="AQB29" s="681"/>
      <c r="AQC29" s="681"/>
      <c r="AQD29" s="681"/>
      <c r="AQE29" s="681"/>
      <c r="AQF29" s="681"/>
      <c r="AQG29" s="682"/>
      <c r="AQH29" s="680"/>
      <c r="AQI29" s="681"/>
      <c r="AQJ29" s="681"/>
      <c r="AQK29" s="681"/>
      <c r="AQL29" s="681"/>
      <c r="AQM29" s="681"/>
      <c r="AQN29" s="681"/>
      <c r="AQO29" s="681"/>
      <c r="AQP29" s="681"/>
      <c r="AQQ29" s="681"/>
      <c r="AQR29" s="681"/>
      <c r="AQS29" s="681"/>
      <c r="AQT29" s="681"/>
      <c r="AQU29" s="681"/>
      <c r="AQV29" s="682"/>
      <c r="AQW29" s="680"/>
      <c r="AQX29" s="681"/>
      <c r="AQY29" s="681"/>
      <c r="AQZ29" s="681"/>
      <c r="ARA29" s="681"/>
      <c r="ARB29" s="681"/>
      <c r="ARC29" s="681"/>
      <c r="ARD29" s="681"/>
      <c r="ARE29" s="681"/>
      <c r="ARF29" s="681"/>
      <c r="ARG29" s="681"/>
      <c r="ARH29" s="681"/>
      <c r="ARI29" s="681"/>
      <c r="ARJ29" s="681"/>
      <c r="ARK29" s="682"/>
      <c r="ARL29" s="680"/>
      <c r="ARM29" s="681"/>
      <c r="ARN29" s="681"/>
      <c r="ARO29" s="681"/>
      <c r="ARP29" s="681"/>
      <c r="ARQ29" s="681"/>
      <c r="ARR29" s="681"/>
      <c r="ARS29" s="681"/>
      <c r="ART29" s="681"/>
      <c r="ARU29" s="681"/>
      <c r="ARV29" s="681"/>
      <c r="ARW29" s="681"/>
      <c r="ARX29" s="681"/>
      <c r="ARY29" s="681"/>
      <c r="ARZ29" s="682"/>
      <c r="ASA29" s="680"/>
      <c r="ASB29" s="681"/>
      <c r="ASC29" s="681"/>
      <c r="ASD29" s="681"/>
      <c r="ASE29" s="681"/>
      <c r="ASF29" s="681"/>
      <c r="ASG29" s="681"/>
      <c r="ASH29" s="681"/>
      <c r="ASI29" s="681"/>
      <c r="ASJ29" s="681"/>
      <c r="ASK29" s="681"/>
      <c r="ASL29" s="681"/>
      <c r="ASM29" s="681"/>
      <c r="ASN29" s="681"/>
      <c r="ASO29" s="682"/>
      <c r="ASP29" s="680"/>
      <c r="ASQ29" s="681"/>
      <c r="ASR29" s="681"/>
      <c r="ASS29" s="681"/>
      <c r="AST29" s="681"/>
      <c r="ASU29" s="681"/>
      <c r="ASV29" s="681"/>
      <c r="ASW29" s="681"/>
      <c r="ASX29" s="681"/>
      <c r="ASY29" s="681"/>
      <c r="ASZ29" s="681"/>
      <c r="ATA29" s="681"/>
      <c r="ATB29" s="681"/>
      <c r="ATC29" s="681"/>
      <c r="ATD29" s="682"/>
      <c r="ATE29" s="680"/>
      <c r="ATF29" s="681"/>
      <c r="ATG29" s="681"/>
      <c r="ATH29" s="681"/>
      <c r="ATI29" s="681"/>
      <c r="ATJ29" s="681"/>
      <c r="ATK29" s="681"/>
      <c r="ATL29" s="681"/>
      <c r="ATM29" s="681"/>
      <c r="ATN29" s="681"/>
      <c r="ATO29" s="681"/>
      <c r="ATP29" s="681"/>
      <c r="ATQ29" s="681"/>
      <c r="ATR29" s="681"/>
      <c r="ATS29" s="682"/>
      <c r="ATT29" s="680"/>
      <c r="ATU29" s="681"/>
      <c r="ATV29" s="681"/>
      <c r="ATW29" s="681"/>
      <c r="ATX29" s="681"/>
      <c r="ATY29" s="681"/>
      <c r="ATZ29" s="681"/>
      <c r="AUA29" s="681"/>
      <c r="AUB29" s="681"/>
      <c r="AUC29" s="681"/>
      <c r="AUD29" s="681"/>
      <c r="AUE29" s="681"/>
      <c r="AUF29" s="681"/>
      <c r="AUG29" s="681"/>
      <c r="AUH29" s="682"/>
      <c r="AUI29" s="680"/>
      <c r="AUJ29" s="681"/>
      <c r="AUK29" s="681"/>
      <c r="AUL29" s="681"/>
      <c r="AUM29" s="681"/>
      <c r="AUN29" s="681"/>
      <c r="AUO29" s="681"/>
      <c r="AUP29" s="681"/>
      <c r="AUQ29" s="681"/>
      <c r="AUR29" s="681"/>
      <c r="AUS29" s="681"/>
      <c r="AUT29" s="681"/>
      <c r="AUU29" s="681"/>
      <c r="AUV29" s="681"/>
      <c r="AUW29" s="682"/>
      <c r="AUX29" s="680"/>
      <c r="AUY29" s="681"/>
      <c r="AUZ29" s="681"/>
      <c r="AVA29" s="681"/>
      <c r="AVB29" s="681"/>
      <c r="AVC29" s="681"/>
      <c r="AVD29" s="681"/>
      <c r="AVE29" s="681"/>
      <c r="AVF29" s="681"/>
      <c r="AVG29" s="681"/>
      <c r="AVH29" s="681"/>
      <c r="AVI29" s="681"/>
      <c r="AVJ29" s="681"/>
      <c r="AVK29" s="681"/>
      <c r="AVL29" s="682"/>
      <c r="AVM29" s="680"/>
      <c r="AVN29" s="681"/>
      <c r="AVO29" s="681"/>
      <c r="AVP29" s="681"/>
      <c r="AVQ29" s="681"/>
      <c r="AVR29" s="681"/>
      <c r="AVS29" s="681"/>
      <c r="AVT29" s="681"/>
      <c r="AVU29" s="681"/>
      <c r="AVV29" s="681"/>
      <c r="AVW29" s="681"/>
      <c r="AVX29" s="681"/>
      <c r="AVY29" s="681"/>
      <c r="AVZ29" s="681"/>
      <c r="AWA29" s="682"/>
      <c r="AWB29" s="680"/>
      <c r="AWC29" s="681"/>
      <c r="AWD29" s="681"/>
      <c r="AWE29" s="681"/>
      <c r="AWF29" s="681"/>
      <c r="AWG29" s="681"/>
      <c r="AWH29" s="681"/>
      <c r="AWI29" s="681"/>
      <c r="AWJ29" s="681"/>
      <c r="AWK29" s="681"/>
      <c r="AWL29" s="681"/>
      <c r="AWM29" s="681"/>
      <c r="AWN29" s="681"/>
      <c r="AWO29" s="681"/>
      <c r="AWP29" s="682"/>
      <c r="AWQ29" s="680"/>
      <c r="AWR29" s="681"/>
      <c r="AWS29" s="681"/>
      <c r="AWT29" s="681"/>
      <c r="AWU29" s="681"/>
      <c r="AWV29" s="681"/>
      <c r="AWW29" s="681"/>
      <c r="AWX29" s="681"/>
      <c r="AWY29" s="681"/>
      <c r="AWZ29" s="681"/>
      <c r="AXA29" s="681"/>
      <c r="AXB29" s="681"/>
      <c r="AXC29" s="681"/>
      <c r="AXD29" s="681"/>
      <c r="AXE29" s="682"/>
      <c r="AXF29" s="680"/>
      <c r="AXG29" s="681"/>
      <c r="AXH29" s="681"/>
      <c r="AXI29" s="681"/>
      <c r="AXJ29" s="681"/>
      <c r="AXK29" s="681"/>
      <c r="AXL29" s="681"/>
      <c r="AXM29" s="681"/>
      <c r="AXN29" s="681"/>
      <c r="AXO29" s="681"/>
      <c r="AXP29" s="681"/>
      <c r="AXQ29" s="681"/>
      <c r="AXR29" s="681"/>
      <c r="AXS29" s="681"/>
      <c r="AXT29" s="682"/>
      <c r="AXU29" s="680"/>
      <c r="AXV29" s="681"/>
      <c r="AXW29" s="681"/>
      <c r="AXX29" s="681"/>
      <c r="AXY29" s="681"/>
      <c r="AXZ29" s="681"/>
      <c r="AYA29" s="681"/>
      <c r="AYB29" s="681"/>
      <c r="AYC29" s="681"/>
      <c r="AYD29" s="681"/>
      <c r="AYE29" s="681"/>
      <c r="AYF29" s="681"/>
      <c r="AYG29" s="681"/>
      <c r="AYH29" s="681"/>
      <c r="AYI29" s="682"/>
      <c r="AYJ29" s="680"/>
      <c r="AYK29" s="681"/>
      <c r="AYL29" s="681"/>
      <c r="AYM29" s="681"/>
      <c r="AYN29" s="681"/>
      <c r="AYO29" s="681"/>
      <c r="AYP29" s="681"/>
      <c r="AYQ29" s="681"/>
      <c r="AYR29" s="681"/>
      <c r="AYS29" s="681"/>
      <c r="AYT29" s="681"/>
      <c r="AYU29" s="681"/>
      <c r="AYV29" s="681"/>
      <c r="AYW29" s="681"/>
      <c r="AYX29" s="682"/>
      <c r="AYY29" s="680"/>
      <c r="AYZ29" s="681"/>
      <c r="AZA29" s="681"/>
      <c r="AZB29" s="681"/>
      <c r="AZC29" s="681"/>
      <c r="AZD29" s="681"/>
      <c r="AZE29" s="681"/>
      <c r="AZF29" s="681"/>
      <c r="AZG29" s="681"/>
      <c r="AZH29" s="681"/>
      <c r="AZI29" s="681"/>
      <c r="AZJ29" s="681"/>
      <c r="AZK29" s="681"/>
      <c r="AZL29" s="681"/>
      <c r="AZM29" s="682"/>
      <c r="AZN29" s="680"/>
      <c r="AZO29" s="681"/>
      <c r="AZP29" s="681"/>
      <c r="AZQ29" s="681"/>
      <c r="AZR29" s="681"/>
      <c r="AZS29" s="681"/>
      <c r="AZT29" s="681"/>
      <c r="AZU29" s="681"/>
      <c r="AZV29" s="681"/>
      <c r="AZW29" s="681"/>
      <c r="AZX29" s="681"/>
      <c r="AZY29" s="681"/>
      <c r="AZZ29" s="681"/>
      <c r="BAA29" s="681"/>
      <c r="BAB29" s="682"/>
      <c r="BAC29" s="680"/>
      <c r="BAD29" s="681"/>
      <c r="BAE29" s="681"/>
      <c r="BAF29" s="681"/>
      <c r="BAG29" s="681"/>
      <c r="BAH29" s="681"/>
      <c r="BAI29" s="681"/>
      <c r="BAJ29" s="681"/>
      <c r="BAK29" s="681"/>
      <c r="BAL29" s="681"/>
      <c r="BAM29" s="681"/>
      <c r="BAN29" s="681"/>
      <c r="BAO29" s="681"/>
      <c r="BAP29" s="681"/>
      <c r="BAQ29" s="682"/>
      <c r="BAR29" s="680"/>
      <c r="BAS29" s="681"/>
      <c r="BAT29" s="681"/>
      <c r="BAU29" s="681"/>
      <c r="BAV29" s="681"/>
      <c r="BAW29" s="681"/>
      <c r="BAX29" s="681"/>
      <c r="BAY29" s="681"/>
      <c r="BAZ29" s="681"/>
      <c r="BBA29" s="681"/>
      <c r="BBB29" s="681"/>
      <c r="BBC29" s="681"/>
      <c r="BBD29" s="681"/>
      <c r="BBE29" s="681"/>
      <c r="BBF29" s="682"/>
      <c r="BBG29" s="680"/>
      <c r="BBH29" s="681"/>
      <c r="BBI29" s="681"/>
      <c r="BBJ29" s="681"/>
      <c r="BBK29" s="681"/>
      <c r="BBL29" s="681"/>
      <c r="BBM29" s="681"/>
      <c r="BBN29" s="681"/>
      <c r="BBO29" s="681"/>
      <c r="BBP29" s="681"/>
      <c r="BBQ29" s="681"/>
      <c r="BBR29" s="681"/>
      <c r="BBS29" s="681"/>
      <c r="BBT29" s="681"/>
      <c r="BBU29" s="682"/>
      <c r="BBV29" s="680"/>
      <c r="BBW29" s="681"/>
      <c r="BBX29" s="681"/>
      <c r="BBY29" s="681"/>
      <c r="BBZ29" s="681"/>
      <c r="BCA29" s="681"/>
      <c r="BCB29" s="681"/>
      <c r="BCC29" s="681"/>
      <c r="BCD29" s="681"/>
      <c r="BCE29" s="681"/>
      <c r="BCF29" s="681"/>
      <c r="BCG29" s="681"/>
      <c r="BCH29" s="681"/>
      <c r="BCI29" s="681"/>
      <c r="BCJ29" s="682"/>
      <c r="BCK29" s="680"/>
      <c r="BCL29" s="681"/>
      <c r="BCM29" s="681"/>
      <c r="BCN29" s="681"/>
      <c r="BCO29" s="681"/>
      <c r="BCP29" s="681"/>
      <c r="BCQ29" s="681"/>
      <c r="BCR29" s="681"/>
      <c r="BCS29" s="681"/>
      <c r="BCT29" s="681"/>
      <c r="BCU29" s="681"/>
      <c r="BCV29" s="681"/>
      <c r="BCW29" s="681"/>
      <c r="BCX29" s="681"/>
      <c r="BCY29" s="682"/>
      <c r="BCZ29" s="680"/>
      <c r="BDA29" s="681"/>
      <c r="BDB29" s="681"/>
      <c r="BDC29" s="681"/>
      <c r="BDD29" s="681"/>
      <c r="BDE29" s="681"/>
      <c r="BDF29" s="681"/>
      <c r="BDG29" s="681"/>
      <c r="BDH29" s="681"/>
      <c r="BDI29" s="681"/>
      <c r="BDJ29" s="681"/>
      <c r="BDK29" s="681"/>
      <c r="BDL29" s="681"/>
      <c r="BDM29" s="681"/>
      <c r="BDN29" s="682"/>
      <c r="BDO29" s="680"/>
      <c r="BDP29" s="681"/>
      <c r="BDQ29" s="681"/>
      <c r="BDR29" s="681"/>
      <c r="BDS29" s="681"/>
      <c r="BDT29" s="681"/>
      <c r="BDU29" s="681"/>
      <c r="BDV29" s="681"/>
      <c r="BDW29" s="681"/>
      <c r="BDX29" s="681"/>
      <c r="BDY29" s="681"/>
      <c r="BDZ29" s="681"/>
      <c r="BEA29" s="681"/>
      <c r="BEB29" s="681"/>
      <c r="BEC29" s="682"/>
      <c r="BED29" s="680"/>
      <c r="BEE29" s="681"/>
      <c r="BEF29" s="681"/>
      <c r="BEG29" s="681"/>
      <c r="BEH29" s="681"/>
      <c r="BEI29" s="681"/>
      <c r="BEJ29" s="681"/>
      <c r="BEK29" s="681"/>
      <c r="BEL29" s="681"/>
      <c r="BEM29" s="681"/>
      <c r="BEN29" s="681"/>
      <c r="BEO29" s="681"/>
      <c r="BEP29" s="681"/>
      <c r="BEQ29" s="681"/>
      <c r="BER29" s="682"/>
      <c r="BES29" s="680"/>
      <c r="BET29" s="681"/>
      <c r="BEU29" s="681"/>
      <c r="BEV29" s="681"/>
      <c r="BEW29" s="681"/>
      <c r="BEX29" s="681"/>
      <c r="BEY29" s="681"/>
      <c r="BEZ29" s="681"/>
      <c r="BFA29" s="681"/>
      <c r="BFB29" s="681"/>
      <c r="BFC29" s="681"/>
      <c r="BFD29" s="681"/>
      <c r="BFE29" s="681"/>
      <c r="BFF29" s="681"/>
      <c r="BFG29" s="682"/>
      <c r="BFH29" s="680"/>
      <c r="BFI29" s="681"/>
      <c r="BFJ29" s="681"/>
      <c r="BFK29" s="681"/>
      <c r="BFL29" s="681"/>
      <c r="BFM29" s="681"/>
      <c r="BFN29" s="681"/>
      <c r="BFO29" s="681"/>
      <c r="BFP29" s="681"/>
      <c r="BFQ29" s="681"/>
      <c r="BFR29" s="681"/>
      <c r="BFS29" s="681"/>
      <c r="BFT29" s="681"/>
      <c r="BFU29" s="681"/>
      <c r="BFV29" s="682"/>
      <c r="BFW29" s="680"/>
      <c r="BFX29" s="681"/>
      <c r="BFY29" s="681"/>
      <c r="BFZ29" s="681"/>
      <c r="BGA29" s="681"/>
      <c r="BGB29" s="681"/>
      <c r="BGC29" s="681"/>
      <c r="BGD29" s="681"/>
      <c r="BGE29" s="681"/>
      <c r="BGF29" s="681"/>
      <c r="BGG29" s="681"/>
      <c r="BGH29" s="681"/>
      <c r="BGI29" s="681"/>
      <c r="BGJ29" s="681"/>
      <c r="BGK29" s="682"/>
      <c r="BGL29" s="680"/>
      <c r="BGM29" s="681"/>
      <c r="BGN29" s="681"/>
      <c r="BGO29" s="681"/>
      <c r="BGP29" s="681"/>
      <c r="BGQ29" s="681"/>
      <c r="BGR29" s="681"/>
      <c r="BGS29" s="681"/>
      <c r="BGT29" s="681"/>
      <c r="BGU29" s="681"/>
      <c r="BGV29" s="681"/>
      <c r="BGW29" s="681"/>
      <c r="BGX29" s="681"/>
      <c r="BGY29" s="681"/>
      <c r="BGZ29" s="682"/>
      <c r="BHA29" s="680"/>
      <c r="BHB29" s="681"/>
      <c r="BHC29" s="681"/>
      <c r="BHD29" s="681"/>
      <c r="BHE29" s="681"/>
      <c r="BHF29" s="681"/>
      <c r="BHG29" s="681"/>
      <c r="BHH29" s="681"/>
      <c r="BHI29" s="681"/>
      <c r="BHJ29" s="681"/>
      <c r="BHK29" s="681"/>
      <c r="BHL29" s="681"/>
      <c r="BHM29" s="681"/>
      <c r="BHN29" s="681"/>
      <c r="BHO29" s="682"/>
      <c r="BHP29" s="680"/>
      <c r="BHQ29" s="681"/>
      <c r="BHR29" s="681"/>
      <c r="BHS29" s="681"/>
      <c r="BHT29" s="681"/>
      <c r="BHU29" s="681"/>
      <c r="BHV29" s="681"/>
      <c r="BHW29" s="681"/>
      <c r="BHX29" s="681"/>
      <c r="BHY29" s="681"/>
      <c r="BHZ29" s="681"/>
      <c r="BIA29" s="681"/>
      <c r="BIB29" s="681"/>
      <c r="BIC29" s="681"/>
      <c r="BID29" s="682"/>
      <c r="BIE29" s="680"/>
      <c r="BIF29" s="681"/>
      <c r="BIG29" s="681"/>
      <c r="BIH29" s="681"/>
      <c r="BII29" s="681"/>
      <c r="BIJ29" s="681"/>
      <c r="BIK29" s="681"/>
      <c r="BIL29" s="681"/>
      <c r="BIM29" s="681"/>
      <c r="BIN29" s="681"/>
      <c r="BIO29" s="681"/>
      <c r="BIP29" s="681"/>
      <c r="BIQ29" s="681"/>
      <c r="BIR29" s="681"/>
      <c r="BIS29" s="682"/>
      <c r="BIT29" s="680"/>
      <c r="BIU29" s="681"/>
      <c r="BIV29" s="681"/>
      <c r="BIW29" s="681"/>
      <c r="BIX29" s="681"/>
      <c r="BIY29" s="681"/>
      <c r="BIZ29" s="681"/>
      <c r="BJA29" s="681"/>
      <c r="BJB29" s="681"/>
      <c r="BJC29" s="681"/>
      <c r="BJD29" s="681"/>
      <c r="BJE29" s="681"/>
      <c r="BJF29" s="681"/>
      <c r="BJG29" s="681"/>
      <c r="BJH29" s="682"/>
      <c r="BJI29" s="680"/>
      <c r="BJJ29" s="681"/>
      <c r="BJK29" s="681"/>
      <c r="BJL29" s="681"/>
      <c r="BJM29" s="681"/>
      <c r="BJN29" s="681"/>
      <c r="BJO29" s="681"/>
      <c r="BJP29" s="681"/>
      <c r="BJQ29" s="681"/>
      <c r="BJR29" s="681"/>
      <c r="BJS29" s="681"/>
      <c r="BJT29" s="681"/>
      <c r="BJU29" s="681"/>
      <c r="BJV29" s="681"/>
      <c r="BJW29" s="682"/>
      <c r="BJX29" s="680"/>
      <c r="BJY29" s="681"/>
      <c r="BJZ29" s="681"/>
      <c r="BKA29" s="681"/>
      <c r="BKB29" s="681"/>
      <c r="BKC29" s="681"/>
      <c r="BKD29" s="681"/>
      <c r="BKE29" s="681"/>
      <c r="BKF29" s="681"/>
      <c r="BKG29" s="681"/>
      <c r="BKH29" s="681"/>
      <c r="BKI29" s="681"/>
      <c r="BKJ29" s="681"/>
      <c r="BKK29" s="681"/>
      <c r="BKL29" s="682"/>
      <c r="BKM29" s="680"/>
      <c r="BKN29" s="681"/>
      <c r="BKO29" s="681"/>
      <c r="BKP29" s="681"/>
      <c r="BKQ29" s="681"/>
      <c r="BKR29" s="681"/>
      <c r="BKS29" s="681"/>
      <c r="BKT29" s="681"/>
      <c r="BKU29" s="681"/>
      <c r="BKV29" s="681"/>
      <c r="BKW29" s="681"/>
      <c r="BKX29" s="681"/>
      <c r="BKY29" s="681"/>
      <c r="BKZ29" s="681"/>
      <c r="BLA29" s="682"/>
      <c r="BLB29" s="680"/>
      <c r="BLC29" s="681"/>
      <c r="BLD29" s="681"/>
      <c r="BLE29" s="681"/>
      <c r="BLF29" s="681"/>
      <c r="BLG29" s="681"/>
      <c r="BLH29" s="681"/>
      <c r="BLI29" s="681"/>
      <c r="BLJ29" s="681"/>
      <c r="BLK29" s="681"/>
      <c r="BLL29" s="681"/>
      <c r="BLM29" s="681"/>
      <c r="BLN29" s="681"/>
      <c r="BLO29" s="681"/>
      <c r="BLP29" s="682"/>
      <c r="BLQ29" s="680"/>
      <c r="BLR29" s="681"/>
      <c r="BLS29" s="681"/>
      <c r="BLT29" s="681"/>
      <c r="BLU29" s="681"/>
      <c r="BLV29" s="681"/>
      <c r="BLW29" s="681"/>
      <c r="BLX29" s="681"/>
      <c r="BLY29" s="681"/>
      <c r="BLZ29" s="681"/>
      <c r="BMA29" s="681"/>
      <c r="BMB29" s="681"/>
      <c r="BMC29" s="681"/>
      <c r="BMD29" s="681"/>
      <c r="BME29" s="682"/>
      <c r="BMF29" s="680"/>
      <c r="BMG29" s="681"/>
      <c r="BMH29" s="681"/>
      <c r="BMI29" s="681"/>
      <c r="BMJ29" s="681"/>
      <c r="BMK29" s="681"/>
      <c r="BML29" s="681"/>
      <c r="BMM29" s="681"/>
      <c r="BMN29" s="681"/>
      <c r="BMO29" s="681"/>
      <c r="BMP29" s="681"/>
      <c r="BMQ29" s="681"/>
      <c r="BMR29" s="681"/>
      <c r="BMS29" s="681"/>
      <c r="BMT29" s="682"/>
      <c r="BMU29" s="680"/>
      <c r="BMV29" s="681"/>
      <c r="BMW29" s="681"/>
      <c r="BMX29" s="681"/>
      <c r="BMY29" s="681"/>
      <c r="BMZ29" s="681"/>
      <c r="BNA29" s="681"/>
      <c r="BNB29" s="681"/>
      <c r="BNC29" s="681"/>
      <c r="BND29" s="681"/>
      <c r="BNE29" s="681"/>
      <c r="BNF29" s="681"/>
      <c r="BNG29" s="681"/>
      <c r="BNH29" s="681"/>
      <c r="BNI29" s="682"/>
      <c r="BNJ29" s="680"/>
      <c r="BNK29" s="681"/>
      <c r="BNL29" s="681"/>
      <c r="BNM29" s="681"/>
      <c r="BNN29" s="681"/>
      <c r="BNO29" s="681"/>
      <c r="BNP29" s="681"/>
      <c r="BNQ29" s="681"/>
      <c r="BNR29" s="681"/>
      <c r="BNS29" s="681"/>
      <c r="BNT29" s="681"/>
      <c r="BNU29" s="681"/>
      <c r="BNV29" s="681"/>
      <c r="BNW29" s="681"/>
      <c r="BNX29" s="682"/>
      <c r="BNY29" s="680"/>
      <c r="BNZ29" s="681"/>
      <c r="BOA29" s="681"/>
      <c r="BOB29" s="681"/>
      <c r="BOC29" s="681"/>
      <c r="BOD29" s="681"/>
      <c r="BOE29" s="681"/>
      <c r="BOF29" s="681"/>
      <c r="BOG29" s="681"/>
      <c r="BOH29" s="681"/>
      <c r="BOI29" s="681"/>
      <c r="BOJ29" s="681"/>
      <c r="BOK29" s="681"/>
      <c r="BOL29" s="681"/>
      <c r="BOM29" s="682"/>
      <c r="BON29" s="680"/>
      <c r="BOO29" s="681"/>
      <c r="BOP29" s="681"/>
      <c r="BOQ29" s="681"/>
      <c r="BOR29" s="681"/>
      <c r="BOS29" s="681"/>
      <c r="BOT29" s="681"/>
      <c r="BOU29" s="681"/>
      <c r="BOV29" s="681"/>
      <c r="BOW29" s="681"/>
      <c r="BOX29" s="681"/>
      <c r="BOY29" s="681"/>
      <c r="BOZ29" s="681"/>
      <c r="BPA29" s="681"/>
      <c r="BPB29" s="682"/>
      <c r="BPC29" s="680"/>
      <c r="BPD29" s="681"/>
      <c r="BPE29" s="681"/>
      <c r="BPF29" s="681"/>
      <c r="BPG29" s="681"/>
      <c r="BPH29" s="681"/>
      <c r="BPI29" s="681"/>
      <c r="BPJ29" s="681"/>
      <c r="BPK29" s="681"/>
      <c r="BPL29" s="681"/>
      <c r="BPM29" s="681"/>
      <c r="BPN29" s="681"/>
      <c r="BPO29" s="681"/>
      <c r="BPP29" s="681"/>
      <c r="BPQ29" s="682"/>
      <c r="BPR29" s="680"/>
      <c r="BPS29" s="681"/>
      <c r="BPT29" s="681"/>
      <c r="BPU29" s="681"/>
      <c r="BPV29" s="681"/>
      <c r="BPW29" s="681"/>
      <c r="BPX29" s="681"/>
      <c r="BPY29" s="681"/>
      <c r="BPZ29" s="681"/>
      <c r="BQA29" s="681"/>
      <c r="BQB29" s="681"/>
      <c r="BQC29" s="681"/>
      <c r="BQD29" s="681"/>
      <c r="BQE29" s="681"/>
      <c r="BQF29" s="682"/>
      <c r="BQG29" s="680"/>
      <c r="BQH29" s="681"/>
      <c r="BQI29" s="681"/>
      <c r="BQJ29" s="681"/>
      <c r="BQK29" s="681"/>
      <c r="BQL29" s="681"/>
      <c r="BQM29" s="681"/>
      <c r="BQN29" s="681"/>
      <c r="BQO29" s="681"/>
      <c r="BQP29" s="681"/>
      <c r="BQQ29" s="681"/>
      <c r="BQR29" s="681"/>
      <c r="BQS29" s="681"/>
      <c r="BQT29" s="681"/>
      <c r="BQU29" s="682"/>
      <c r="BQV29" s="680"/>
      <c r="BQW29" s="681"/>
      <c r="BQX29" s="681"/>
      <c r="BQY29" s="681"/>
      <c r="BQZ29" s="681"/>
      <c r="BRA29" s="681"/>
      <c r="BRB29" s="681"/>
      <c r="BRC29" s="681"/>
      <c r="BRD29" s="681"/>
      <c r="BRE29" s="681"/>
      <c r="BRF29" s="681"/>
      <c r="BRG29" s="681"/>
      <c r="BRH29" s="681"/>
      <c r="BRI29" s="681"/>
      <c r="BRJ29" s="682"/>
      <c r="BRK29" s="680"/>
      <c r="BRL29" s="681"/>
      <c r="BRM29" s="681"/>
      <c r="BRN29" s="681"/>
      <c r="BRO29" s="681"/>
      <c r="BRP29" s="681"/>
      <c r="BRQ29" s="681"/>
      <c r="BRR29" s="681"/>
      <c r="BRS29" s="681"/>
      <c r="BRT29" s="681"/>
      <c r="BRU29" s="681"/>
      <c r="BRV29" s="681"/>
      <c r="BRW29" s="681"/>
      <c r="BRX29" s="681"/>
      <c r="BRY29" s="682"/>
      <c r="BRZ29" s="680"/>
      <c r="BSA29" s="681"/>
      <c r="BSB29" s="681"/>
      <c r="BSC29" s="681"/>
      <c r="BSD29" s="681"/>
      <c r="BSE29" s="681"/>
      <c r="BSF29" s="681"/>
      <c r="BSG29" s="681"/>
      <c r="BSH29" s="681"/>
      <c r="BSI29" s="681"/>
      <c r="BSJ29" s="681"/>
      <c r="BSK29" s="681"/>
      <c r="BSL29" s="681"/>
      <c r="BSM29" s="681"/>
      <c r="BSN29" s="682"/>
      <c r="BSO29" s="680"/>
      <c r="BSP29" s="681"/>
      <c r="BSQ29" s="681"/>
      <c r="BSR29" s="681"/>
      <c r="BSS29" s="681"/>
      <c r="BST29" s="681"/>
      <c r="BSU29" s="681"/>
      <c r="BSV29" s="681"/>
      <c r="BSW29" s="681"/>
      <c r="BSX29" s="681"/>
      <c r="BSY29" s="681"/>
      <c r="BSZ29" s="681"/>
      <c r="BTA29" s="681"/>
      <c r="BTB29" s="681"/>
      <c r="BTC29" s="682"/>
      <c r="BTD29" s="680"/>
      <c r="BTE29" s="681"/>
      <c r="BTF29" s="681"/>
      <c r="BTG29" s="681"/>
      <c r="BTH29" s="681"/>
      <c r="BTI29" s="681"/>
      <c r="BTJ29" s="681"/>
      <c r="BTK29" s="681"/>
      <c r="BTL29" s="681"/>
      <c r="BTM29" s="681"/>
      <c r="BTN29" s="681"/>
      <c r="BTO29" s="681"/>
      <c r="BTP29" s="681"/>
      <c r="BTQ29" s="681"/>
      <c r="BTR29" s="682"/>
      <c r="BTS29" s="680"/>
      <c r="BTT29" s="681"/>
      <c r="BTU29" s="681"/>
      <c r="BTV29" s="681"/>
      <c r="BTW29" s="681"/>
      <c r="BTX29" s="681"/>
      <c r="BTY29" s="681"/>
      <c r="BTZ29" s="681"/>
      <c r="BUA29" s="681"/>
      <c r="BUB29" s="681"/>
      <c r="BUC29" s="681"/>
      <c r="BUD29" s="681"/>
      <c r="BUE29" s="681"/>
      <c r="BUF29" s="681"/>
      <c r="BUG29" s="682"/>
      <c r="BUH29" s="680"/>
      <c r="BUI29" s="681"/>
      <c r="BUJ29" s="681"/>
      <c r="BUK29" s="681"/>
      <c r="BUL29" s="681"/>
      <c r="BUM29" s="681"/>
      <c r="BUN29" s="681"/>
      <c r="BUO29" s="681"/>
      <c r="BUP29" s="681"/>
      <c r="BUQ29" s="681"/>
      <c r="BUR29" s="681"/>
      <c r="BUS29" s="681"/>
      <c r="BUT29" s="681"/>
      <c r="BUU29" s="681"/>
      <c r="BUV29" s="682"/>
      <c r="BUW29" s="680"/>
      <c r="BUX29" s="681"/>
      <c r="BUY29" s="681"/>
      <c r="BUZ29" s="681"/>
      <c r="BVA29" s="681"/>
      <c r="BVB29" s="681"/>
      <c r="BVC29" s="681"/>
      <c r="BVD29" s="681"/>
      <c r="BVE29" s="681"/>
      <c r="BVF29" s="681"/>
      <c r="BVG29" s="681"/>
      <c r="BVH29" s="681"/>
      <c r="BVI29" s="681"/>
      <c r="BVJ29" s="681"/>
      <c r="BVK29" s="682"/>
      <c r="BVL29" s="680"/>
      <c r="BVM29" s="681"/>
      <c r="BVN29" s="681"/>
      <c r="BVO29" s="681"/>
      <c r="BVP29" s="681"/>
      <c r="BVQ29" s="681"/>
      <c r="BVR29" s="681"/>
      <c r="BVS29" s="681"/>
      <c r="BVT29" s="681"/>
      <c r="BVU29" s="681"/>
      <c r="BVV29" s="681"/>
      <c r="BVW29" s="681"/>
      <c r="BVX29" s="681"/>
      <c r="BVY29" s="681"/>
      <c r="BVZ29" s="682"/>
      <c r="BWA29" s="680"/>
      <c r="BWB29" s="681"/>
      <c r="BWC29" s="681"/>
      <c r="BWD29" s="681"/>
      <c r="BWE29" s="681"/>
      <c r="BWF29" s="681"/>
      <c r="BWG29" s="681"/>
      <c r="BWH29" s="681"/>
      <c r="BWI29" s="681"/>
      <c r="BWJ29" s="681"/>
      <c r="BWK29" s="681"/>
      <c r="BWL29" s="681"/>
      <c r="BWM29" s="681"/>
      <c r="BWN29" s="681"/>
      <c r="BWO29" s="682"/>
      <c r="BWP29" s="680"/>
      <c r="BWQ29" s="681"/>
      <c r="BWR29" s="681"/>
      <c r="BWS29" s="681"/>
      <c r="BWT29" s="681"/>
      <c r="BWU29" s="681"/>
      <c r="BWV29" s="681"/>
      <c r="BWW29" s="681"/>
      <c r="BWX29" s="681"/>
      <c r="BWY29" s="681"/>
      <c r="BWZ29" s="681"/>
      <c r="BXA29" s="681"/>
      <c r="BXB29" s="681"/>
      <c r="BXC29" s="681"/>
      <c r="BXD29" s="682"/>
      <c r="BXE29" s="680"/>
      <c r="BXF29" s="681"/>
      <c r="BXG29" s="681"/>
      <c r="BXH29" s="681"/>
      <c r="BXI29" s="681"/>
      <c r="BXJ29" s="681"/>
      <c r="BXK29" s="681"/>
      <c r="BXL29" s="681"/>
      <c r="BXM29" s="681"/>
      <c r="BXN29" s="681"/>
      <c r="BXO29" s="681"/>
      <c r="BXP29" s="681"/>
      <c r="BXQ29" s="681"/>
      <c r="BXR29" s="681"/>
      <c r="BXS29" s="682"/>
      <c r="BXT29" s="680"/>
      <c r="BXU29" s="681"/>
      <c r="BXV29" s="681"/>
      <c r="BXW29" s="681"/>
      <c r="BXX29" s="681"/>
      <c r="BXY29" s="681"/>
      <c r="BXZ29" s="681"/>
      <c r="BYA29" s="681"/>
      <c r="BYB29" s="681"/>
      <c r="BYC29" s="681"/>
      <c r="BYD29" s="681"/>
      <c r="BYE29" s="681"/>
      <c r="BYF29" s="681"/>
      <c r="BYG29" s="681"/>
      <c r="BYH29" s="682"/>
      <c r="BYI29" s="680"/>
      <c r="BYJ29" s="681"/>
      <c r="BYK29" s="681"/>
      <c r="BYL29" s="681"/>
      <c r="BYM29" s="681"/>
      <c r="BYN29" s="681"/>
      <c r="BYO29" s="681"/>
      <c r="BYP29" s="681"/>
      <c r="BYQ29" s="681"/>
      <c r="BYR29" s="681"/>
      <c r="BYS29" s="681"/>
      <c r="BYT29" s="681"/>
      <c r="BYU29" s="681"/>
      <c r="BYV29" s="681"/>
      <c r="BYW29" s="682"/>
      <c r="BYX29" s="680"/>
      <c r="BYY29" s="681"/>
      <c r="BYZ29" s="681"/>
      <c r="BZA29" s="681"/>
      <c r="BZB29" s="681"/>
      <c r="BZC29" s="681"/>
      <c r="BZD29" s="681"/>
      <c r="BZE29" s="681"/>
      <c r="BZF29" s="681"/>
      <c r="BZG29" s="681"/>
      <c r="BZH29" s="681"/>
      <c r="BZI29" s="681"/>
      <c r="BZJ29" s="681"/>
      <c r="BZK29" s="681"/>
      <c r="BZL29" s="682"/>
      <c r="BZM29" s="680"/>
      <c r="BZN29" s="681"/>
      <c r="BZO29" s="681"/>
      <c r="BZP29" s="681"/>
      <c r="BZQ29" s="681"/>
      <c r="BZR29" s="681"/>
      <c r="BZS29" s="681"/>
      <c r="BZT29" s="681"/>
      <c r="BZU29" s="681"/>
      <c r="BZV29" s="681"/>
      <c r="BZW29" s="681"/>
      <c r="BZX29" s="681"/>
      <c r="BZY29" s="681"/>
      <c r="BZZ29" s="681"/>
      <c r="CAA29" s="682"/>
      <c r="CAB29" s="680"/>
      <c r="CAC29" s="681"/>
      <c r="CAD29" s="681"/>
      <c r="CAE29" s="681"/>
      <c r="CAF29" s="681"/>
      <c r="CAG29" s="681"/>
      <c r="CAH29" s="681"/>
      <c r="CAI29" s="681"/>
      <c r="CAJ29" s="681"/>
      <c r="CAK29" s="681"/>
      <c r="CAL29" s="681"/>
      <c r="CAM29" s="681"/>
      <c r="CAN29" s="681"/>
      <c r="CAO29" s="681"/>
      <c r="CAP29" s="682"/>
      <c r="CAQ29" s="680"/>
      <c r="CAR29" s="681"/>
      <c r="CAS29" s="681"/>
      <c r="CAT29" s="681"/>
      <c r="CAU29" s="681"/>
      <c r="CAV29" s="681"/>
      <c r="CAW29" s="681"/>
      <c r="CAX29" s="681"/>
      <c r="CAY29" s="681"/>
      <c r="CAZ29" s="681"/>
      <c r="CBA29" s="681"/>
      <c r="CBB29" s="681"/>
      <c r="CBC29" s="681"/>
      <c r="CBD29" s="681"/>
      <c r="CBE29" s="682"/>
      <c r="CBF29" s="680"/>
      <c r="CBG29" s="681"/>
      <c r="CBH29" s="681"/>
      <c r="CBI29" s="681"/>
      <c r="CBJ29" s="681"/>
      <c r="CBK29" s="681"/>
      <c r="CBL29" s="681"/>
      <c r="CBM29" s="681"/>
      <c r="CBN29" s="681"/>
      <c r="CBO29" s="681"/>
      <c r="CBP29" s="681"/>
      <c r="CBQ29" s="681"/>
      <c r="CBR29" s="681"/>
      <c r="CBS29" s="681"/>
      <c r="CBT29" s="682"/>
      <c r="CBU29" s="680"/>
      <c r="CBV29" s="681"/>
      <c r="CBW29" s="681"/>
      <c r="CBX29" s="681"/>
      <c r="CBY29" s="681"/>
      <c r="CBZ29" s="681"/>
      <c r="CCA29" s="681"/>
      <c r="CCB29" s="681"/>
      <c r="CCC29" s="681"/>
      <c r="CCD29" s="681"/>
      <c r="CCE29" s="681"/>
      <c r="CCF29" s="681"/>
      <c r="CCG29" s="681"/>
      <c r="CCH29" s="681"/>
      <c r="CCI29" s="682"/>
      <c r="CCJ29" s="680"/>
      <c r="CCK29" s="681"/>
      <c r="CCL29" s="681"/>
      <c r="CCM29" s="681"/>
      <c r="CCN29" s="681"/>
      <c r="CCO29" s="681"/>
      <c r="CCP29" s="681"/>
      <c r="CCQ29" s="681"/>
      <c r="CCR29" s="681"/>
      <c r="CCS29" s="681"/>
      <c r="CCT29" s="681"/>
      <c r="CCU29" s="681"/>
      <c r="CCV29" s="681"/>
      <c r="CCW29" s="681"/>
      <c r="CCX29" s="682"/>
      <c r="CCY29" s="680"/>
      <c r="CCZ29" s="681"/>
      <c r="CDA29" s="681"/>
      <c r="CDB29" s="681"/>
      <c r="CDC29" s="681"/>
      <c r="CDD29" s="681"/>
      <c r="CDE29" s="681"/>
      <c r="CDF29" s="681"/>
      <c r="CDG29" s="681"/>
      <c r="CDH29" s="681"/>
      <c r="CDI29" s="681"/>
      <c r="CDJ29" s="681"/>
      <c r="CDK29" s="681"/>
      <c r="CDL29" s="681"/>
      <c r="CDM29" s="682"/>
      <c r="CDN29" s="680"/>
      <c r="CDO29" s="681"/>
      <c r="CDP29" s="681"/>
      <c r="CDQ29" s="681"/>
      <c r="CDR29" s="681"/>
      <c r="CDS29" s="681"/>
      <c r="CDT29" s="681"/>
      <c r="CDU29" s="681"/>
      <c r="CDV29" s="681"/>
      <c r="CDW29" s="681"/>
      <c r="CDX29" s="681"/>
      <c r="CDY29" s="681"/>
      <c r="CDZ29" s="681"/>
      <c r="CEA29" s="681"/>
      <c r="CEB29" s="682"/>
      <c r="CEC29" s="680"/>
      <c r="CED29" s="681"/>
      <c r="CEE29" s="681"/>
      <c r="CEF29" s="681"/>
      <c r="CEG29" s="681"/>
      <c r="CEH29" s="681"/>
      <c r="CEI29" s="681"/>
      <c r="CEJ29" s="681"/>
      <c r="CEK29" s="681"/>
      <c r="CEL29" s="681"/>
      <c r="CEM29" s="681"/>
      <c r="CEN29" s="681"/>
      <c r="CEO29" s="681"/>
      <c r="CEP29" s="681"/>
      <c r="CEQ29" s="682"/>
      <c r="CER29" s="680"/>
      <c r="CES29" s="681"/>
      <c r="CET29" s="681"/>
      <c r="CEU29" s="681"/>
      <c r="CEV29" s="681"/>
      <c r="CEW29" s="681"/>
      <c r="CEX29" s="681"/>
      <c r="CEY29" s="681"/>
      <c r="CEZ29" s="681"/>
      <c r="CFA29" s="681"/>
      <c r="CFB29" s="681"/>
      <c r="CFC29" s="681"/>
      <c r="CFD29" s="681"/>
      <c r="CFE29" s="681"/>
      <c r="CFF29" s="682"/>
      <c r="CFG29" s="680"/>
      <c r="CFH29" s="681"/>
      <c r="CFI29" s="681"/>
      <c r="CFJ29" s="681"/>
      <c r="CFK29" s="681"/>
      <c r="CFL29" s="681"/>
      <c r="CFM29" s="681"/>
      <c r="CFN29" s="681"/>
      <c r="CFO29" s="681"/>
      <c r="CFP29" s="681"/>
      <c r="CFQ29" s="681"/>
      <c r="CFR29" s="681"/>
      <c r="CFS29" s="681"/>
      <c r="CFT29" s="681"/>
      <c r="CFU29" s="682"/>
      <c r="CFV29" s="680"/>
      <c r="CFW29" s="681"/>
      <c r="CFX29" s="681"/>
      <c r="CFY29" s="681"/>
      <c r="CFZ29" s="681"/>
      <c r="CGA29" s="681"/>
      <c r="CGB29" s="681"/>
      <c r="CGC29" s="681"/>
      <c r="CGD29" s="681"/>
      <c r="CGE29" s="681"/>
      <c r="CGF29" s="681"/>
      <c r="CGG29" s="681"/>
      <c r="CGH29" s="681"/>
      <c r="CGI29" s="681"/>
      <c r="CGJ29" s="682"/>
      <c r="CGK29" s="680"/>
      <c r="CGL29" s="681"/>
      <c r="CGM29" s="681"/>
      <c r="CGN29" s="681"/>
      <c r="CGO29" s="681"/>
      <c r="CGP29" s="681"/>
      <c r="CGQ29" s="681"/>
      <c r="CGR29" s="681"/>
      <c r="CGS29" s="681"/>
      <c r="CGT29" s="681"/>
      <c r="CGU29" s="681"/>
      <c r="CGV29" s="681"/>
      <c r="CGW29" s="681"/>
      <c r="CGX29" s="681"/>
      <c r="CGY29" s="682"/>
      <c r="CGZ29" s="680"/>
      <c r="CHA29" s="681"/>
      <c r="CHB29" s="681"/>
      <c r="CHC29" s="681"/>
      <c r="CHD29" s="681"/>
      <c r="CHE29" s="681"/>
      <c r="CHF29" s="681"/>
      <c r="CHG29" s="681"/>
      <c r="CHH29" s="681"/>
      <c r="CHI29" s="681"/>
      <c r="CHJ29" s="681"/>
      <c r="CHK29" s="681"/>
      <c r="CHL29" s="681"/>
      <c r="CHM29" s="681"/>
      <c r="CHN29" s="682"/>
      <c r="CHO29" s="680"/>
      <c r="CHP29" s="681"/>
      <c r="CHQ29" s="681"/>
      <c r="CHR29" s="681"/>
      <c r="CHS29" s="681"/>
      <c r="CHT29" s="681"/>
      <c r="CHU29" s="681"/>
      <c r="CHV29" s="681"/>
      <c r="CHW29" s="681"/>
      <c r="CHX29" s="681"/>
      <c r="CHY29" s="681"/>
      <c r="CHZ29" s="681"/>
      <c r="CIA29" s="681"/>
      <c r="CIB29" s="681"/>
      <c r="CIC29" s="682"/>
      <c r="CID29" s="680"/>
      <c r="CIE29" s="681"/>
      <c r="CIF29" s="681"/>
      <c r="CIG29" s="681"/>
      <c r="CIH29" s="681"/>
      <c r="CII29" s="681"/>
      <c r="CIJ29" s="681"/>
      <c r="CIK29" s="681"/>
      <c r="CIL29" s="681"/>
      <c r="CIM29" s="681"/>
      <c r="CIN29" s="681"/>
      <c r="CIO29" s="681"/>
      <c r="CIP29" s="681"/>
      <c r="CIQ29" s="681"/>
      <c r="CIR29" s="682"/>
      <c r="CIS29" s="680"/>
      <c r="CIT29" s="681"/>
      <c r="CIU29" s="681"/>
      <c r="CIV29" s="681"/>
      <c r="CIW29" s="681"/>
      <c r="CIX29" s="681"/>
      <c r="CIY29" s="681"/>
      <c r="CIZ29" s="681"/>
      <c r="CJA29" s="681"/>
      <c r="CJB29" s="681"/>
      <c r="CJC29" s="681"/>
      <c r="CJD29" s="681"/>
      <c r="CJE29" s="681"/>
      <c r="CJF29" s="681"/>
      <c r="CJG29" s="682"/>
      <c r="CJH29" s="680"/>
      <c r="CJI29" s="681"/>
      <c r="CJJ29" s="681"/>
      <c r="CJK29" s="681"/>
      <c r="CJL29" s="681"/>
      <c r="CJM29" s="681"/>
      <c r="CJN29" s="681"/>
      <c r="CJO29" s="681"/>
      <c r="CJP29" s="681"/>
      <c r="CJQ29" s="681"/>
      <c r="CJR29" s="681"/>
      <c r="CJS29" s="681"/>
      <c r="CJT29" s="681"/>
      <c r="CJU29" s="681"/>
      <c r="CJV29" s="682"/>
      <c r="CJW29" s="680"/>
      <c r="CJX29" s="681"/>
      <c r="CJY29" s="681"/>
      <c r="CJZ29" s="681"/>
      <c r="CKA29" s="681"/>
      <c r="CKB29" s="681"/>
      <c r="CKC29" s="681"/>
      <c r="CKD29" s="681"/>
      <c r="CKE29" s="681"/>
      <c r="CKF29" s="681"/>
      <c r="CKG29" s="681"/>
      <c r="CKH29" s="681"/>
      <c r="CKI29" s="681"/>
      <c r="CKJ29" s="681"/>
      <c r="CKK29" s="682"/>
      <c r="CKL29" s="680"/>
      <c r="CKM29" s="681"/>
      <c r="CKN29" s="681"/>
      <c r="CKO29" s="681"/>
      <c r="CKP29" s="681"/>
      <c r="CKQ29" s="681"/>
      <c r="CKR29" s="681"/>
      <c r="CKS29" s="681"/>
      <c r="CKT29" s="681"/>
      <c r="CKU29" s="681"/>
      <c r="CKV29" s="681"/>
      <c r="CKW29" s="681"/>
      <c r="CKX29" s="681"/>
      <c r="CKY29" s="681"/>
      <c r="CKZ29" s="682"/>
      <c r="CLA29" s="680"/>
      <c r="CLB29" s="681"/>
      <c r="CLC29" s="681"/>
      <c r="CLD29" s="681"/>
      <c r="CLE29" s="681"/>
      <c r="CLF29" s="681"/>
      <c r="CLG29" s="681"/>
      <c r="CLH29" s="681"/>
      <c r="CLI29" s="681"/>
      <c r="CLJ29" s="681"/>
      <c r="CLK29" s="681"/>
      <c r="CLL29" s="681"/>
      <c r="CLM29" s="681"/>
      <c r="CLN29" s="681"/>
      <c r="CLO29" s="682"/>
      <c r="CLP29" s="680"/>
      <c r="CLQ29" s="681"/>
      <c r="CLR29" s="681"/>
      <c r="CLS29" s="681"/>
      <c r="CLT29" s="681"/>
      <c r="CLU29" s="681"/>
      <c r="CLV29" s="681"/>
      <c r="CLW29" s="681"/>
      <c r="CLX29" s="681"/>
      <c r="CLY29" s="681"/>
      <c r="CLZ29" s="681"/>
      <c r="CMA29" s="681"/>
      <c r="CMB29" s="681"/>
      <c r="CMC29" s="681"/>
      <c r="CMD29" s="682"/>
      <c r="CME29" s="680"/>
      <c r="CMF29" s="681"/>
      <c r="CMG29" s="681"/>
      <c r="CMH29" s="681"/>
      <c r="CMI29" s="681"/>
      <c r="CMJ29" s="681"/>
      <c r="CMK29" s="681"/>
      <c r="CML29" s="681"/>
      <c r="CMM29" s="681"/>
      <c r="CMN29" s="681"/>
      <c r="CMO29" s="681"/>
      <c r="CMP29" s="681"/>
      <c r="CMQ29" s="681"/>
      <c r="CMR29" s="681"/>
      <c r="CMS29" s="682"/>
      <c r="CMT29" s="680"/>
      <c r="CMU29" s="681"/>
      <c r="CMV29" s="681"/>
      <c r="CMW29" s="681"/>
      <c r="CMX29" s="681"/>
      <c r="CMY29" s="681"/>
      <c r="CMZ29" s="681"/>
      <c r="CNA29" s="681"/>
      <c r="CNB29" s="681"/>
      <c r="CNC29" s="681"/>
      <c r="CND29" s="681"/>
      <c r="CNE29" s="681"/>
      <c r="CNF29" s="681"/>
      <c r="CNG29" s="681"/>
      <c r="CNH29" s="682"/>
      <c r="CNI29" s="680"/>
      <c r="CNJ29" s="681"/>
      <c r="CNK29" s="681"/>
      <c r="CNL29" s="681"/>
      <c r="CNM29" s="681"/>
      <c r="CNN29" s="681"/>
      <c r="CNO29" s="681"/>
      <c r="CNP29" s="681"/>
      <c r="CNQ29" s="681"/>
      <c r="CNR29" s="681"/>
      <c r="CNS29" s="681"/>
      <c r="CNT29" s="681"/>
      <c r="CNU29" s="681"/>
      <c r="CNV29" s="681"/>
      <c r="CNW29" s="682"/>
      <c r="CNX29" s="680"/>
      <c r="CNY29" s="681"/>
      <c r="CNZ29" s="681"/>
      <c r="COA29" s="681"/>
      <c r="COB29" s="681"/>
      <c r="COC29" s="681"/>
      <c r="COD29" s="681"/>
      <c r="COE29" s="681"/>
      <c r="COF29" s="681"/>
      <c r="COG29" s="681"/>
      <c r="COH29" s="681"/>
      <c r="COI29" s="681"/>
      <c r="COJ29" s="681"/>
      <c r="COK29" s="681"/>
      <c r="COL29" s="682"/>
      <c r="COM29" s="680"/>
      <c r="CON29" s="681"/>
      <c r="COO29" s="681"/>
      <c r="COP29" s="681"/>
      <c r="COQ29" s="681"/>
      <c r="COR29" s="681"/>
      <c r="COS29" s="681"/>
      <c r="COT29" s="681"/>
      <c r="COU29" s="681"/>
      <c r="COV29" s="681"/>
      <c r="COW29" s="681"/>
      <c r="COX29" s="681"/>
      <c r="COY29" s="681"/>
      <c r="COZ29" s="681"/>
      <c r="CPA29" s="682"/>
      <c r="CPB29" s="680"/>
      <c r="CPC29" s="681"/>
      <c r="CPD29" s="681"/>
      <c r="CPE29" s="681"/>
      <c r="CPF29" s="681"/>
      <c r="CPG29" s="681"/>
      <c r="CPH29" s="681"/>
      <c r="CPI29" s="681"/>
      <c r="CPJ29" s="681"/>
      <c r="CPK29" s="681"/>
      <c r="CPL29" s="681"/>
      <c r="CPM29" s="681"/>
      <c r="CPN29" s="681"/>
      <c r="CPO29" s="681"/>
      <c r="CPP29" s="682"/>
      <c r="CPQ29" s="680"/>
      <c r="CPR29" s="681"/>
      <c r="CPS29" s="681"/>
      <c r="CPT29" s="681"/>
      <c r="CPU29" s="681"/>
      <c r="CPV29" s="681"/>
      <c r="CPW29" s="681"/>
      <c r="CPX29" s="681"/>
      <c r="CPY29" s="681"/>
      <c r="CPZ29" s="681"/>
      <c r="CQA29" s="681"/>
      <c r="CQB29" s="681"/>
      <c r="CQC29" s="681"/>
      <c r="CQD29" s="681"/>
      <c r="CQE29" s="682"/>
      <c r="CQF29" s="680"/>
      <c r="CQG29" s="681"/>
      <c r="CQH29" s="681"/>
      <c r="CQI29" s="681"/>
      <c r="CQJ29" s="681"/>
      <c r="CQK29" s="681"/>
      <c r="CQL29" s="681"/>
      <c r="CQM29" s="681"/>
      <c r="CQN29" s="681"/>
      <c r="CQO29" s="681"/>
      <c r="CQP29" s="681"/>
      <c r="CQQ29" s="681"/>
      <c r="CQR29" s="681"/>
      <c r="CQS29" s="681"/>
      <c r="CQT29" s="682"/>
      <c r="CQU29" s="680"/>
      <c r="CQV29" s="681"/>
      <c r="CQW29" s="681"/>
      <c r="CQX29" s="681"/>
      <c r="CQY29" s="681"/>
      <c r="CQZ29" s="681"/>
      <c r="CRA29" s="681"/>
      <c r="CRB29" s="681"/>
      <c r="CRC29" s="681"/>
      <c r="CRD29" s="681"/>
      <c r="CRE29" s="681"/>
      <c r="CRF29" s="681"/>
      <c r="CRG29" s="681"/>
      <c r="CRH29" s="681"/>
      <c r="CRI29" s="682"/>
      <c r="CRJ29" s="680"/>
      <c r="CRK29" s="681"/>
      <c r="CRL29" s="681"/>
      <c r="CRM29" s="681"/>
      <c r="CRN29" s="681"/>
      <c r="CRO29" s="681"/>
      <c r="CRP29" s="681"/>
      <c r="CRQ29" s="681"/>
      <c r="CRR29" s="681"/>
      <c r="CRS29" s="681"/>
      <c r="CRT29" s="681"/>
      <c r="CRU29" s="681"/>
      <c r="CRV29" s="681"/>
      <c r="CRW29" s="681"/>
      <c r="CRX29" s="682"/>
      <c r="CRY29" s="680"/>
      <c r="CRZ29" s="681"/>
      <c r="CSA29" s="681"/>
      <c r="CSB29" s="681"/>
      <c r="CSC29" s="681"/>
      <c r="CSD29" s="681"/>
      <c r="CSE29" s="681"/>
      <c r="CSF29" s="681"/>
      <c r="CSG29" s="681"/>
      <c r="CSH29" s="681"/>
      <c r="CSI29" s="681"/>
      <c r="CSJ29" s="681"/>
      <c r="CSK29" s="681"/>
      <c r="CSL29" s="681"/>
      <c r="CSM29" s="682"/>
      <c r="CSN29" s="680"/>
      <c r="CSO29" s="681"/>
      <c r="CSP29" s="681"/>
      <c r="CSQ29" s="681"/>
      <c r="CSR29" s="681"/>
      <c r="CSS29" s="681"/>
      <c r="CST29" s="681"/>
      <c r="CSU29" s="681"/>
      <c r="CSV29" s="681"/>
      <c r="CSW29" s="681"/>
      <c r="CSX29" s="681"/>
      <c r="CSY29" s="681"/>
      <c r="CSZ29" s="681"/>
      <c r="CTA29" s="681"/>
      <c r="CTB29" s="682"/>
      <c r="CTC29" s="680"/>
      <c r="CTD29" s="681"/>
      <c r="CTE29" s="681"/>
      <c r="CTF29" s="681"/>
      <c r="CTG29" s="681"/>
      <c r="CTH29" s="681"/>
      <c r="CTI29" s="681"/>
      <c r="CTJ29" s="681"/>
      <c r="CTK29" s="681"/>
      <c r="CTL29" s="681"/>
      <c r="CTM29" s="681"/>
      <c r="CTN29" s="681"/>
      <c r="CTO29" s="681"/>
      <c r="CTP29" s="681"/>
      <c r="CTQ29" s="682"/>
      <c r="CTR29" s="680"/>
      <c r="CTS29" s="681"/>
      <c r="CTT29" s="681"/>
      <c r="CTU29" s="681"/>
      <c r="CTV29" s="681"/>
      <c r="CTW29" s="681"/>
      <c r="CTX29" s="681"/>
      <c r="CTY29" s="681"/>
      <c r="CTZ29" s="681"/>
      <c r="CUA29" s="681"/>
      <c r="CUB29" s="681"/>
      <c r="CUC29" s="681"/>
      <c r="CUD29" s="681"/>
      <c r="CUE29" s="681"/>
      <c r="CUF29" s="682"/>
      <c r="CUG29" s="680"/>
      <c r="CUH29" s="681"/>
      <c r="CUI29" s="681"/>
      <c r="CUJ29" s="681"/>
      <c r="CUK29" s="681"/>
      <c r="CUL29" s="681"/>
      <c r="CUM29" s="681"/>
      <c r="CUN29" s="681"/>
      <c r="CUO29" s="681"/>
      <c r="CUP29" s="681"/>
      <c r="CUQ29" s="681"/>
      <c r="CUR29" s="681"/>
      <c r="CUS29" s="681"/>
      <c r="CUT29" s="681"/>
      <c r="CUU29" s="682"/>
      <c r="CUV29" s="680"/>
      <c r="CUW29" s="681"/>
      <c r="CUX29" s="681"/>
      <c r="CUY29" s="681"/>
      <c r="CUZ29" s="681"/>
      <c r="CVA29" s="681"/>
      <c r="CVB29" s="681"/>
      <c r="CVC29" s="681"/>
      <c r="CVD29" s="681"/>
      <c r="CVE29" s="681"/>
      <c r="CVF29" s="681"/>
      <c r="CVG29" s="681"/>
      <c r="CVH29" s="681"/>
      <c r="CVI29" s="681"/>
      <c r="CVJ29" s="682"/>
      <c r="CVK29" s="680"/>
      <c r="CVL29" s="681"/>
      <c r="CVM29" s="681"/>
      <c r="CVN29" s="681"/>
      <c r="CVO29" s="681"/>
      <c r="CVP29" s="681"/>
      <c r="CVQ29" s="681"/>
      <c r="CVR29" s="681"/>
      <c r="CVS29" s="681"/>
      <c r="CVT29" s="681"/>
      <c r="CVU29" s="681"/>
      <c r="CVV29" s="681"/>
      <c r="CVW29" s="681"/>
      <c r="CVX29" s="681"/>
      <c r="CVY29" s="682"/>
      <c r="CVZ29" s="680"/>
      <c r="CWA29" s="681"/>
      <c r="CWB29" s="681"/>
      <c r="CWC29" s="681"/>
      <c r="CWD29" s="681"/>
      <c r="CWE29" s="681"/>
      <c r="CWF29" s="681"/>
      <c r="CWG29" s="681"/>
      <c r="CWH29" s="681"/>
      <c r="CWI29" s="681"/>
      <c r="CWJ29" s="681"/>
      <c r="CWK29" s="681"/>
      <c r="CWL29" s="681"/>
      <c r="CWM29" s="681"/>
      <c r="CWN29" s="682"/>
      <c r="CWO29" s="680"/>
      <c r="CWP29" s="681"/>
      <c r="CWQ29" s="681"/>
      <c r="CWR29" s="681"/>
      <c r="CWS29" s="681"/>
      <c r="CWT29" s="681"/>
      <c r="CWU29" s="681"/>
      <c r="CWV29" s="681"/>
      <c r="CWW29" s="681"/>
      <c r="CWX29" s="681"/>
      <c r="CWY29" s="681"/>
      <c r="CWZ29" s="681"/>
      <c r="CXA29" s="681"/>
      <c r="CXB29" s="681"/>
      <c r="CXC29" s="682"/>
      <c r="CXD29" s="680"/>
      <c r="CXE29" s="681"/>
      <c r="CXF29" s="681"/>
      <c r="CXG29" s="681"/>
      <c r="CXH29" s="681"/>
      <c r="CXI29" s="681"/>
      <c r="CXJ29" s="681"/>
      <c r="CXK29" s="681"/>
      <c r="CXL29" s="681"/>
      <c r="CXM29" s="681"/>
      <c r="CXN29" s="681"/>
      <c r="CXO29" s="681"/>
      <c r="CXP29" s="681"/>
      <c r="CXQ29" s="681"/>
      <c r="CXR29" s="682"/>
      <c r="CXS29" s="680"/>
      <c r="CXT29" s="681"/>
      <c r="CXU29" s="681"/>
      <c r="CXV29" s="681"/>
      <c r="CXW29" s="681"/>
      <c r="CXX29" s="681"/>
      <c r="CXY29" s="681"/>
      <c r="CXZ29" s="681"/>
      <c r="CYA29" s="681"/>
      <c r="CYB29" s="681"/>
      <c r="CYC29" s="681"/>
      <c r="CYD29" s="681"/>
      <c r="CYE29" s="681"/>
      <c r="CYF29" s="681"/>
      <c r="CYG29" s="682"/>
      <c r="CYH29" s="680"/>
      <c r="CYI29" s="681"/>
      <c r="CYJ29" s="681"/>
      <c r="CYK29" s="681"/>
      <c r="CYL29" s="681"/>
      <c r="CYM29" s="681"/>
      <c r="CYN29" s="681"/>
      <c r="CYO29" s="681"/>
      <c r="CYP29" s="681"/>
      <c r="CYQ29" s="681"/>
      <c r="CYR29" s="681"/>
      <c r="CYS29" s="681"/>
      <c r="CYT29" s="681"/>
      <c r="CYU29" s="681"/>
      <c r="CYV29" s="682"/>
      <c r="CYW29" s="680"/>
      <c r="CYX29" s="681"/>
      <c r="CYY29" s="681"/>
      <c r="CYZ29" s="681"/>
      <c r="CZA29" s="681"/>
      <c r="CZB29" s="681"/>
      <c r="CZC29" s="681"/>
      <c r="CZD29" s="681"/>
      <c r="CZE29" s="681"/>
      <c r="CZF29" s="681"/>
      <c r="CZG29" s="681"/>
      <c r="CZH29" s="681"/>
      <c r="CZI29" s="681"/>
      <c r="CZJ29" s="681"/>
      <c r="CZK29" s="682"/>
      <c r="CZL29" s="680"/>
      <c r="CZM29" s="681"/>
      <c r="CZN29" s="681"/>
      <c r="CZO29" s="681"/>
      <c r="CZP29" s="681"/>
      <c r="CZQ29" s="681"/>
      <c r="CZR29" s="681"/>
      <c r="CZS29" s="681"/>
      <c r="CZT29" s="681"/>
      <c r="CZU29" s="681"/>
      <c r="CZV29" s="681"/>
      <c r="CZW29" s="681"/>
      <c r="CZX29" s="681"/>
      <c r="CZY29" s="681"/>
      <c r="CZZ29" s="682"/>
      <c r="DAA29" s="680"/>
      <c r="DAB29" s="681"/>
      <c r="DAC29" s="681"/>
      <c r="DAD29" s="681"/>
      <c r="DAE29" s="681"/>
      <c r="DAF29" s="681"/>
      <c r="DAG29" s="681"/>
      <c r="DAH29" s="681"/>
      <c r="DAI29" s="681"/>
      <c r="DAJ29" s="681"/>
      <c r="DAK29" s="681"/>
      <c r="DAL29" s="681"/>
      <c r="DAM29" s="681"/>
      <c r="DAN29" s="681"/>
      <c r="DAO29" s="682"/>
      <c r="DAP29" s="680"/>
      <c r="DAQ29" s="681"/>
      <c r="DAR29" s="681"/>
      <c r="DAS29" s="681"/>
      <c r="DAT29" s="681"/>
      <c r="DAU29" s="681"/>
      <c r="DAV29" s="681"/>
      <c r="DAW29" s="681"/>
      <c r="DAX29" s="681"/>
      <c r="DAY29" s="681"/>
      <c r="DAZ29" s="681"/>
      <c r="DBA29" s="681"/>
      <c r="DBB29" s="681"/>
      <c r="DBC29" s="681"/>
      <c r="DBD29" s="682"/>
      <c r="DBE29" s="680"/>
      <c r="DBF29" s="681"/>
      <c r="DBG29" s="681"/>
      <c r="DBH29" s="681"/>
      <c r="DBI29" s="681"/>
      <c r="DBJ29" s="681"/>
      <c r="DBK29" s="681"/>
      <c r="DBL29" s="681"/>
      <c r="DBM29" s="681"/>
      <c r="DBN29" s="681"/>
      <c r="DBO29" s="681"/>
      <c r="DBP29" s="681"/>
      <c r="DBQ29" s="681"/>
      <c r="DBR29" s="681"/>
      <c r="DBS29" s="682"/>
      <c r="DBT29" s="680"/>
      <c r="DBU29" s="681"/>
      <c r="DBV29" s="681"/>
      <c r="DBW29" s="681"/>
      <c r="DBX29" s="681"/>
      <c r="DBY29" s="681"/>
      <c r="DBZ29" s="681"/>
      <c r="DCA29" s="681"/>
      <c r="DCB29" s="681"/>
      <c r="DCC29" s="681"/>
      <c r="DCD29" s="681"/>
      <c r="DCE29" s="681"/>
      <c r="DCF29" s="681"/>
      <c r="DCG29" s="681"/>
      <c r="DCH29" s="682"/>
      <c r="DCI29" s="680"/>
      <c r="DCJ29" s="681"/>
      <c r="DCK29" s="681"/>
      <c r="DCL29" s="681"/>
      <c r="DCM29" s="681"/>
      <c r="DCN29" s="681"/>
      <c r="DCO29" s="681"/>
      <c r="DCP29" s="681"/>
      <c r="DCQ29" s="681"/>
      <c r="DCR29" s="681"/>
      <c r="DCS29" s="681"/>
      <c r="DCT29" s="681"/>
      <c r="DCU29" s="681"/>
      <c r="DCV29" s="681"/>
      <c r="DCW29" s="682"/>
      <c r="DCX29" s="680"/>
      <c r="DCY29" s="681"/>
      <c r="DCZ29" s="681"/>
      <c r="DDA29" s="681"/>
      <c r="DDB29" s="681"/>
      <c r="DDC29" s="681"/>
      <c r="DDD29" s="681"/>
      <c r="DDE29" s="681"/>
      <c r="DDF29" s="681"/>
      <c r="DDG29" s="681"/>
      <c r="DDH29" s="681"/>
      <c r="DDI29" s="681"/>
      <c r="DDJ29" s="681"/>
      <c r="DDK29" s="681"/>
      <c r="DDL29" s="682"/>
      <c r="DDM29" s="680"/>
      <c r="DDN29" s="681"/>
      <c r="DDO29" s="681"/>
      <c r="DDP29" s="681"/>
      <c r="DDQ29" s="681"/>
      <c r="DDR29" s="681"/>
      <c r="DDS29" s="681"/>
      <c r="DDT29" s="681"/>
      <c r="DDU29" s="681"/>
      <c r="DDV29" s="681"/>
      <c r="DDW29" s="681"/>
      <c r="DDX29" s="681"/>
      <c r="DDY29" s="681"/>
      <c r="DDZ29" s="681"/>
      <c r="DEA29" s="682"/>
      <c r="DEB29" s="680"/>
      <c r="DEC29" s="681"/>
      <c r="DED29" s="681"/>
      <c r="DEE29" s="681"/>
      <c r="DEF29" s="681"/>
      <c r="DEG29" s="681"/>
      <c r="DEH29" s="681"/>
      <c r="DEI29" s="681"/>
      <c r="DEJ29" s="681"/>
      <c r="DEK29" s="681"/>
      <c r="DEL29" s="681"/>
      <c r="DEM29" s="681"/>
      <c r="DEN29" s="681"/>
      <c r="DEO29" s="681"/>
      <c r="DEP29" s="682"/>
      <c r="DEQ29" s="680"/>
      <c r="DER29" s="681"/>
      <c r="DES29" s="681"/>
      <c r="DET29" s="681"/>
      <c r="DEU29" s="681"/>
      <c r="DEV29" s="681"/>
      <c r="DEW29" s="681"/>
      <c r="DEX29" s="681"/>
      <c r="DEY29" s="681"/>
      <c r="DEZ29" s="681"/>
      <c r="DFA29" s="681"/>
      <c r="DFB29" s="681"/>
      <c r="DFC29" s="681"/>
      <c r="DFD29" s="681"/>
      <c r="DFE29" s="682"/>
      <c r="DFF29" s="680"/>
      <c r="DFG29" s="681"/>
      <c r="DFH29" s="681"/>
      <c r="DFI29" s="681"/>
      <c r="DFJ29" s="681"/>
      <c r="DFK29" s="681"/>
      <c r="DFL29" s="681"/>
      <c r="DFM29" s="681"/>
      <c r="DFN29" s="681"/>
      <c r="DFO29" s="681"/>
      <c r="DFP29" s="681"/>
      <c r="DFQ29" s="681"/>
      <c r="DFR29" s="681"/>
      <c r="DFS29" s="681"/>
      <c r="DFT29" s="682"/>
      <c r="DFU29" s="680"/>
      <c r="DFV29" s="681"/>
      <c r="DFW29" s="681"/>
      <c r="DFX29" s="681"/>
      <c r="DFY29" s="681"/>
      <c r="DFZ29" s="681"/>
      <c r="DGA29" s="681"/>
      <c r="DGB29" s="681"/>
      <c r="DGC29" s="681"/>
      <c r="DGD29" s="681"/>
      <c r="DGE29" s="681"/>
      <c r="DGF29" s="681"/>
      <c r="DGG29" s="681"/>
      <c r="DGH29" s="681"/>
      <c r="DGI29" s="682"/>
      <c r="DGJ29" s="680"/>
      <c r="DGK29" s="681"/>
      <c r="DGL29" s="681"/>
      <c r="DGM29" s="681"/>
      <c r="DGN29" s="681"/>
      <c r="DGO29" s="681"/>
      <c r="DGP29" s="681"/>
      <c r="DGQ29" s="681"/>
      <c r="DGR29" s="681"/>
      <c r="DGS29" s="681"/>
      <c r="DGT29" s="681"/>
      <c r="DGU29" s="681"/>
      <c r="DGV29" s="681"/>
      <c r="DGW29" s="681"/>
      <c r="DGX29" s="682"/>
      <c r="DGY29" s="680"/>
      <c r="DGZ29" s="681"/>
      <c r="DHA29" s="681"/>
      <c r="DHB29" s="681"/>
      <c r="DHC29" s="681"/>
      <c r="DHD29" s="681"/>
      <c r="DHE29" s="681"/>
      <c r="DHF29" s="681"/>
      <c r="DHG29" s="681"/>
      <c r="DHH29" s="681"/>
      <c r="DHI29" s="681"/>
      <c r="DHJ29" s="681"/>
      <c r="DHK29" s="681"/>
      <c r="DHL29" s="681"/>
      <c r="DHM29" s="682"/>
      <c r="DHN29" s="680"/>
      <c r="DHO29" s="681"/>
      <c r="DHP29" s="681"/>
      <c r="DHQ29" s="681"/>
      <c r="DHR29" s="681"/>
      <c r="DHS29" s="681"/>
      <c r="DHT29" s="681"/>
      <c r="DHU29" s="681"/>
      <c r="DHV29" s="681"/>
      <c r="DHW29" s="681"/>
      <c r="DHX29" s="681"/>
      <c r="DHY29" s="681"/>
      <c r="DHZ29" s="681"/>
      <c r="DIA29" s="681"/>
      <c r="DIB29" s="682"/>
      <c r="DIC29" s="680"/>
      <c r="DID29" s="681"/>
      <c r="DIE29" s="681"/>
      <c r="DIF29" s="681"/>
      <c r="DIG29" s="681"/>
      <c r="DIH29" s="681"/>
      <c r="DII29" s="681"/>
      <c r="DIJ29" s="681"/>
      <c r="DIK29" s="681"/>
      <c r="DIL29" s="681"/>
      <c r="DIM29" s="681"/>
      <c r="DIN29" s="681"/>
      <c r="DIO29" s="681"/>
      <c r="DIP29" s="681"/>
      <c r="DIQ29" s="682"/>
      <c r="DIR29" s="680"/>
      <c r="DIS29" s="681"/>
      <c r="DIT29" s="681"/>
      <c r="DIU29" s="681"/>
      <c r="DIV29" s="681"/>
      <c r="DIW29" s="681"/>
      <c r="DIX29" s="681"/>
      <c r="DIY29" s="681"/>
      <c r="DIZ29" s="681"/>
      <c r="DJA29" s="681"/>
      <c r="DJB29" s="681"/>
      <c r="DJC29" s="681"/>
      <c r="DJD29" s="681"/>
      <c r="DJE29" s="681"/>
      <c r="DJF29" s="682"/>
      <c r="DJG29" s="680"/>
      <c r="DJH29" s="681"/>
      <c r="DJI29" s="681"/>
      <c r="DJJ29" s="681"/>
      <c r="DJK29" s="681"/>
      <c r="DJL29" s="681"/>
      <c r="DJM29" s="681"/>
      <c r="DJN29" s="681"/>
      <c r="DJO29" s="681"/>
      <c r="DJP29" s="681"/>
      <c r="DJQ29" s="681"/>
      <c r="DJR29" s="681"/>
      <c r="DJS29" s="681"/>
      <c r="DJT29" s="681"/>
      <c r="DJU29" s="682"/>
      <c r="DJV29" s="680"/>
      <c r="DJW29" s="681"/>
      <c r="DJX29" s="681"/>
      <c r="DJY29" s="681"/>
      <c r="DJZ29" s="681"/>
      <c r="DKA29" s="681"/>
      <c r="DKB29" s="681"/>
      <c r="DKC29" s="681"/>
      <c r="DKD29" s="681"/>
      <c r="DKE29" s="681"/>
      <c r="DKF29" s="681"/>
      <c r="DKG29" s="681"/>
      <c r="DKH29" s="681"/>
      <c r="DKI29" s="681"/>
      <c r="DKJ29" s="682"/>
      <c r="DKK29" s="680"/>
      <c r="DKL29" s="681"/>
      <c r="DKM29" s="681"/>
      <c r="DKN29" s="681"/>
      <c r="DKO29" s="681"/>
      <c r="DKP29" s="681"/>
      <c r="DKQ29" s="681"/>
      <c r="DKR29" s="681"/>
      <c r="DKS29" s="681"/>
      <c r="DKT29" s="681"/>
      <c r="DKU29" s="681"/>
      <c r="DKV29" s="681"/>
      <c r="DKW29" s="681"/>
      <c r="DKX29" s="681"/>
      <c r="DKY29" s="682"/>
      <c r="DKZ29" s="680"/>
      <c r="DLA29" s="681"/>
      <c r="DLB29" s="681"/>
      <c r="DLC29" s="681"/>
      <c r="DLD29" s="681"/>
      <c r="DLE29" s="681"/>
      <c r="DLF29" s="681"/>
      <c r="DLG29" s="681"/>
      <c r="DLH29" s="681"/>
      <c r="DLI29" s="681"/>
      <c r="DLJ29" s="681"/>
      <c r="DLK29" s="681"/>
      <c r="DLL29" s="681"/>
      <c r="DLM29" s="681"/>
      <c r="DLN29" s="682"/>
      <c r="DLO29" s="680"/>
      <c r="DLP29" s="681"/>
      <c r="DLQ29" s="681"/>
      <c r="DLR29" s="681"/>
      <c r="DLS29" s="681"/>
      <c r="DLT29" s="681"/>
      <c r="DLU29" s="681"/>
      <c r="DLV29" s="681"/>
      <c r="DLW29" s="681"/>
      <c r="DLX29" s="681"/>
      <c r="DLY29" s="681"/>
      <c r="DLZ29" s="681"/>
      <c r="DMA29" s="681"/>
      <c r="DMB29" s="681"/>
      <c r="DMC29" s="682"/>
      <c r="DMD29" s="680"/>
      <c r="DME29" s="681"/>
      <c r="DMF29" s="681"/>
      <c r="DMG29" s="681"/>
      <c r="DMH29" s="681"/>
      <c r="DMI29" s="681"/>
      <c r="DMJ29" s="681"/>
      <c r="DMK29" s="681"/>
      <c r="DML29" s="681"/>
      <c r="DMM29" s="681"/>
      <c r="DMN29" s="681"/>
      <c r="DMO29" s="681"/>
      <c r="DMP29" s="681"/>
      <c r="DMQ29" s="681"/>
      <c r="DMR29" s="682"/>
      <c r="DMS29" s="680"/>
      <c r="DMT29" s="681"/>
      <c r="DMU29" s="681"/>
      <c r="DMV29" s="681"/>
      <c r="DMW29" s="681"/>
      <c r="DMX29" s="681"/>
      <c r="DMY29" s="681"/>
      <c r="DMZ29" s="681"/>
      <c r="DNA29" s="681"/>
      <c r="DNB29" s="681"/>
      <c r="DNC29" s="681"/>
      <c r="DND29" s="681"/>
      <c r="DNE29" s="681"/>
      <c r="DNF29" s="681"/>
      <c r="DNG29" s="682"/>
      <c r="DNH29" s="680"/>
      <c r="DNI29" s="681"/>
      <c r="DNJ29" s="681"/>
      <c r="DNK29" s="681"/>
      <c r="DNL29" s="681"/>
      <c r="DNM29" s="681"/>
      <c r="DNN29" s="681"/>
      <c r="DNO29" s="681"/>
      <c r="DNP29" s="681"/>
      <c r="DNQ29" s="681"/>
      <c r="DNR29" s="681"/>
      <c r="DNS29" s="681"/>
      <c r="DNT29" s="681"/>
      <c r="DNU29" s="681"/>
      <c r="DNV29" s="682"/>
      <c r="DNW29" s="680"/>
      <c r="DNX29" s="681"/>
      <c r="DNY29" s="681"/>
      <c r="DNZ29" s="681"/>
      <c r="DOA29" s="681"/>
      <c r="DOB29" s="681"/>
      <c r="DOC29" s="681"/>
      <c r="DOD29" s="681"/>
      <c r="DOE29" s="681"/>
      <c r="DOF29" s="681"/>
      <c r="DOG29" s="681"/>
      <c r="DOH29" s="681"/>
      <c r="DOI29" s="681"/>
      <c r="DOJ29" s="681"/>
      <c r="DOK29" s="682"/>
      <c r="DOL29" s="680"/>
      <c r="DOM29" s="681"/>
      <c r="DON29" s="681"/>
      <c r="DOO29" s="681"/>
      <c r="DOP29" s="681"/>
      <c r="DOQ29" s="681"/>
      <c r="DOR29" s="681"/>
      <c r="DOS29" s="681"/>
      <c r="DOT29" s="681"/>
      <c r="DOU29" s="681"/>
      <c r="DOV29" s="681"/>
      <c r="DOW29" s="681"/>
      <c r="DOX29" s="681"/>
      <c r="DOY29" s="681"/>
      <c r="DOZ29" s="682"/>
      <c r="DPA29" s="680"/>
      <c r="DPB29" s="681"/>
      <c r="DPC29" s="681"/>
      <c r="DPD29" s="681"/>
      <c r="DPE29" s="681"/>
      <c r="DPF29" s="681"/>
      <c r="DPG29" s="681"/>
      <c r="DPH29" s="681"/>
      <c r="DPI29" s="681"/>
      <c r="DPJ29" s="681"/>
      <c r="DPK29" s="681"/>
      <c r="DPL29" s="681"/>
      <c r="DPM29" s="681"/>
      <c r="DPN29" s="681"/>
      <c r="DPO29" s="682"/>
      <c r="DPP29" s="680"/>
      <c r="DPQ29" s="681"/>
      <c r="DPR29" s="681"/>
      <c r="DPS29" s="681"/>
      <c r="DPT29" s="681"/>
      <c r="DPU29" s="681"/>
      <c r="DPV29" s="681"/>
      <c r="DPW29" s="681"/>
      <c r="DPX29" s="681"/>
      <c r="DPY29" s="681"/>
      <c r="DPZ29" s="681"/>
      <c r="DQA29" s="681"/>
      <c r="DQB29" s="681"/>
      <c r="DQC29" s="681"/>
      <c r="DQD29" s="682"/>
      <c r="DQE29" s="680"/>
      <c r="DQF29" s="681"/>
      <c r="DQG29" s="681"/>
      <c r="DQH29" s="681"/>
      <c r="DQI29" s="681"/>
      <c r="DQJ29" s="681"/>
      <c r="DQK29" s="681"/>
      <c r="DQL29" s="681"/>
      <c r="DQM29" s="681"/>
      <c r="DQN29" s="681"/>
      <c r="DQO29" s="681"/>
      <c r="DQP29" s="681"/>
      <c r="DQQ29" s="681"/>
      <c r="DQR29" s="681"/>
      <c r="DQS29" s="682"/>
      <c r="DQT29" s="680"/>
      <c r="DQU29" s="681"/>
      <c r="DQV29" s="681"/>
      <c r="DQW29" s="681"/>
      <c r="DQX29" s="681"/>
      <c r="DQY29" s="681"/>
      <c r="DQZ29" s="681"/>
      <c r="DRA29" s="681"/>
      <c r="DRB29" s="681"/>
      <c r="DRC29" s="681"/>
      <c r="DRD29" s="681"/>
      <c r="DRE29" s="681"/>
      <c r="DRF29" s="681"/>
      <c r="DRG29" s="681"/>
      <c r="DRH29" s="682"/>
      <c r="DRI29" s="680"/>
      <c r="DRJ29" s="681"/>
      <c r="DRK29" s="681"/>
      <c r="DRL29" s="681"/>
      <c r="DRM29" s="681"/>
      <c r="DRN29" s="681"/>
      <c r="DRO29" s="681"/>
      <c r="DRP29" s="681"/>
      <c r="DRQ29" s="681"/>
      <c r="DRR29" s="681"/>
      <c r="DRS29" s="681"/>
      <c r="DRT29" s="681"/>
      <c r="DRU29" s="681"/>
      <c r="DRV29" s="681"/>
      <c r="DRW29" s="682"/>
      <c r="DRX29" s="680"/>
      <c r="DRY29" s="681"/>
      <c r="DRZ29" s="681"/>
      <c r="DSA29" s="681"/>
      <c r="DSB29" s="681"/>
      <c r="DSC29" s="681"/>
      <c r="DSD29" s="681"/>
      <c r="DSE29" s="681"/>
      <c r="DSF29" s="681"/>
      <c r="DSG29" s="681"/>
      <c r="DSH29" s="681"/>
      <c r="DSI29" s="681"/>
      <c r="DSJ29" s="681"/>
      <c r="DSK29" s="681"/>
      <c r="DSL29" s="682"/>
      <c r="DSM29" s="680"/>
      <c r="DSN29" s="681"/>
      <c r="DSO29" s="681"/>
      <c r="DSP29" s="681"/>
      <c r="DSQ29" s="681"/>
      <c r="DSR29" s="681"/>
      <c r="DSS29" s="681"/>
      <c r="DST29" s="681"/>
      <c r="DSU29" s="681"/>
      <c r="DSV29" s="681"/>
      <c r="DSW29" s="681"/>
      <c r="DSX29" s="681"/>
      <c r="DSY29" s="681"/>
      <c r="DSZ29" s="681"/>
      <c r="DTA29" s="682"/>
      <c r="DTB29" s="680"/>
      <c r="DTC29" s="681"/>
      <c r="DTD29" s="681"/>
      <c r="DTE29" s="681"/>
      <c r="DTF29" s="681"/>
      <c r="DTG29" s="681"/>
      <c r="DTH29" s="681"/>
      <c r="DTI29" s="681"/>
      <c r="DTJ29" s="681"/>
      <c r="DTK29" s="681"/>
      <c r="DTL29" s="681"/>
      <c r="DTM29" s="681"/>
      <c r="DTN29" s="681"/>
      <c r="DTO29" s="681"/>
      <c r="DTP29" s="682"/>
      <c r="DTQ29" s="680"/>
      <c r="DTR29" s="681"/>
      <c r="DTS29" s="681"/>
      <c r="DTT29" s="681"/>
      <c r="DTU29" s="681"/>
      <c r="DTV29" s="681"/>
      <c r="DTW29" s="681"/>
      <c r="DTX29" s="681"/>
      <c r="DTY29" s="681"/>
      <c r="DTZ29" s="681"/>
      <c r="DUA29" s="681"/>
      <c r="DUB29" s="681"/>
      <c r="DUC29" s="681"/>
      <c r="DUD29" s="681"/>
      <c r="DUE29" s="682"/>
      <c r="DUF29" s="680"/>
      <c r="DUG29" s="681"/>
      <c r="DUH29" s="681"/>
      <c r="DUI29" s="681"/>
      <c r="DUJ29" s="681"/>
      <c r="DUK29" s="681"/>
      <c r="DUL29" s="681"/>
      <c r="DUM29" s="681"/>
      <c r="DUN29" s="681"/>
      <c r="DUO29" s="681"/>
      <c r="DUP29" s="681"/>
      <c r="DUQ29" s="681"/>
      <c r="DUR29" s="681"/>
      <c r="DUS29" s="681"/>
      <c r="DUT29" s="682"/>
      <c r="DUU29" s="680"/>
      <c r="DUV29" s="681"/>
      <c r="DUW29" s="681"/>
      <c r="DUX29" s="681"/>
      <c r="DUY29" s="681"/>
      <c r="DUZ29" s="681"/>
      <c r="DVA29" s="681"/>
      <c r="DVB29" s="681"/>
      <c r="DVC29" s="681"/>
      <c r="DVD29" s="681"/>
      <c r="DVE29" s="681"/>
      <c r="DVF29" s="681"/>
      <c r="DVG29" s="681"/>
      <c r="DVH29" s="681"/>
      <c r="DVI29" s="682"/>
      <c r="DVJ29" s="680"/>
      <c r="DVK29" s="681"/>
      <c r="DVL29" s="681"/>
      <c r="DVM29" s="681"/>
      <c r="DVN29" s="681"/>
      <c r="DVO29" s="681"/>
      <c r="DVP29" s="681"/>
      <c r="DVQ29" s="681"/>
      <c r="DVR29" s="681"/>
      <c r="DVS29" s="681"/>
      <c r="DVT29" s="681"/>
      <c r="DVU29" s="681"/>
      <c r="DVV29" s="681"/>
      <c r="DVW29" s="681"/>
      <c r="DVX29" s="682"/>
      <c r="DVY29" s="680"/>
      <c r="DVZ29" s="681"/>
      <c r="DWA29" s="681"/>
      <c r="DWB29" s="681"/>
      <c r="DWC29" s="681"/>
      <c r="DWD29" s="681"/>
      <c r="DWE29" s="681"/>
      <c r="DWF29" s="681"/>
      <c r="DWG29" s="681"/>
      <c r="DWH29" s="681"/>
      <c r="DWI29" s="681"/>
      <c r="DWJ29" s="681"/>
      <c r="DWK29" s="681"/>
      <c r="DWL29" s="681"/>
      <c r="DWM29" s="682"/>
      <c r="DWN29" s="680"/>
      <c r="DWO29" s="681"/>
      <c r="DWP29" s="681"/>
      <c r="DWQ29" s="681"/>
      <c r="DWR29" s="681"/>
      <c r="DWS29" s="681"/>
      <c r="DWT29" s="681"/>
      <c r="DWU29" s="681"/>
      <c r="DWV29" s="681"/>
      <c r="DWW29" s="681"/>
      <c r="DWX29" s="681"/>
      <c r="DWY29" s="681"/>
      <c r="DWZ29" s="681"/>
      <c r="DXA29" s="681"/>
      <c r="DXB29" s="682"/>
      <c r="DXC29" s="680"/>
      <c r="DXD29" s="681"/>
      <c r="DXE29" s="681"/>
      <c r="DXF29" s="681"/>
      <c r="DXG29" s="681"/>
      <c r="DXH29" s="681"/>
      <c r="DXI29" s="681"/>
      <c r="DXJ29" s="681"/>
      <c r="DXK29" s="681"/>
      <c r="DXL29" s="681"/>
      <c r="DXM29" s="681"/>
      <c r="DXN29" s="681"/>
      <c r="DXO29" s="681"/>
      <c r="DXP29" s="681"/>
      <c r="DXQ29" s="682"/>
      <c r="DXR29" s="680"/>
      <c r="DXS29" s="681"/>
      <c r="DXT29" s="681"/>
      <c r="DXU29" s="681"/>
      <c r="DXV29" s="681"/>
      <c r="DXW29" s="681"/>
      <c r="DXX29" s="681"/>
      <c r="DXY29" s="681"/>
      <c r="DXZ29" s="681"/>
      <c r="DYA29" s="681"/>
      <c r="DYB29" s="681"/>
      <c r="DYC29" s="681"/>
      <c r="DYD29" s="681"/>
      <c r="DYE29" s="681"/>
      <c r="DYF29" s="682"/>
      <c r="DYG29" s="680"/>
      <c r="DYH29" s="681"/>
      <c r="DYI29" s="681"/>
      <c r="DYJ29" s="681"/>
      <c r="DYK29" s="681"/>
      <c r="DYL29" s="681"/>
      <c r="DYM29" s="681"/>
      <c r="DYN29" s="681"/>
      <c r="DYO29" s="681"/>
      <c r="DYP29" s="681"/>
      <c r="DYQ29" s="681"/>
      <c r="DYR29" s="681"/>
      <c r="DYS29" s="681"/>
      <c r="DYT29" s="681"/>
      <c r="DYU29" s="682"/>
      <c r="DYV29" s="680"/>
      <c r="DYW29" s="681"/>
      <c r="DYX29" s="681"/>
      <c r="DYY29" s="681"/>
      <c r="DYZ29" s="681"/>
      <c r="DZA29" s="681"/>
      <c r="DZB29" s="681"/>
      <c r="DZC29" s="681"/>
      <c r="DZD29" s="681"/>
      <c r="DZE29" s="681"/>
      <c r="DZF29" s="681"/>
      <c r="DZG29" s="681"/>
      <c r="DZH29" s="681"/>
      <c r="DZI29" s="681"/>
      <c r="DZJ29" s="682"/>
      <c r="DZK29" s="680"/>
      <c r="DZL29" s="681"/>
      <c r="DZM29" s="681"/>
      <c r="DZN29" s="681"/>
      <c r="DZO29" s="681"/>
      <c r="DZP29" s="681"/>
      <c r="DZQ29" s="681"/>
      <c r="DZR29" s="681"/>
      <c r="DZS29" s="681"/>
      <c r="DZT29" s="681"/>
      <c r="DZU29" s="681"/>
      <c r="DZV29" s="681"/>
      <c r="DZW29" s="681"/>
      <c r="DZX29" s="681"/>
      <c r="DZY29" s="682"/>
      <c r="DZZ29" s="680"/>
      <c r="EAA29" s="681"/>
      <c r="EAB29" s="681"/>
      <c r="EAC29" s="681"/>
      <c r="EAD29" s="681"/>
      <c r="EAE29" s="681"/>
      <c r="EAF29" s="681"/>
      <c r="EAG29" s="681"/>
      <c r="EAH29" s="681"/>
      <c r="EAI29" s="681"/>
      <c r="EAJ29" s="681"/>
      <c r="EAK29" s="681"/>
      <c r="EAL29" s="681"/>
      <c r="EAM29" s="681"/>
      <c r="EAN29" s="682"/>
      <c r="EAO29" s="680"/>
      <c r="EAP29" s="681"/>
      <c r="EAQ29" s="681"/>
      <c r="EAR29" s="681"/>
      <c r="EAS29" s="681"/>
      <c r="EAT29" s="681"/>
      <c r="EAU29" s="681"/>
      <c r="EAV29" s="681"/>
      <c r="EAW29" s="681"/>
      <c r="EAX29" s="681"/>
      <c r="EAY29" s="681"/>
      <c r="EAZ29" s="681"/>
      <c r="EBA29" s="681"/>
      <c r="EBB29" s="681"/>
      <c r="EBC29" s="682"/>
      <c r="EBD29" s="680"/>
      <c r="EBE29" s="681"/>
      <c r="EBF29" s="681"/>
      <c r="EBG29" s="681"/>
      <c r="EBH29" s="681"/>
      <c r="EBI29" s="681"/>
      <c r="EBJ29" s="681"/>
      <c r="EBK29" s="681"/>
      <c r="EBL29" s="681"/>
      <c r="EBM29" s="681"/>
      <c r="EBN29" s="681"/>
      <c r="EBO29" s="681"/>
      <c r="EBP29" s="681"/>
      <c r="EBQ29" s="681"/>
      <c r="EBR29" s="682"/>
      <c r="EBS29" s="680"/>
      <c r="EBT29" s="681"/>
      <c r="EBU29" s="681"/>
      <c r="EBV29" s="681"/>
      <c r="EBW29" s="681"/>
      <c r="EBX29" s="681"/>
      <c r="EBY29" s="681"/>
      <c r="EBZ29" s="681"/>
      <c r="ECA29" s="681"/>
      <c r="ECB29" s="681"/>
      <c r="ECC29" s="681"/>
      <c r="ECD29" s="681"/>
      <c r="ECE29" s="681"/>
      <c r="ECF29" s="681"/>
      <c r="ECG29" s="682"/>
      <c r="ECH29" s="680"/>
      <c r="ECI29" s="681"/>
      <c r="ECJ29" s="681"/>
      <c r="ECK29" s="681"/>
      <c r="ECL29" s="681"/>
      <c r="ECM29" s="681"/>
      <c r="ECN29" s="681"/>
      <c r="ECO29" s="681"/>
      <c r="ECP29" s="681"/>
      <c r="ECQ29" s="681"/>
      <c r="ECR29" s="681"/>
      <c r="ECS29" s="681"/>
      <c r="ECT29" s="681"/>
      <c r="ECU29" s="681"/>
      <c r="ECV29" s="682"/>
      <c r="ECW29" s="680"/>
      <c r="ECX29" s="681"/>
      <c r="ECY29" s="681"/>
      <c r="ECZ29" s="681"/>
      <c r="EDA29" s="681"/>
      <c r="EDB29" s="681"/>
      <c r="EDC29" s="681"/>
      <c r="EDD29" s="681"/>
      <c r="EDE29" s="681"/>
      <c r="EDF29" s="681"/>
      <c r="EDG29" s="681"/>
      <c r="EDH29" s="681"/>
      <c r="EDI29" s="681"/>
      <c r="EDJ29" s="681"/>
      <c r="EDK29" s="682"/>
      <c r="EDL29" s="680"/>
      <c r="EDM29" s="681"/>
      <c r="EDN29" s="681"/>
      <c r="EDO29" s="681"/>
      <c r="EDP29" s="681"/>
      <c r="EDQ29" s="681"/>
      <c r="EDR29" s="681"/>
      <c r="EDS29" s="681"/>
      <c r="EDT29" s="681"/>
      <c r="EDU29" s="681"/>
      <c r="EDV29" s="681"/>
      <c r="EDW29" s="681"/>
      <c r="EDX29" s="681"/>
      <c r="EDY29" s="681"/>
      <c r="EDZ29" s="682"/>
      <c r="EEA29" s="680"/>
      <c r="EEB29" s="681"/>
      <c r="EEC29" s="681"/>
      <c r="EED29" s="681"/>
      <c r="EEE29" s="681"/>
      <c r="EEF29" s="681"/>
      <c r="EEG29" s="681"/>
      <c r="EEH29" s="681"/>
      <c r="EEI29" s="681"/>
      <c r="EEJ29" s="681"/>
      <c r="EEK29" s="681"/>
      <c r="EEL29" s="681"/>
      <c r="EEM29" s="681"/>
      <c r="EEN29" s="681"/>
      <c r="EEO29" s="682"/>
      <c r="EEP29" s="680"/>
      <c r="EEQ29" s="681"/>
      <c r="EER29" s="681"/>
      <c r="EES29" s="681"/>
      <c r="EET29" s="681"/>
      <c r="EEU29" s="681"/>
      <c r="EEV29" s="681"/>
      <c r="EEW29" s="681"/>
      <c r="EEX29" s="681"/>
      <c r="EEY29" s="681"/>
      <c r="EEZ29" s="681"/>
      <c r="EFA29" s="681"/>
      <c r="EFB29" s="681"/>
      <c r="EFC29" s="681"/>
      <c r="EFD29" s="682"/>
      <c r="EFE29" s="680"/>
      <c r="EFF29" s="681"/>
      <c r="EFG29" s="681"/>
      <c r="EFH29" s="681"/>
      <c r="EFI29" s="681"/>
      <c r="EFJ29" s="681"/>
      <c r="EFK29" s="681"/>
      <c r="EFL29" s="681"/>
      <c r="EFM29" s="681"/>
      <c r="EFN29" s="681"/>
      <c r="EFO29" s="681"/>
      <c r="EFP29" s="681"/>
      <c r="EFQ29" s="681"/>
      <c r="EFR29" s="681"/>
      <c r="EFS29" s="682"/>
      <c r="EFT29" s="680"/>
      <c r="EFU29" s="681"/>
      <c r="EFV29" s="681"/>
      <c r="EFW29" s="681"/>
      <c r="EFX29" s="681"/>
      <c r="EFY29" s="681"/>
      <c r="EFZ29" s="681"/>
      <c r="EGA29" s="681"/>
      <c r="EGB29" s="681"/>
      <c r="EGC29" s="681"/>
      <c r="EGD29" s="681"/>
      <c r="EGE29" s="681"/>
      <c r="EGF29" s="681"/>
      <c r="EGG29" s="681"/>
      <c r="EGH29" s="682"/>
      <c r="EGI29" s="680"/>
      <c r="EGJ29" s="681"/>
      <c r="EGK29" s="681"/>
      <c r="EGL29" s="681"/>
      <c r="EGM29" s="681"/>
      <c r="EGN29" s="681"/>
      <c r="EGO29" s="681"/>
      <c r="EGP29" s="681"/>
      <c r="EGQ29" s="681"/>
      <c r="EGR29" s="681"/>
      <c r="EGS29" s="681"/>
      <c r="EGT29" s="681"/>
      <c r="EGU29" s="681"/>
      <c r="EGV29" s="681"/>
      <c r="EGW29" s="682"/>
      <c r="EGX29" s="680"/>
      <c r="EGY29" s="681"/>
      <c r="EGZ29" s="681"/>
      <c r="EHA29" s="681"/>
      <c r="EHB29" s="681"/>
      <c r="EHC29" s="681"/>
      <c r="EHD29" s="681"/>
      <c r="EHE29" s="681"/>
      <c r="EHF29" s="681"/>
      <c r="EHG29" s="681"/>
      <c r="EHH29" s="681"/>
      <c r="EHI29" s="681"/>
      <c r="EHJ29" s="681"/>
      <c r="EHK29" s="681"/>
      <c r="EHL29" s="682"/>
      <c r="EHM29" s="680"/>
      <c r="EHN29" s="681"/>
      <c r="EHO29" s="681"/>
      <c r="EHP29" s="681"/>
      <c r="EHQ29" s="681"/>
      <c r="EHR29" s="681"/>
      <c r="EHS29" s="681"/>
      <c r="EHT29" s="681"/>
      <c r="EHU29" s="681"/>
      <c r="EHV29" s="681"/>
      <c r="EHW29" s="681"/>
      <c r="EHX29" s="681"/>
      <c r="EHY29" s="681"/>
      <c r="EHZ29" s="681"/>
      <c r="EIA29" s="682"/>
      <c r="EIB29" s="680"/>
      <c r="EIC29" s="681"/>
      <c r="EID29" s="681"/>
      <c r="EIE29" s="681"/>
      <c r="EIF29" s="681"/>
      <c r="EIG29" s="681"/>
      <c r="EIH29" s="681"/>
      <c r="EII29" s="681"/>
      <c r="EIJ29" s="681"/>
      <c r="EIK29" s="681"/>
      <c r="EIL29" s="681"/>
      <c r="EIM29" s="681"/>
      <c r="EIN29" s="681"/>
      <c r="EIO29" s="681"/>
      <c r="EIP29" s="682"/>
      <c r="EIQ29" s="680"/>
      <c r="EIR29" s="681"/>
      <c r="EIS29" s="681"/>
      <c r="EIT29" s="681"/>
      <c r="EIU29" s="681"/>
      <c r="EIV29" s="681"/>
      <c r="EIW29" s="681"/>
      <c r="EIX29" s="681"/>
      <c r="EIY29" s="681"/>
      <c r="EIZ29" s="681"/>
      <c r="EJA29" s="681"/>
      <c r="EJB29" s="681"/>
      <c r="EJC29" s="681"/>
      <c r="EJD29" s="681"/>
      <c r="EJE29" s="682"/>
      <c r="EJF29" s="680"/>
      <c r="EJG29" s="681"/>
      <c r="EJH29" s="681"/>
      <c r="EJI29" s="681"/>
      <c r="EJJ29" s="681"/>
      <c r="EJK29" s="681"/>
      <c r="EJL29" s="681"/>
      <c r="EJM29" s="681"/>
      <c r="EJN29" s="681"/>
      <c r="EJO29" s="681"/>
      <c r="EJP29" s="681"/>
      <c r="EJQ29" s="681"/>
      <c r="EJR29" s="681"/>
      <c r="EJS29" s="681"/>
      <c r="EJT29" s="682"/>
      <c r="EJU29" s="680"/>
      <c r="EJV29" s="681"/>
      <c r="EJW29" s="681"/>
      <c r="EJX29" s="681"/>
      <c r="EJY29" s="681"/>
      <c r="EJZ29" s="681"/>
      <c r="EKA29" s="681"/>
      <c r="EKB29" s="681"/>
      <c r="EKC29" s="681"/>
      <c r="EKD29" s="681"/>
      <c r="EKE29" s="681"/>
      <c r="EKF29" s="681"/>
      <c r="EKG29" s="681"/>
      <c r="EKH29" s="681"/>
      <c r="EKI29" s="682"/>
      <c r="EKJ29" s="680"/>
      <c r="EKK29" s="681"/>
      <c r="EKL29" s="681"/>
      <c r="EKM29" s="681"/>
      <c r="EKN29" s="681"/>
      <c r="EKO29" s="681"/>
      <c r="EKP29" s="681"/>
      <c r="EKQ29" s="681"/>
      <c r="EKR29" s="681"/>
      <c r="EKS29" s="681"/>
      <c r="EKT29" s="681"/>
      <c r="EKU29" s="681"/>
      <c r="EKV29" s="681"/>
      <c r="EKW29" s="681"/>
      <c r="EKX29" s="682"/>
      <c r="EKY29" s="680"/>
      <c r="EKZ29" s="681"/>
      <c r="ELA29" s="681"/>
      <c r="ELB29" s="681"/>
      <c r="ELC29" s="681"/>
      <c r="ELD29" s="681"/>
      <c r="ELE29" s="681"/>
      <c r="ELF29" s="681"/>
      <c r="ELG29" s="681"/>
      <c r="ELH29" s="681"/>
      <c r="ELI29" s="681"/>
      <c r="ELJ29" s="681"/>
      <c r="ELK29" s="681"/>
      <c r="ELL29" s="681"/>
      <c r="ELM29" s="682"/>
      <c r="ELN29" s="680"/>
      <c r="ELO29" s="681"/>
      <c r="ELP29" s="681"/>
      <c r="ELQ29" s="681"/>
      <c r="ELR29" s="681"/>
      <c r="ELS29" s="681"/>
      <c r="ELT29" s="681"/>
      <c r="ELU29" s="681"/>
      <c r="ELV29" s="681"/>
      <c r="ELW29" s="681"/>
      <c r="ELX29" s="681"/>
      <c r="ELY29" s="681"/>
      <c r="ELZ29" s="681"/>
      <c r="EMA29" s="681"/>
      <c r="EMB29" s="682"/>
      <c r="EMC29" s="680"/>
      <c r="EMD29" s="681"/>
      <c r="EME29" s="681"/>
      <c r="EMF29" s="681"/>
      <c r="EMG29" s="681"/>
      <c r="EMH29" s="681"/>
      <c r="EMI29" s="681"/>
      <c r="EMJ29" s="681"/>
      <c r="EMK29" s="681"/>
      <c r="EML29" s="681"/>
      <c r="EMM29" s="681"/>
      <c r="EMN29" s="681"/>
      <c r="EMO29" s="681"/>
      <c r="EMP29" s="681"/>
      <c r="EMQ29" s="682"/>
      <c r="EMR29" s="680"/>
      <c r="EMS29" s="681"/>
      <c r="EMT29" s="681"/>
      <c r="EMU29" s="681"/>
      <c r="EMV29" s="681"/>
      <c r="EMW29" s="681"/>
      <c r="EMX29" s="681"/>
      <c r="EMY29" s="681"/>
      <c r="EMZ29" s="681"/>
      <c r="ENA29" s="681"/>
      <c r="ENB29" s="681"/>
      <c r="ENC29" s="681"/>
      <c r="END29" s="681"/>
      <c r="ENE29" s="681"/>
      <c r="ENF29" s="682"/>
      <c r="ENG29" s="680"/>
      <c r="ENH29" s="681"/>
      <c r="ENI29" s="681"/>
      <c r="ENJ29" s="681"/>
      <c r="ENK29" s="681"/>
      <c r="ENL29" s="681"/>
      <c r="ENM29" s="681"/>
      <c r="ENN29" s="681"/>
      <c r="ENO29" s="681"/>
      <c r="ENP29" s="681"/>
      <c r="ENQ29" s="681"/>
      <c r="ENR29" s="681"/>
      <c r="ENS29" s="681"/>
      <c r="ENT29" s="681"/>
      <c r="ENU29" s="682"/>
      <c r="ENV29" s="680"/>
      <c r="ENW29" s="681"/>
      <c r="ENX29" s="681"/>
      <c r="ENY29" s="681"/>
      <c r="ENZ29" s="681"/>
      <c r="EOA29" s="681"/>
      <c r="EOB29" s="681"/>
      <c r="EOC29" s="681"/>
      <c r="EOD29" s="681"/>
      <c r="EOE29" s="681"/>
      <c r="EOF29" s="681"/>
      <c r="EOG29" s="681"/>
      <c r="EOH29" s="681"/>
      <c r="EOI29" s="681"/>
      <c r="EOJ29" s="682"/>
      <c r="EOK29" s="680"/>
      <c r="EOL29" s="681"/>
      <c r="EOM29" s="681"/>
      <c r="EON29" s="681"/>
      <c r="EOO29" s="681"/>
      <c r="EOP29" s="681"/>
      <c r="EOQ29" s="681"/>
      <c r="EOR29" s="681"/>
      <c r="EOS29" s="681"/>
      <c r="EOT29" s="681"/>
      <c r="EOU29" s="681"/>
      <c r="EOV29" s="681"/>
      <c r="EOW29" s="681"/>
      <c r="EOX29" s="681"/>
      <c r="EOY29" s="682"/>
      <c r="EOZ29" s="680"/>
      <c r="EPA29" s="681"/>
      <c r="EPB29" s="681"/>
      <c r="EPC29" s="681"/>
      <c r="EPD29" s="681"/>
      <c r="EPE29" s="681"/>
      <c r="EPF29" s="681"/>
      <c r="EPG29" s="681"/>
      <c r="EPH29" s="681"/>
      <c r="EPI29" s="681"/>
      <c r="EPJ29" s="681"/>
      <c r="EPK29" s="681"/>
      <c r="EPL29" s="681"/>
      <c r="EPM29" s="681"/>
      <c r="EPN29" s="682"/>
      <c r="EPO29" s="680"/>
      <c r="EPP29" s="681"/>
      <c r="EPQ29" s="681"/>
      <c r="EPR29" s="681"/>
      <c r="EPS29" s="681"/>
      <c r="EPT29" s="681"/>
      <c r="EPU29" s="681"/>
      <c r="EPV29" s="681"/>
      <c r="EPW29" s="681"/>
      <c r="EPX29" s="681"/>
      <c r="EPY29" s="681"/>
      <c r="EPZ29" s="681"/>
      <c r="EQA29" s="681"/>
      <c r="EQB29" s="681"/>
      <c r="EQC29" s="682"/>
      <c r="EQD29" s="680"/>
      <c r="EQE29" s="681"/>
      <c r="EQF29" s="681"/>
      <c r="EQG29" s="681"/>
      <c r="EQH29" s="681"/>
      <c r="EQI29" s="681"/>
      <c r="EQJ29" s="681"/>
      <c r="EQK29" s="681"/>
      <c r="EQL29" s="681"/>
      <c r="EQM29" s="681"/>
      <c r="EQN29" s="681"/>
      <c r="EQO29" s="681"/>
      <c r="EQP29" s="681"/>
      <c r="EQQ29" s="681"/>
      <c r="EQR29" s="682"/>
      <c r="EQS29" s="680"/>
      <c r="EQT29" s="681"/>
      <c r="EQU29" s="681"/>
      <c r="EQV29" s="681"/>
      <c r="EQW29" s="681"/>
      <c r="EQX29" s="681"/>
      <c r="EQY29" s="681"/>
      <c r="EQZ29" s="681"/>
      <c r="ERA29" s="681"/>
      <c r="ERB29" s="681"/>
      <c r="ERC29" s="681"/>
      <c r="ERD29" s="681"/>
      <c r="ERE29" s="681"/>
      <c r="ERF29" s="681"/>
      <c r="ERG29" s="682"/>
      <c r="ERH29" s="680"/>
      <c r="ERI29" s="681"/>
      <c r="ERJ29" s="681"/>
      <c r="ERK29" s="681"/>
      <c r="ERL29" s="681"/>
      <c r="ERM29" s="681"/>
      <c r="ERN29" s="681"/>
      <c r="ERO29" s="681"/>
      <c r="ERP29" s="681"/>
      <c r="ERQ29" s="681"/>
      <c r="ERR29" s="681"/>
      <c r="ERS29" s="681"/>
      <c r="ERT29" s="681"/>
      <c r="ERU29" s="681"/>
      <c r="ERV29" s="682"/>
      <c r="ERW29" s="680"/>
      <c r="ERX29" s="681"/>
      <c r="ERY29" s="681"/>
      <c r="ERZ29" s="681"/>
      <c r="ESA29" s="681"/>
      <c r="ESB29" s="681"/>
      <c r="ESC29" s="681"/>
      <c r="ESD29" s="681"/>
      <c r="ESE29" s="681"/>
      <c r="ESF29" s="681"/>
      <c r="ESG29" s="681"/>
      <c r="ESH29" s="681"/>
      <c r="ESI29" s="681"/>
      <c r="ESJ29" s="681"/>
      <c r="ESK29" s="682"/>
      <c r="ESL29" s="680"/>
      <c r="ESM29" s="681"/>
      <c r="ESN29" s="681"/>
      <c r="ESO29" s="681"/>
      <c r="ESP29" s="681"/>
      <c r="ESQ29" s="681"/>
      <c r="ESR29" s="681"/>
      <c r="ESS29" s="681"/>
      <c r="EST29" s="681"/>
      <c r="ESU29" s="681"/>
      <c r="ESV29" s="681"/>
      <c r="ESW29" s="681"/>
      <c r="ESX29" s="681"/>
      <c r="ESY29" s="681"/>
      <c r="ESZ29" s="682"/>
      <c r="ETA29" s="680"/>
      <c r="ETB29" s="681"/>
      <c r="ETC29" s="681"/>
      <c r="ETD29" s="681"/>
      <c r="ETE29" s="681"/>
      <c r="ETF29" s="681"/>
      <c r="ETG29" s="681"/>
      <c r="ETH29" s="681"/>
      <c r="ETI29" s="681"/>
      <c r="ETJ29" s="681"/>
      <c r="ETK29" s="681"/>
      <c r="ETL29" s="681"/>
      <c r="ETM29" s="681"/>
      <c r="ETN29" s="681"/>
      <c r="ETO29" s="682"/>
      <c r="ETP29" s="680"/>
      <c r="ETQ29" s="681"/>
      <c r="ETR29" s="681"/>
      <c r="ETS29" s="681"/>
      <c r="ETT29" s="681"/>
      <c r="ETU29" s="681"/>
      <c r="ETV29" s="681"/>
      <c r="ETW29" s="681"/>
      <c r="ETX29" s="681"/>
      <c r="ETY29" s="681"/>
      <c r="ETZ29" s="681"/>
      <c r="EUA29" s="681"/>
      <c r="EUB29" s="681"/>
      <c r="EUC29" s="681"/>
      <c r="EUD29" s="682"/>
      <c r="EUE29" s="680"/>
      <c r="EUF29" s="681"/>
      <c r="EUG29" s="681"/>
      <c r="EUH29" s="681"/>
      <c r="EUI29" s="681"/>
      <c r="EUJ29" s="681"/>
      <c r="EUK29" s="681"/>
      <c r="EUL29" s="681"/>
      <c r="EUM29" s="681"/>
      <c r="EUN29" s="681"/>
      <c r="EUO29" s="681"/>
      <c r="EUP29" s="681"/>
      <c r="EUQ29" s="681"/>
      <c r="EUR29" s="681"/>
      <c r="EUS29" s="682"/>
      <c r="EUT29" s="680"/>
      <c r="EUU29" s="681"/>
      <c r="EUV29" s="681"/>
      <c r="EUW29" s="681"/>
      <c r="EUX29" s="681"/>
      <c r="EUY29" s="681"/>
      <c r="EUZ29" s="681"/>
      <c r="EVA29" s="681"/>
      <c r="EVB29" s="681"/>
      <c r="EVC29" s="681"/>
      <c r="EVD29" s="681"/>
      <c r="EVE29" s="681"/>
      <c r="EVF29" s="681"/>
      <c r="EVG29" s="681"/>
      <c r="EVH29" s="682"/>
      <c r="EVI29" s="680"/>
      <c r="EVJ29" s="681"/>
      <c r="EVK29" s="681"/>
      <c r="EVL29" s="681"/>
      <c r="EVM29" s="681"/>
      <c r="EVN29" s="681"/>
      <c r="EVO29" s="681"/>
      <c r="EVP29" s="681"/>
      <c r="EVQ29" s="681"/>
      <c r="EVR29" s="681"/>
      <c r="EVS29" s="681"/>
      <c r="EVT29" s="681"/>
      <c r="EVU29" s="681"/>
      <c r="EVV29" s="681"/>
      <c r="EVW29" s="682"/>
      <c r="EVX29" s="680"/>
      <c r="EVY29" s="681"/>
      <c r="EVZ29" s="681"/>
      <c r="EWA29" s="681"/>
      <c r="EWB29" s="681"/>
      <c r="EWC29" s="681"/>
      <c r="EWD29" s="681"/>
      <c r="EWE29" s="681"/>
      <c r="EWF29" s="681"/>
      <c r="EWG29" s="681"/>
      <c r="EWH29" s="681"/>
      <c r="EWI29" s="681"/>
      <c r="EWJ29" s="681"/>
      <c r="EWK29" s="681"/>
      <c r="EWL29" s="682"/>
      <c r="EWM29" s="680"/>
      <c r="EWN29" s="681"/>
      <c r="EWO29" s="681"/>
      <c r="EWP29" s="681"/>
      <c r="EWQ29" s="681"/>
      <c r="EWR29" s="681"/>
      <c r="EWS29" s="681"/>
      <c r="EWT29" s="681"/>
      <c r="EWU29" s="681"/>
      <c r="EWV29" s="681"/>
      <c r="EWW29" s="681"/>
      <c r="EWX29" s="681"/>
      <c r="EWY29" s="681"/>
      <c r="EWZ29" s="681"/>
      <c r="EXA29" s="682"/>
      <c r="EXB29" s="680"/>
      <c r="EXC29" s="681"/>
      <c r="EXD29" s="681"/>
      <c r="EXE29" s="681"/>
      <c r="EXF29" s="681"/>
      <c r="EXG29" s="681"/>
      <c r="EXH29" s="681"/>
      <c r="EXI29" s="681"/>
      <c r="EXJ29" s="681"/>
      <c r="EXK29" s="681"/>
      <c r="EXL29" s="681"/>
      <c r="EXM29" s="681"/>
      <c r="EXN29" s="681"/>
      <c r="EXO29" s="681"/>
      <c r="EXP29" s="682"/>
      <c r="EXQ29" s="680"/>
      <c r="EXR29" s="681"/>
      <c r="EXS29" s="681"/>
      <c r="EXT29" s="681"/>
      <c r="EXU29" s="681"/>
      <c r="EXV29" s="681"/>
      <c r="EXW29" s="681"/>
      <c r="EXX29" s="681"/>
      <c r="EXY29" s="681"/>
      <c r="EXZ29" s="681"/>
      <c r="EYA29" s="681"/>
      <c r="EYB29" s="681"/>
      <c r="EYC29" s="681"/>
      <c r="EYD29" s="681"/>
      <c r="EYE29" s="682"/>
      <c r="EYF29" s="680"/>
      <c r="EYG29" s="681"/>
      <c r="EYH29" s="681"/>
      <c r="EYI29" s="681"/>
      <c r="EYJ29" s="681"/>
      <c r="EYK29" s="681"/>
      <c r="EYL29" s="681"/>
      <c r="EYM29" s="681"/>
      <c r="EYN29" s="681"/>
      <c r="EYO29" s="681"/>
      <c r="EYP29" s="681"/>
      <c r="EYQ29" s="681"/>
      <c r="EYR29" s="681"/>
      <c r="EYS29" s="681"/>
      <c r="EYT29" s="682"/>
      <c r="EYU29" s="680"/>
      <c r="EYV29" s="681"/>
      <c r="EYW29" s="681"/>
      <c r="EYX29" s="681"/>
      <c r="EYY29" s="681"/>
      <c r="EYZ29" s="681"/>
      <c r="EZA29" s="681"/>
      <c r="EZB29" s="681"/>
      <c r="EZC29" s="681"/>
      <c r="EZD29" s="681"/>
      <c r="EZE29" s="681"/>
      <c r="EZF29" s="681"/>
      <c r="EZG29" s="681"/>
      <c r="EZH29" s="681"/>
      <c r="EZI29" s="682"/>
      <c r="EZJ29" s="680"/>
      <c r="EZK29" s="681"/>
      <c r="EZL29" s="681"/>
      <c r="EZM29" s="681"/>
      <c r="EZN29" s="681"/>
      <c r="EZO29" s="681"/>
      <c r="EZP29" s="681"/>
      <c r="EZQ29" s="681"/>
      <c r="EZR29" s="681"/>
      <c r="EZS29" s="681"/>
      <c r="EZT29" s="681"/>
      <c r="EZU29" s="681"/>
      <c r="EZV29" s="681"/>
      <c r="EZW29" s="681"/>
      <c r="EZX29" s="682"/>
      <c r="EZY29" s="680"/>
      <c r="EZZ29" s="681"/>
      <c r="FAA29" s="681"/>
      <c r="FAB29" s="681"/>
      <c r="FAC29" s="681"/>
      <c r="FAD29" s="681"/>
      <c r="FAE29" s="681"/>
      <c r="FAF29" s="681"/>
      <c r="FAG29" s="681"/>
      <c r="FAH29" s="681"/>
      <c r="FAI29" s="681"/>
      <c r="FAJ29" s="681"/>
      <c r="FAK29" s="681"/>
      <c r="FAL29" s="681"/>
      <c r="FAM29" s="682"/>
      <c r="FAN29" s="680"/>
      <c r="FAO29" s="681"/>
      <c r="FAP29" s="681"/>
      <c r="FAQ29" s="681"/>
      <c r="FAR29" s="681"/>
      <c r="FAS29" s="681"/>
      <c r="FAT29" s="681"/>
      <c r="FAU29" s="681"/>
      <c r="FAV29" s="681"/>
      <c r="FAW29" s="681"/>
      <c r="FAX29" s="681"/>
      <c r="FAY29" s="681"/>
      <c r="FAZ29" s="681"/>
      <c r="FBA29" s="681"/>
      <c r="FBB29" s="682"/>
      <c r="FBC29" s="680"/>
      <c r="FBD29" s="681"/>
      <c r="FBE29" s="681"/>
      <c r="FBF29" s="681"/>
      <c r="FBG29" s="681"/>
      <c r="FBH29" s="681"/>
      <c r="FBI29" s="681"/>
      <c r="FBJ29" s="681"/>
      <c r="FBK29" s="681"/>
      <c r="FBL29" s="681"/>
      <c r="FBM29" s="681"/>
      <c r="FBN29" s="681"/>
      <c r="FBO29" s="681"/>
      <c r="FBP29" s="681"/>
      <c r="FBQ29" s="682"/>
      <c r="FBR29" s="680"/>
      <c r="FBS29" s="681"/>
      <c r="FBT29" s="681"/>
      <c r="FBU29" s="681"/>
      <c r="FBV29" s="681"/>
      <c r="FBW29" s="681"/>
      <c r="FBX29" s="681"/>
      <c r="FBY29" s="681"/>
      <c r="FBZ29" s="681"/>
      <c r="FCA29" s="681"/>
      <c r="FCB29" s="681"/>
      <c r="FCC29" s="681"/>
      <c r="FCD29" s="681"/>
      <c r="FCE29" s="681"/>
      <c r="FCF29" s="682"/>
      <c r="FCG29" s="680"/>
      <c r="FCH29" s="681"/>
      <c r="FCI29" s="681"/>
      <c r="FCJ29" s="681"/>
      <c r="FCK29" s="681"/>
      <c r="FCL29" s="681"/>
      <c r="FCM29" s="681"/>
      <c r="FCN29" s="681"/>
      <c r="FCO29" s="681"/>
      <c r="FCP29" s="681"/>
      <c r="FCQ29" s="681"/>
      <c r="FCR29" s="681"/>
      <c r="FCS29" s="681"/>
      <c r="FCT29" s="681"/>
      <c r="FCU29" s="682"/>
      <c r="FCV29" s="680"/>
      <c r="FCW29" s="681"/>
      <c r="FCX29" s="681"/>
      <c r="FCY29" s="681"/>
      <c r="FCZ29" s="681"/>
      <c r="FDA29" s="681"/>
      <c r="FDB29" s="681"/>
      <c r="FDC29" s="681"/>
      <c r="FDD29" s="681"/>
      <c r="FDE29" s="681"/>
      <c r="FDF29" s="681"/>
      <c r="FDG29" s="681"/>
      <c r="FDH29" s="681"/>
      <c r="FDI29" s="681"/>
      <c r="FDJ29" s="682"/>
      <c r="FDK29" s="680"/>
      <c r="FDL29" s="681"/>
      <c r="FDM29" s="681"/>
      <c r="FDN29" s="681"/>
      <c r="FDO29" s="681"/>
      <c r="FDP29" s="681"/>
      <c r="FDQ29" s="681"/>
      <c r="FDR29" s="681"/>
      <c r="FDS29" s="681"/>
      <c r="FDT29" s="681"/>
      <c r="FDU29" s="681"/>
      <c r="FDV29" s="681"/>
      <c r="FDW29" s="681"/>
      <c r="FDX29" s="681"/>
      <c r="FDY29" s="682"/>
      <c r="FDZ29" s="680"/>
      <c r="FEA29" s="681"/>
      <c r="FEB29" s="681"/>
      <c r="FEC29" s="681"/>
      <c r="FED29" s="681"/>
      <c r="FEE29" s="681"/>
      <c r="FEF29" s="681"/>
      <c r="FEG29" s="681"/>
      <c r="FEH29" s="681"/>
      <c r="FEI29" s="681"/>
      <c r="FEJ29" s="681"/>
      <c r="FEK29" s="681"/>
      <c r="FEL29" s="681"/>
      <c r="FEM29" s="681"/>
      <c r="FEN29" s="682"/>
      <c r="FEO29" s="680"/>
      <c r="FEP29" s="681"/>
      <c r="FEQ29" s="681"/>
      <c r="FER29" s="681"/>
      <c r="FES29" s="681"/>
      <c r="FET29" s="681"/>
      <c r="FEU29" s="681"/>
      <c r="FEV29" s="681"/>
      <c r="FEW29" s="681"/>
      <c r="FEX29" s="681"/>
      <c r="FEY29" s="681"/>
      <c r="FEZ29" s="681"/>
      <c r="FFA29" s="681"/>
      <c r="FFB29" s="681"/>
      <c r="FFC29" s="682"/>
      <c r="FFD29" s="680"/>
      <c r="FFE29" s="681"/>
      <c r="FFF29" s="681"/>
      <c r="FFG29" s="681"/>
      <c r="FFH29" s="681"/>
      <c r="FFI29" s="681"/>
      <c r="FFJ29" s="681"/>
      <c r="FFK29" s="681"/>
      <c r="FFL29" s="681"/>
      <c r="FFM29" s="681"/>
      <c r="FFN29" s="681"/>
      <c r="FFO29" s="681"/>
      <c r="FFP29" s="681"/>
      <c r="FFQ29" s="681"/>
      <c r="FFR29" s="682"/>
      <c r="FFS29" s="680"/>
      <c r="FFT29" s="681"/>
      <c r="FFU29" s="681"/>
      <c r="FFV29" s="681"/>
      <c r="FFW29" s="681"/>
      <c r="FFX29" s="681"/>
      <c r="FFY29" s="681"/>
      <c r="FFZ29" s="681"/>
      <c r="FGA29" s="681"/>
      <c r="FGB29" s="681"/>
      <c r="FGC29" s="681"/>
      <c r="FGD29" s="681"/>
      <c r="FGE29" s="681"/>
      <c r="FGF29" s="681"/>
      <c r="FGG29" s="682"/>
      <c r="FGH29" s="680"/>
      <c r="FGI29" s="681"/>
      <c r="FGJ29" s="681"/>
      <c r="FGK29" s="681"/>
      <c r="FGL29" s="681"/>
      <c r="FGM29" s="681"/>
      <c r="FGN29" s="681"/>
      <c r="FGO29" s="681"/>
      <c r="FGP29" s="681"/>
      <c r="FGQ29" s="681"/>
      <c r="FGR29" s="681"/>
      <c r="FGS29" s="681"/>
      <c r="FGT29" s="681"/>
      <c r="FGU29" s="681"/>
      <c r="FGV29" s="682"/>
      <c r="FGW29" s="680"/>
      <c r="FGX29" s="681"/>
      <c r="FGY29" s="681"/>
      <c r="FGZ29" s="681"/>
      <c r="FHA29" s="681"/>
      <c r="FHB29" s="681"/>
      <c r="FHC29" s="681"/>
      <c r="FHD29" s="681"/>
      <c r="FHE29" s="681"/>
      <c r="FHF29" s="681"/>
      <c r="FHG29" s="681"/>
      <c r="FHH29" s="681"/>
      <c r="FHI29" s="681"/>
      <c r="FHJ29" s="681"/>
      <c r="FHK29" s="682"/>
      <c r="FHL29" s="680"/>
      <c r="FHM29" s="681"/>
      <c r="FHN29" s="681"/>
      <c r="FHO29" s="681"/>
      <c r="FHP29" s="681"/>
      <c r="FHQ29" s="681"/>
      <c r="FHR29" s="681"/>
      <c r="FHS29" s="681"/>
      <c r="FHT29" s="681"/>
      <c r="FHU29" s="681"/>
      <c r="FHV29" s="681"/>
      <c r="FHW29" s="681"/>
      <c r="FHX29" s="681"/>
      <c r="FHY29" s="681"/>
      <c r="FHZ29" s="682"/>
      <c r="FIA29" s="680"/>
      <c r="FIB29" s="681"/>
      <c r="FIC29" s="681"/>
      <c r="FID29" s="681"/>
      <c r="FIE29" s="681"/>
      <c r="FIF29" s="681"/>
      <c r="FIG29" s="681"/>
      <c r="FIH29" s="681"/>
      <c r="FII29" s="681"/>
      <c r="FIJ29" s="681"/>
      <c r="FIK29" s="681"/>
      <c r="FIL29" s="681"/>
      <c r="FIM29" s="681"/>
      <c r="FIN29" s="681"/>
      <c r="FIO29" s="682"/>
      <c r="FIP29" s="680"/>
      <c r="FIQ29" s="681"/>
      <c r="FIR29" s="681"/>
      <c r="FIS29" s="681"/>
      <c r="FIT29" s="681"/>
      <c r="FIU29" s="681"/>
      <c r="FIV29" s="681"/>
      <c r="FIW29" s="681"/>
      <c r="FIX29" s="681"/>
      <c r="FIY29" s="681"/>
      <c r="FIZ29" s="681"/>
      <c r="FJA29" s="681"/>
      <c r="FJB29" s="681"/>
      <c r="FJC29" s="681"/>
      <c r="FJD29" s="682"/>
      <c r="FJE29" s="680"/>
      <c r="FJF29" s="681"/>
      <c r="FJG29" s="681"/>
      <c r="FJH29" s="681"/>
      <c r="FJI29" s="681"/>
      <c r="FJJ29" s="681"/>
      <c r="FJK29" s="681"/>
      <c r="FJL29" s="681"/>
      <c r="FJM29" s="681"/>
      <c r="FJN29" s="681"/>
      <c r="FJO29" s="681"/>
      <c r="FJP29" s="681"/>
      <c r="FJQ29" s="681"/>
      <c r="FJR29" s="681"/>
      <c r="FJS29" s="682"/>
      <c r="FJT29" s="680"/>
      <c r="FJU29" s="681"/>
      <c r="FJV29" s="681"/>
      <c r="FJW29" s="681"/>
      <c r="FJX29" s="681"/>
      <c r="FJY29" s="681"/>
      <c r="FJZ29" s="681"/>
      <c r="FKA29" s="681"/>
      <c r="FKB29" s="681"/>
      <c r="FKC29" s="681"/>
      <c r="FKD29" s="681"/>
      <c r="FKE29" s="681"/>
      <c r="FKF29" s="681"/>
      <c r="FKG29" s="681"/>
      <c r="FKH29" s="682"/>
      <c r="FKI29" s="680"/>
      <c r="FKJ29" s="681"/>
      <c r="FKK29" s="681"/>
      <c r="FKL29" s="681"/>
      <c r="FKM29" s="681"/>
      <c r="FKN29" s="681"/>
      <c r="FKO29" s="681"/>
      <c r="FKP29" s="681"/>
      <c r="FKQ29" s="681"/>
      <c r="FKR29" s="681"/>
      <c r="FKS29" s="681"/>
      <c r="FKT29" s="681"/>
      <c r="FKU29" s="681"/>
      <c r="FKV29" s="681"/>
      <c r="FKW29" s="682"/>
      <c r="FKX29" s="680"/>
      <c r="FKY29" s="681"/>
      <c r="FKZ29" s="681"/>
      <c r="FLA29" s="681"/>
      <c r="FLB29" s="681"/>
      <c r="FLC29" s="681"/>
      <c r="FLD29" s="681"/>
      <c r="FLE29" s="681"/>
      <c r="FLF29" s="681"/>
      <c r="FLG29" s="681"/>
      <c r="FLH29" s="681"/>
      <c r="FLI29" s="681"/>
      <c r="FLJ29" s="681"/>
      <c r="FLK29" s="681"/>
      <c r="FLL29" s="682"/>
      <c r="FLM29" s="680"/>
      <c r="FLN29" s="681"/>
      <c r="FLO29" s="681"/>
      <c r="FLP29" s="681"/>
      <c r="FLQ29" s="681"/>
      <c r="FLR29" s="681"/>
      <c r="FLS29" s="681"/>
      <c r="FLT29" s="681"/>
      <c r="FLU29" s="681"/>
      <c r="FLV29" s="681"/>
      <c r="FLW29" s="681"/>
      <c r="FLX29" s="681"/>
      <c r="FLY29" s="681"/>
      <c r="FLZ29" s="681"/>
      <c r="FMA29" s="682"/>
      <c r="FMB29" s="680"/>
      <c r="FMC29" s="681"/>
      <c r="FMD29" s="681"/>
      <c r="FME29" s="681"/>
      <c r="FMF29" s="681"/>
      <c r="FMG29" s="681"/>
      <c r="FMH29" s="681"/>
      <c r="FMI29" s="681"/>
      <c r="FMJ29" s="681"/>
      <c r="FMK29" s="681"/>
      <c r="FML29" s="681"/>
      <c r="FMM29" s="681"/>
      <c r="FMN29" s="681"/>
      <c r="FMO29" s="681"/>
      <c r="FMP29" s="682"/>
      <c r="FMQ29" s="680"/>
      <c r="FMR29" s="681"/>
      <c r="FMS29" s="681"/>
      <c r="FMT29" s="681"/>
      <c r="FMU29" s="681"/>
      <c r="FMV29" s="681"/>
      <c r="FMW29" s="681"/>
      <c r="FMX29" s="681"/>
      <c r="FMY29" s="681"/>
      <c r="FMZ29" s="681"/>
      <c r="FNA29" s="681"/>
      <c r="FNB29" s="681"/>
      <c r="FNC29" s="681"/>
      <c r="FND29" s="681"/>
      <c r="FNE29" s="682"/>
      <c r="FNF29" s="680"/>
      <c r="FNG29" s="681"/>
      <c r="FNH29" s="681"/>
      <c r="FNI29" s="681"/>
      <c r="FNJ29" s="681"/>
      <c r="FNK29" s="681"/>
      <c r="FNL29" s="681"/>
      <c r="FNM29" s="681"/>
      <c r="FNN29" s="681"/>
      <c r="FNO29" s="681"/>
      <c r="FNP29" s="681"/>
      <c r="FNQ29" s="681"/>
      <c r="FNR29" s="681"/>
      <c r="FNS29" s="681"/>
      <c r="FNT29" s="682"/>
      <c r="FNU29" s="680"/>
      <c r="FNV29" s="681"/>
      <c r="FNW29" s="681"/>
      <c r="FNX29" s="681"/>
      <c r="FNY29" s="681"/>
      <c r="FNZ29" s="681"/>
      <c r="FOA29" s="681"/>
      <c r="FOB29" s="681"/>
      <c r="FOC29" s="681"/>
      <c r="FOD29" s="681"/>
      <c r="FOE29" s="681"/>
      <c r="FOF29" s="681"/>
      <c r="FOG29" s="681"/>
      <c r="FOH29" s="681"/>
      <c r="FOI29" s="682"/>
      <c r="FOJ29" s="680"/>
      <c r="FOK29" s="681"/>
      <c r="FOL29" s="681"/>
      <c r="FOM29" s="681"/>
      <c r="FON29" s="681"/>
      <c r="FOO29" s="681"/>
      <c r="FOP29" s="681"/>
      <c r="FOQ29" s="681"/>
      <c r="FOR29" s="681"/>
      <c r="FOS29" s="681"/>
      <c r="FOT29" s="681"/>
      <c r="FOU29" s="681"/>
      <c r="FOV29" s="681"/>
      <c r="FOW29" s="681"/>
      <c r="FOX29" s="682"/>
      <c r="FOY29" s="680"/>
      <c r="FOZ29" s="681"/>
      <c r="FPA29" s="681"/>
      <c r="FPB29" s="681"/>
      <c r="FPC29" s="681"/>
      <c r="FPD29" s="681"/>
      <c r="FPE29" s="681"/>
      <c r="FPF29" s="681"/>
      <c r="FPG29" s="681"/>
      <c r="FPH29" s="681"/>
      <c r="FPI29" s="681"/>
      <c r="FPJ29" s="681"/>
      <c r="FPK29" s="681"/>
      <c r="FPL29" s="681"/>
      <c r="FPM29" s="682"/>
      <c r="FPN29" s="680"/>
      <c r="FPO29" s="681"/>
      <c r="FPP29" s="681"/>
      <c r="FPQ29" s="681"/>
      <c r="FPR29" s="681"/>
      <c r="FPS29" s="681"/>
      <c r="FPT29" s="681"/>
      <c r="FPU29" s="681"/>
      <c r="FPV29" s="681"/>
      <c r="FPW29" s="681"/>
      <c r="FPX29" s="681"/>
      <c r="FPY29" s="681"/>
      <c r="FPZ29" s="681"/>
      <c r="FQA29" s="681"/>
      <c r="FQB29" s="682"/>
      <c r="FQC29" s="680"/>
      <c r="FQD29" s="681"/>
      <c r="FQE29" s="681"/>
      <c r="FQF29" s="681"/>
      <c r="FQG29" s="681"/>
      <c r="FQH29" s="681"/>
      <c r="FQI29" s="681"/>
      <c r="FQJ29" s="681"/>
      <c r="FQK29" s="681"/>
      <c r="FQL29" s="681"/>
      <c r="FQM29" s="681"/>
      <c r="FQN29" s="681"/>
      <c r="FQO29" s="681"/>
      <c r="FQP29" s="681"/>
      <c r="FQQ29" s="682"/>
      <c r="FQR29" s="680"/>
      <c r="FQS29" s="681"/>
      <c r="FQT29" s="681"/>
      <c r="FQU29" s="681"/>
      <c r="FQV29" s="681"/>
      <c r="FQW29" s="681"/>
      <c r="FQX29" s="681"/>
      <c r="FQY29" s="681"/>
      <c r="FQZ29" s="681"/>
      <c r="FRA29" s="681"/>
      <c r="FRB29" s="681"/>
      <c r="FRC29" s="681"/>
      <c r="FRD29" s="681"/>
      <c r="FRE29" s="681"/>
      <c r="FRF29" s="682"/>
      <c r="FRG29" s="680"/>
      <c r="FRH29" s="681"/>
      <c r="FRI29" s="681"/>
      <c r="FRJ29" s="681"/>
      <c r="FRK29" s="681"/>
      <c r="FRL29" s="681"/>
      <c r="FRM29" s="681"/>
      <c r="FRN29" s="681"/>
      <c r="FRO29" s="681"/>
      <c r="FRP29" s="681"/>
      <c r="FRQ29" s="681"/>
      <c r="FRR29" s="681"/>
      <c r="FRS29" s="681"/>
      <c r="FRT29" s="681"/>
      <c r="FRU29" s="682"/>
      <c r="FRV29" s="680"/>
      <c r="FRW29" s="681"/>
      <c r="FRX29" s="681"/>
      <c r="FRY29" s="681"/>
      <c r="FRZ29" s="681"/>
      <c r="FSA29" s="681"/>
      <c r="FSB29" s="681"/>
      <c r="FSC29" s="681"/>
      <c r="FSD29" s="681"/>
      <c r="FSE29" s="681"/>
      <c r="FSF29" s="681"/>
      <c r="FSG29" s="681"/>
      <c r="FSH29" s="681"/>
      <c r="FSI29" s="681"/>
      <c r="FSJ29" s="682"/>
      <c r="FSK29" s="680"/>
      <c r="FSL29" s="681"/>
      <c r="FSM29" s="681"/>
      <c r="FSN29" s="681"/>
      <c r="FSO29" s="681"/>
      <c r="FSP29" s="681"/>
      <c r="FSQ29" s="681"/>
      <c r="FSR29" s="681"/>
      <c r="FSS29" s="681"/>
      <c r="FST29" s="681"/>
      <c r="FSU29" s="681"/>
      <c r="FSV29" s="681"/>
      <c r="FSW29" s="681"/>
      <c r="FSX29" s="681"/>
      <c r="FSY29" s="682"/>
      <c r="FSZ29" s="680"/>
      <c r="FTA29" s="681"/>
      <c r="FTB29" s="681"/>
      <c r="FTC29" s="681"/>
      <c r="FTD29" s="681"/>
      <c r="FTE29" s="681"/>
      <c r="FTF29" s="681"/>
      <c r="FTG29" s="681"/>
      <c r="FTH29" s="681"/>
      <c r="FTI29" s="681"/>
      <c r="FTJ29" s="681"/>
      <c r="FTK29" s="681"/>
      <c r="FTL29" s="681"/>
      <c r="FTM29" s="681"/>
      <c r="FTN29" s="682"/>
      <c r="FTO29" s="680"/>
      <c r="FTP29" s="681"/>
      <c r="FTQ29" s="681"/>
      <c r="FTR29" s="681"/>
      <c r="FTS29" s="681"/>
      <c r="FTT29" s="681"/>
      <c r="FTU29" s="681"/>
      <c r="FTV29" s="681"/>
      <c r="FTW29" s="681"/>
      <c r="FTX29" s="681"/>
      <c r="FTY29" s="681"/>
      <c r="FTZ29" s="681"/>
      <c r="FUA29" s="681"/>
      <c r="FUB29" s="681"/>
      <c r="FUC29" s="682"/>
      <c r="FUD29" s="680"/>
      <c r="FUE29" s="681"/>
      <c r="FUF29" s="681"/>
      <c r="FUG29" s="681"/>
      <c r="FUH29" s="681"/>
      <c r="FUI29" s="681"/>
      <c r="FUJ29" s="681"/>
      <c r="FUK29" s="681"/>
      <c r="FUL29" s="681"/>
      <c r="FUM29" s="681"/>
      <c r="FUN29" s="681"/>
      <c r="FUO29" s="681"/>
      <c r="FUP29" s="681"/>
      <c r="FUQ29" s="681"/>
      <c r="FUR29" s="682"/>
      <c r="FUS29" s="680"/>
      <c r="FUT29" s="681"/>
      <c r="FUU29" s="681"/>
      <c r="FUV29" s="681"/>
      <c r="FUW29" s="681"/>
      <c r="FUX29" s="681"/>
      <c r="FUY29" s="681"/>
      <c r="FUZ29" s="681"/>
      <c r="FVA29" s="681"/>
      <c r="FVB29" s="681"/>
      <c r="FVC29" s="681"/>
      <c r="FVD29" s="681"/>
      <c r="FVE29" s="681"/>
      <c r="FVF29" s="681"/>
      <c r="FVG29" s="682"/>
      <c r="FVH29" s="680"/>
      <c r="FVI29" s="681"/>
      <c r="FVJ29" s="681"/>
      <c r="FVK29" s="681"/>
      <c r="FVL29" s="681"/>
      <c r="FVM29" s="681"/>
      <c r="FVN29" s="681"/>
      <c r="FVO29" s="681"/>
      <c r="FVP29" s="681"/>
      <c r="FVQ29" s="681"/>
      <c r="FVR29" s="681"/>
      <c r="FVS29" s="681"/>
      <c r="FVT29" s="681"/>
      <c r="FVU29" s="681"/>
      <c r="FVV29" s="682"/>
      <c r="FVW29" s="680"/>
      <c r="FVX29" s="681"/>
      <c r="FVY29" s="681"/>
      <c r="FVZ29" s="681"/>
      <c r="FWA29" s="681"/>
      <c r="FWB29" s="681"/>
      <c r="FWC29" s="681"/>
      <c r="FWD29" s="681"/>
      <c r="FWE29" s="681"/>
      <c r="FWF29" s="681"/>
      <c r="FWG29" s="681"/>
      <c r="FWH29" s="681"/>
      <c r="FWI29" s="681"/>
      <c r="FWJ29" s="681"/>
      <c r="FWK29" s="682"/>
      <c r="FWL29" s="680"/>
      <c r="FWM29" s="681"/>
      <c r="FWN29" s="681"/>
      <c r="FWO29" s="681"/>
      <c r="FWP29" s="681"/>
      <c r="FWQ29" s="681"/>
      <c r="FWR29" s="681"/>
      <c r="FWS29" s="681"/>
      <c r="FWT29" s="681"/>
      <c r="FWU29" s="681"/>
      <c r="FWV29" s="681"/>
      <c r="FWW29" s="681"/>
      <c r="FWX29" s="681"/>
      <c r="FWY29" s="681"/>
      <c r="FWZ29" s="682"/>
      <c r="FXA29" s="680"/>
      <c r="FXB29" s="681"/>
      <c r="FXC29" s="681"/>
      <c r="FXD29" s="681"/>
      <c r="FXE29" s="681"/>
      <c r="FXF29" s="681"/>
      <c r="FXG29" s="681"/>
      <c r="FXH29" s="681"/>
      <c r="FXI29" s="681"/>
      <c r="FXJ29" s="681"/>
      <c r="FXK29" s="681"/>
      <c r="FXL29" s="681"/>
      <c r="FXM29" s="681"/>
      <c r="FXN29" s="681"/>
      <c r="FXO29" s="682"/>
      <c r="FXP29" s="680"/>
      <c r="FXQ29" s="681"/>
      <c r="FXR29" s="681"/>
      <c r="FXS29" s="681"/>
      <c r="FXT29" s="681"/>
      <c r="FXU29" s="681"/>
      <c r="FXV29" s="681"/>
      <c r="FXW29" s="681"/>
      <c r="FXX29" s="681"/>
      <c r="FXY29" s="681"/>
      <c r="FXZ29" s="681"/>
      <c r="FYA29" s="681"/>
      <c r="FYB29" s="681"/>
      <c r="FYC29" s="681"/>
      <c r="FYD29" s="682"/>
      <c r="FYE29" s="680"/>
      <c r="FYF29" s="681"/>
      <c r="FYG29" s="681"/>
      <c r="FYH29" s="681"/>
      <c r="FYI29" s="681"/>
      <c r="FYJ29" s="681"/>
      <c r="FYK29" s="681"/>
      <c r="FYL29" s="681"/>
      <c r="FYM29" s="681"/>
      <c r="FYN29" s="681"/>
      <c r="FYO29" s="681"/>
      <c r="FYP29" s="681"/>
      <c r="FYQ29" s="681"/>
      <c r="FYR29" s="681"/>
      <c r="FYS29" s="682"/>
      <c r="FYT29" s="680"/>
      <c r="FYU29" s="681"/>
      <c r="FYV29" s="681"/>
      <c r="FYW29" s="681"/>
      <c r="FYX29" s="681"/>
      <c r="FYY29" s="681"/>
      <c r="FYZ29" s="681"/>
      <c r="FZA29" s="681"/>
      <c r="FZB29" s="681"/>
      <c r="FZC29" s="681"/>
      <c r="FZD29" s="681"/>
      <c r="FZE29" s="681"/>
      <c r="FZF29" s="681"/>
      <c r="FZG29" s="681"/>
      <c r="FZH29" s="682"/>
      <c r="FZI29" s="680"/>
      <c r="FZJ29" s="681"/>
      <c r="FZK29" s="681"/>
      <c r="FZL29" s="681"/>
      <c r="FZM29" s="681"/>
      <c r="FZN29" s="681"/>
      <c r="FZO29" s="681"/>
      <c r="FZP29" s="681"/>
      <c r="FZQ29" s="681"/>
      <c r="FZR29" s="681"/>
      <c r="FZS29" s="681"/>
      <c r="FZT29" s="681"/>
      <c r="FZU29" s="681"/>
      <c r="FZV29" s="681"/>
      <c r="FZW29" s="682"/>
      <c r="FZX29" s="680"/>
      <c r="FZY29" s="681"/>
      <c r="FZZ29" s="681"/>
      <c r="GAA29" s="681"/>
      <c r="GAB29" s="681"/>
      <c r="GAC29" s="681"/>
      <c r="GAD29" s="681"/>
      <c r="GAE29" s="681"/>
      <c r="GAF29" s="681"/>
      <c r="GAG29" s="681"/>
      <c r="GAH29" s="681"/>
      <c r="GAI29" s="681"/>
      <c r="GAJ29" s="681"/>
      <c r="GAK29" s="681"/>
      <c r="GAL29" s="682"/>
      <c r="GAM29" s="680"/>
      <c r="GAN29" s="681"/>
      <c r="GAO29" s="681"/>
      <c r="GAP29" s="681"/>
      <c r="GAQ29" s="681"/>
      <c r="GAR29" s="681"/>
      <c r="GAS29" s="681"/>
      <c r="GAT29" s="681"/>
      <c r="GAU29" s="681"/>
      <c r="GAV29" s="681"/>
      <c r="GAW29" s="681"/>
      <c r="GAX29" s="681"/>
      <c r="GAY29" s="681"/>
      <c r="GAZ29" s="681"/>
      <c r="GBA29" s="682"/>
      <c r="GBB29" s="680"/>
      <c r="GBC29" s="681"/>
      <c r="GBD29" s="681"/>
      <c r="GBE29" s="681"/>
      <c r="GBF29" s="681"/>
      <c r="GBG29" s="681"/>
      <c r="GBH29" s="681"/>
      <c r="GBI29" s="681"/>
      <c r="GBJ29" s="681"/>
      <c r="GBK29" s="681"/>
      <c r="GBL29" s="681"/>
      <c r="GBM29" s="681"/>
      <c r="GBN29" s="681"/>
      <c r="GBO29" s="681"/>
      <c r="GBP29" s="682"/>
      <c r="GBQ29" s="680"/>
      <c r="GBR29" s="681"/>
      <c r="GBS29" s="681"/>
      <c r="GBT29" s="681"/>
      <c r="GBU29" s="681"/>
      <c r="GBV29" s="681"/>
      <c r="GBW29" s="681"/>
      <c r="GBX29" s="681"/>
      <c r="GBY29" s="681"/>
      <c r="GBZ29" s="681"/>
      <c r="GCA29" s="681"/>
      <c r="GCB29" s="681"/>
      <c r="GCC29" s="681"/>
      <c r="GCD29" s="681"/>
      <c r="GCE29" s="682"/>
      <c r="GCF29" s="680"/>
      <c r="GCG29" s="681"/>
      <c r="GCH29" s="681"/>
      <c r="GCI29" s="681"/>
      <c r="GCJ29" s="681"/>
      <c r="GCK29" s="681"/>
      <c r="GCL29" s="681"/>
      <c r="GCM29" s="681"/>
      <c r="GCN29" s="681"/>
      <c r="GCO29" s="681"/>
      <c r="GCP29" s="681"/>
      <c r="GCQ29" s="681"/>
      <c r="GCR29" s="681"/>
      <c r="GCS29" s="681"/>
      <c r="GCT29" s="682"/>
      <c r="GCU29" s="680"/>
      <c r="GCV29" s="681"/>
      <c r="GCW29" s="681"/>
      <c r="GCX29" s="681"/>
      <c r="GCY29" s="681"/>
      <c r="GCZ29" s="681"/>
      <c r="GDA29" s="681"/>
      <c r="GDB29" s="681"/>
      <c r="GDC29" s="681"/>
      <c r="GDD29" s="681"/>
      <c r="GDE29" s="681"/>
      <c r="GDF29" s="681"/>
      <c r="GDG29" s="681"/>
      <c r="GDH29" s="681"/>
      <c r="GDI29" s="682"/>
      <c r="GDJ29" s="680"/>
      <c r="GDK29" s="681"/>
      <c r="GDL29" s="681"/>
      <c r="GDM29" s="681"/>
      <c r="GDN29" s="681"/>
      <c r="GDO29" s="681"/>
      <c r="GDP29" s="681"/>
      <c r="GDQ29" s="681"/>
      <c r="GDR29" s="681"/>
      <c r="GDS29" s="681"/>
      <c r="GDT29" s="681"/>
      <c r="GDU29" s="681"/>
      <c r="GDV29" s="681"/>
      <c r="GDW29" s="681"/>
      <c r="GDX29" s="682"/>
      <c r="GDY29" s="680"/>
      <c r="GDZ29" s="681"/>
      <c r="GEA29" s="681"/>
      <c r="GEB29" s="681"/>
      <c r="GEC29" s="681"/>
      <c r="GED29" s="681"/>
      <c r="GEE29" s="681"/>
      <c r="GEF29" s="681"/>
      <c r="GEG29" s="681"/>
      <c r="GEH29" s="681"/>
      <c r="GEI29" s="681"/>
      <c r="GEJ29" s="681"/>
      <c r="GEK29" s="681"/>
      <c r="GEL29" s="681"/>
      <c r="GEM29" s="682"/>
      <c r="GEN29" s="680"/>
      <c r="GEO29" s="681"/>
      <c r="GEP29" s="681"/>
      <c r="GEQ29" s="681"/>
      <c r="GER29" s="681"/>
      <c r="GES29" s="681"/>
      <c r="GET29" s="681"/>
      <c r="GEU29" s="681"/>
      <c r="GEV29" s="681"/>
      <c r="GEW29" s="681"/>
      <c r="GEX29" s="681"/>
      <c r="GEY29" s="681"/>
      <c r="GEZ29" s="681"/>
      <c r="GFA29" s="681"/>
      <c r="GFB29" s="682"/>
      <c r="GFC29" s="680"/>
      <c r="GFD29" s="681"/>
      <c r="GFE29" s="681"/>
      <c r="GFF29" s="681"/>
      <c r="GFG29" s="681"/>
      <c r="GFH29" s="681"/>
      <c r="GFI29" s="681"/>
      <c r="GFJ29" s="681"/>
      <c r="GFK29" s="681"/>
      <c r="GFL29" s="681"/>
      <c r="GFM29" s="681"/>
      <c r="GFN29" s="681"/>
      <c r="GFO29" s="681"/>
      <c r="GFP29" s="681"/>
      <c r="GFQ29" s="682"/>
      <c r="GFR29" s="680"/>
      <c r="GFS29" s="681"/>
      <c r="GFT29" s="681"/>
      <c r="GFU29" s="681"/>
      <c r="GFV29" s="681"/>
      <c r="GFW29" s="681"/>
      <c r="GFX29" s="681"/>
      <c r="GFY29" s="681"/>
      <c r="GFZ29" s="681"/>
      <c r="GGA29" s="681"/>
      <c r="GGB29" s="681"/>
      <c r="GGC29" s="681"/>
      <c r="GGD29" s="681"/>
      <c r="GGE29" s="681"/>
      <c r="GGF29" s="682"/>
      <c r="GGG29" s="680"/>
      <c r="GGH29" s="681"/>
      <c r="GGI29" s="681"/>
      <c r="GGJ29" s="681"/>
      <c r="GGK29" s="681"/>
      <c r="GGL29" s="681"/>
      <c r="GGM29" s="681"/>
      <c r="GGN29" s="681"/>
      <c r="GGO29" s="681"/>
      <c r="GGP29" s="681"/>
      <c r="GGQ29" s="681"/>
      <c r="GGR29" s="681"/>
      <c r="GGS29" s="681"/>
      <c r="GGT29" s="681"/>
      <c r="GGU29" s="682"/>
      <c r="GGV29" s="680"/>
      <c r="GGW29" s="681"/>
      <c r="GGX29" s="681"/>
      <c r="GGY29" s="681"/>
      <c r="GGZ29" s="681"/>
      <c r="GHA29" s="681"/>
      <c r="GHB29" s="681"/>
      <c r="GHC29" s="681"/>
      <c r="GHD29" s="681"/>
      <c r="GHE29" s="681"/>
      <c r="GHF29" s="681"/>
      <c r="GHG29" s="681"/>
      <c r="GHH29" s="681"/>
      <c r="GHI29" s="681"/>
      <c r="GHJ29" s="682"/>
      <c r="GHK29" s="680"/>
      <c r="GHL29" s="681"/>
      <c r="GHM29" s="681"/>
      <c r="GHN29" s="681"/>
      <c r="GHO29" s="681"/>
      <c r="GHP29" s="681"/>
      <c r="GHQ29" s="681"/>
      <c r="GHR29" s="681"/>
      <c r="GHS29" s="681"/>
      <c r="GHT29" s="681"/>
      <c r="GHU29" s="681"/>
      <c r="GHV29" s="681"/>
      <c r="GHW29" s="681"/>
      <c r="GHX29" s="681"/>
      <c r="GHY29" s="682"/>
      <c r="GHZ29" s="680"/>
      <c r="GIA29" s="681"/>
      <c r="GIB29" s="681"/>
      <c r="GIC29" s="681"/>
      <c r="GID29" s="681"/>
      <c r="GIE29" s="681"/>
      <c r="GIF29" s="681"/>
      <c r="GIG29" s="681"/>
      <c r="GIH29" s="681"/>
      <c r="GII29" s="681"/>
      <c r="GIJ29" s="681"/>
      <c r="GIK29" s="681"/>
      <c r="GIL29" s="681"/>
      <c r="GIM29" s="681"/>
      <c r="GIN29" s="682"/>
      <c r="GIO29" s="680"/>
      <c r="GIP29" s="681"/>
      <c r="GIQ29" s="681"/>
      <c r="GIR29" s="681"/>
      <c r="GIS29" s="681"/>
      <c r="GIT29" s="681"/>
      <c r="GIU29" s="681"/>
      <c r="GIV29" s="681"/>
      <c r="GIW29" s="681"/>
      <c r="GIX29" s="681"/>
      <c r="GIY29" s="681"/>
      <c r="GIZ29" s="681"/>
      <c r="GJA29" s="681"/>
      <c r="GJB29" s="681"/>
      <c r="GJC29" s="682"/>
      <c r="GJD29" s="680"/>
      <c r="GJE29" s="681"/>
      <c r="GJF29" s="681"/>
      <c r="GJG29" s="681"/>
      <c r="GJH29" s="681"/>
      <c r="GJI29" s="681"/>
      <c r="GJJ29" s="681"/>
      <c r="GJK29" s="681"/>
      <c r="GJL29" s="681"/>
      <c r="GJM29" s="681"/>
      <c r="GJN29" s="681"/>
      <c r="GJO29" s="681"/>
      <c r="GJP29" s="681"/>
      <c r="GJQ29" s="681"/>
      <c r="GJR29" s="682"/>
      <c r="GJS29" s="680"/>
      <c r="GJT29" s="681"/>
      <c r="GJU29" s="681"/>
      <c r="GJV29" s="681"/>
      <c r="GJW29" s="681"/>
      <c r="GJX29" s="681"/>
      <c r="GJY29" s="681"/>
      <c r="GJZ29" s="681"/>
      <c r="GKA29" s="681"/>
      <c r="GKB29" s="681"/>
      <c r="GKC29" s="681"/>
      <c r="GKD29" s="681"/>
      <c r="GKE29" s="681"/>
      <c r="GKF29" s="681"/>
      <c r="GKG29" s="682"/>
      <c r="GKH29" s="680"/>
      <c r="GKI29" s="681"/>
      <c r="GKJ29" s="681"/>
      <c r="GKK29" s="681"/>
      <c r="GKL29" s="681"/>
      <c r="GKM29" s="681"/>
      <c r="GKN29" s="681"/>
      <c r="GKO29" s="681"/>
      <c r="GKP29" s="681"/>
      <c r="GKQ29" s="681"/>
      <c r="GKR29" s="681"/>
      <c r="GKS29" s="681"/>
      <c r="GKT29" s="681"/>
      <c r="GKU29" s="681"/>
      <c r="GKV29" s="682"/>
      <c r="GKW29" s="680"/>
      <c r="GKX29" s="681"/>
      <c r="GKY29" s="681"/>
      <c r="GKZ29" s="681"/>
      <c r="GLA29" s="681"/>
      <c r="GLB29" s="681"/>
      <c r="GLC29" s="681"/>
      <c r="GLD29" s="681"/>
      <c r="GLE29" s="681"/>
      <c r="GLF29" s="681"/>
      <c r="GLG29" s="681"/>
      <c r="GLH29" s="681"/>
      <c r="GLI29" s="681"/>
      <c r="GLJ29" s="681"/>
      <c r="GLK29" s="682"/>
      <c r="GLL29" s="680"/>
      <c r="GLM29" s="681"/>
      <c r="GLN29" s="681"/>
      <c r="GLO29" s="681"/>
      <c r="GLP29" s="681"/>
      <c r="GLQ29" s="681"/>
      <c r="GLR29" s="681"/>
      <c r="GLS29" s="681"/>
      <c r="GLT29" s="681"/>
      <c r="GLU29" s="681"/>
      <c r="GLV29" s="681"/>
      <c r="GLW29" s="681"/>
      <c r="GLX29" s="681"/>
      <c r="GLY29" s="681"/>
      <c r="GLZ29" s="682"/>
      <c r="GMA29" s="680"/>
      <c r="GMB29" s="681"/>
      <c r="GMC29" s="681"/>
      <c r="GMD29" s="681"/>
      <c r="GME29" s="681"/>
      <c r="GMF29" s="681"/>
      <c r="GMG29" s="681"/>
      <c r="GMH29" s="681"/>
      <c r="GMI29" s="681"/>
      <c r="GMJ29" s="681"/>
      <c r="GMK29" s="681"/>
      <c r="GML29" s="681"/>
      <c r="GMM29" s="681"/>
      <c r="GMN29" s="681"/>
      <c r="GMO29" s="682"/>
      <c r="GMP29" s="680"/>
      <c r="GMQ29" s="681"/>
      <c r="GMR29" s="681"/>
      <c r="GMS29" s="681"/>
      <c r="GMT29" s="681"/>
      <c r="GMU29" s="681"/>
      <c r="GMV29" s="681"/>
      <c r="GMW29" s="681"/>
      <c r="GMX29" s="681"/>
      <c r="GMY29" s="681"/>
      <c r="GMZ29" s="681"/>
      <c r="GNA29" s="681"/>
      <c r="GNB29" s="681"/>
      <c r="GNC29" s="681"/>
      <c r="GND29" s="682"/>
      <c r="GNE29" s="680"/>
      <c r="GNF29" s="681"/>
      <c r="GNG29" s="681"/>
      <c r="GNH29" s="681"/>
      <c r="GNI29" s="681"/>
      <c r="GNJ29" s="681"/>
      <c r="GNK29" s="681"/>
      <c r="GNL29" s="681"/>
      <c r="GNM29" s="681"/>
      <c r="GNN29" s="681"/>
      <c r="GNO29" s="681"/>
      <c r="GNP29" s="681"/>
      <c r="GNQ29" s="681"/>
      <c r="GNR29" s="681"/>
      <c r="GNS29" s="682"/>
      <c r="GNT29" s="680"/>
      <c r="GNU29" s="681"/>
      <c r="GNV29" s="681"/>
      <c r="GNW29" s="681"/>
      <c r="GNX29" s="681"/>
      <c r="GNY29" s="681"/>
      <c r="GNZ29" s="681"/>
      <c r="GOA29" s="681"/>
      <c r="GOB29" s="681"/>
      <c r="GOC29" s="681"/>
      <c r="GOD29" s="681"/>
      <c r="GOE29" s="681"/>
      <c r="GOF29" s="681"/>
      <c r="GOG29" s="681"/>
      <c r="GOH29" s="682"/>
      <c r="GOI29" s="680"/>
      <c r="GOJ29" s="681"/>
      <c r="GOK29" s="681"/>
      <c r="GOL29" s="681"/>
      <c r="GOM29" s="681"/>
      <c r="GON29" s="681"/>
      <c r="GOO29" s="681"/>
      <c r="GOP29" s="681"/>
      <c r="GOQ29" s="681"/>
      <c r="GOR29" s="681"/>
      <c r="GOS29" s="681"/>
      <c r="GOT29" s="681"/>
      <c r="GOU29" s="681"/>
      <c r="GOV29" s="681"/>
      <c r="GOW29" s="682"/>
      <c r="GOX29" s="680"/>
      <c r="GOY29" s="681"/>
      <c r="GOZ29" s="681"/>
      <c r="GPA29" s="681"/>
      <c r="GPB29" s="681"/>
      <c r="GPC29" s="681"/>
      <c r="GPD29" s="681"/>
      <c r="GPE29" s="681"/>
      <c r="GPF29" s="681"/>
      <c r="GPG29" s="681"/>
      <c r="GPH29" s="681"/>
      <c r="GPI29" s="681"/>
      <c r="GPJ29" s="681"/>
      <c r="GPK29" s="681"/>
      <c r="GPL29" s="682"/>
      <c r="GPM29" s="680"/>
      <c r="GPN29" s="681"/>
      <c r="GPO29" s="681"/>
      <c r="GPP29" s="681"/>
      <c r="GPQ29" s="681"/>
      <c r="GPR29" s="681"/>
      <c r="GPS29" s="681"/>
      <c r="GPT29" s="681"/>
      <c r="GPU29" s="681"/>
      <c r="GPV29" s="681"/>
      <c r="GPW29" s="681"/>
      <c r="GPX29" s="681"/>
      <c r="GPY29" s="681"/>
      <c r="GPZ29" s="681"/>
      <c r="GQA29" s="682"/>
      <c r="GQB29" s="680"/>
      <c r="GQC29" s="681"/>
      <c r="GQD29" s="681"/>
      <c r="GQE29" s="681"/>
      <c r="GQF29" s="681"/>
      <c r="GQG29" s="681"/>
      <c r="GQH29" s="681"/>
      <c r="GQI29" s="681"/>
      <c r="GQJ29" s="681"/>
      <c r="GQK29" s="681"/>
      <c r="GQL29" s="681"/>
      <c r="GQM29" s="681"/>
      <c r="GQN29" s="681"/>
      <c r="GQO29" s="681"/>
      <c r="GQP29" s="682"/>
      <c r="GQQ29" s="680"/>
      <c r="GQR29" s="681"/>
      <c r="GQS29" s="681"/>
      <c r="GQT29" s="681"/>
      <c r="GQU29" s="681"/>
      <c r="GQV29" s="681"/>
      <c r="GQW29" s="681"/>
      <c r="GQX29" s="681"/>
      <c r="GQY29" s="681"/>
      <c r="GQZ29" s="681"/>
      <c r="GRA29" s="681"/>
      <c r="GRB29" s="681"/>
      <c r="GRC29" s="681"/>
      <c r="GRD29" s="681"/>
      <c r="GRE29" s="682"/>
      <c r="GRF29" s="680"/>
      <c r="GRG29" s="681"/>
      <c r="GRH29" s="681"/>
      <c r="GRI29" s="681"/>
      <c r="GRJ29" s="681"/>
      <c r="GRK29" s="681"/>
      <c r="GRL29" s="681"/>
      <c r="GRM29" s="681"/>
      <c r="GRN29" s="681"/>
      <c r="GRO29" s="681"/>
      <c r="GRP29" s="681"/>
      <c r="GRQ29" s="681"/>
      <c r="GRR29" s="681"/>
      <c r="GRS29" s="681"/>
      <c r="GRT29" s="682"/>
      <c r="GRU29" s="680"/>
      <c r="GRV29" s="681"/>
      <c r="GRW29" s="681"/>
      <c r="GRX29" s="681"/>
      <c r="GRY29" s="681"/>
      <c r="GRZ29" s="681"/>
      <c r="GSA29" s="681"/>
      <c r="GSB29" s="681"/>
      <c r="GSC29" s="681"/>
      <c r="GSD29" s="681"/>
      <c r="GSE29" s="681"/>
      <c r="GSF29" s="681"/>
      <c r="GSG29" s="681"/>
      <c r="GSH29" s="681"/>
      <c r="GSI29" s="682"/>
      <c r="GSJ29" s="680"/>
      <c r="GSK29" s="681"/>
      <c r="GSL29" s="681"/>
      <c r="GSM29" s="681"/>
      <c r="GSN29" s="681"/>
      <c r="GSO29" s="681"/>
      <c r="GSP29" s="681"/>
      <c r="GSQ29" s="681"/>
      <c r="GSR29" s="681"/>
      <c r="GSS29" s="681"/>
      <c r="GST29" s="681"/>
      <c r="GSU29" s="681"/>
      <c r="GSV29" s="681"/>
      <c r="GSW29" s="681"/>
      <c r="GSX29" s="682"/>
      <c r="GSY29" s="680"/>
      <c r="GSZ29" s="681"/>
      <c r="GTA29" s="681"/>
      <c r="GTB29" s="681"/>
      <c r="GTC29" s="681"/>
      <c r="GTD29" s="681"/>
      <c r="GTE29" s="681"/>
      <c r="GTF29" s="681"/>
      <c r="GTG29" s="681"/>
      <c r="GTH29" s="681"/>
      <c r="GTI29" s="681"/>
      <c r="GTJ29" s="681"/>
      <c r="GTK29" s="681"/>
      <c r="GTL29" s="681"/>
      <c r="GTM29" s="682"/>
      <c r="GTN29" s="680"/>
      <c r="GTO29" s="681"/>
      <c r="GTP29" s="681"/>
      <c r="GTQ29" s="681"/>
      <c r="GTR29" s="681"/>
      <c r="GTS29" s="681"/>
      <c r="GTT29" s="681"/>
      <c r="GTU29" s="681"/>
      <c r="GTV29" s="681"/>
      <c r="GTW29" s="681"/>
      <c r="GTX29" s="681"/>
      <c r="GTY29" s="681"/>
      <c r="GTZ29" s="681"/>
      <c r="GUA29" s="681"/>
      <c r="GUB29" s="682"/>
      <c r="GUC29" s="680"/>
      <c r="GUD29" s="681"/>
      <c r="GUE29" s="681"/>
      <c r="GUF29" s="681"/>
      <c r="GUG29" s="681"/>
      <c r="GUH29" s="681"/>
      <c r="GUI29" s="681"/>
      <c r="GUJ29" s="681"/>
      <c r="GUK29" s="681"/>
      <c r="GUL29" s="681"/>
      <c r="GUM29" s="681"/>
      <c r="GUN29" s="681"/>
      <c r="GUO29" s="681"/>
      <c r="GUP29" s="681"/>
      <c r="GUQ29" s="682"/>
      <c r="GUR29" s="680"/>
      <c r="GUS29" s="681"/>
      <c r="GUT29" s="681"/>
      <c r="GUU29" s="681"/>
      <c r="GUV29" s="681"/>
      <c r="GUW29" s="681"/>
      <c r="GUX29" s="681"/>
      <c r="GUY29" s="681"/>
      <c r="GUZ29" s="681"/>
      <c r="GVA29" s="681"/>
      <c r="GVB29" s="681"/>
      <c r="GVC29" s="681"/>
      <c r="GVD29" s="681"/>
      <c r="GVE29" s="681"/>
      <c r="GVF29" s="682"/>
      <c r="GVG29" s="680"/>
      <c r="GVH29" s="681"/>
      <c r="GVI29" s="681"/>
      <c r="GVJ29" s="681"/>
      <c r="GVK29" s="681"/>
      <c r="GVL29" s="681"/>
      <c r="GVM29" s="681"/>
      <c r="GVN29" s="681"/>
      <c r="GVO29" s="681"/>
      <c r="GVP29" s="681"/>
      <c r="GVQ29" s="681"/>
      <c r="GVR29" s="681"/>
      <c r="GVS29" s="681"/>
      <c r="GVT29" s="681"/>
      <c r="GVU29" s="682"/>
      <c r="GVV29" s="680"/>
      <c r="GVW29" s="681"/>
      <c r="GVX29" s="681"/>
      <c r="GVY29" s="681"/>
      <c r="GVZ29" s="681"/>
      <c r="GWA29" s="681"/>
      <c r="GWB29" s="681"/>
      <c r="GWC29" s="681"/>
      <c r="GWD29" s="681"/>
      <c r="GWE29" s="681"/>
      <c r="GWF29" s="681"/>
      <c r="GWG29" s="681"/>
      <c r="GWH29" s="681"/>
      <c r="GWI29" s="681"/>
      <c r="GWJ29" s="682"/>
      <c r="GWK29" s="680"/>
      <c r="GWL29" s="681"/>
      <c r="GWM29" s="681"/>
      <c r="GWN29" s="681"/>
      <c r="GWO29" s="681"/>
      <c r="GWP29" s="681"/>
      <c r="GWQ29" s="681"/>
      <c r="GWR29" s="681"/>
      <c r="GWS29" s="681"/>
      <c r="GWT29" s="681"/>
      <c r="GWU29" s="681"/>
      <c r="GWV29" s="681"/>
      <c r="GWW29" s="681"/>
      <c r="GWX29" s="681"/>
      <c r="GWY29" s="682"/>
      <c r="GWZ29" s="680"/>
      <c r="GXA29" s="681"/>
      <c r="GXB29" s="681"/>
      <c r="GXC29" s="681"/>
      <c r="GXD29" s="681"/>
      <c r="GXE29" s="681"/>
      <c r="GXF29" s="681"/>
      <c r="GXG29" s="681"/>
      <c r="GXH29" s="681"/>
      <c r="GXI29" s="681"/>
      <c r="GXJ29" s="681"/>
      <c r="GXK29" s="681"/>
      <c r="GXL29" s="681"/>
      <c r="GXM29" s="681"/>
      <c r="GXN29" s="682"/>
      <c r="GXO29" s="680"/>
      <c r="GXP29" s="681"/>
      <c r="GXQ29" s="681"/>
      <c r="GXR29" s="681"/>
      <c r="GXS29" s="681"/>
      <c r="GXT29" s="681"/>
      <c r="GXU29" s="681"/>
      <c r="GXV29" s="681"/>
      <c r="GXW29" s="681"/>
      <c r="GXX29" s="681"/>
      <c r="GXY29" s="681"/>
      <c r="GXZ29" s="681"/>
      <c r="GYA29" s="681"/>
      <c r="GYB29" s="681"/>
      <c r="GYC29" s="682"/>
      <c r="GYD29" s="680"/>
      <c r="GYE29" s="681"/>
      <c r="GYF29" s="681"/>
      <c r="GYG29" s="681"/>
      <c r="GYH29" s="681"/>
      <c r="GYI29" s="681"/>
      <c r="GYJ29" s="681"/>
      <c r="GYK29" s="681"/>
      <c r="GYL29" s="681"/>
      <c r="GYM29" s="681"/>
      <c r="GYN29" s="681"/>
      <c r="GYO29" s="681"/>
      <c r="GYP29" s="681"/>
      <c r="GYQ29" s="681"/>
      <c r="GYR29" s="682"/>
      <c r="GYS29" s="680"/>
      <c r="GYT29" s="681"/>
      <c r="GYU29" s="681"/>
      <c r="GYV29" s="681"/>
      <c r="GYW29" s="681"/>
      <c r="GYX29" s="681"/>
      <c r="GYY29" s="681"/>
      <c r="GYZ29" s="681"/>
      <c r="GZA29" s="681"/>
      <c r="GZB29" s="681"/>
      <c r="GZC29" s="681"/>
      <c r="GZD29" s="681"/>
      <c r="GZE29" s="681"/>
      <c r="GZF29" s="681"/>
      <c r="GZG29" s="682"/>
      <c r="GZH29" s="680"/>
      <c r="GZI29" s="681"/>
      <c r="GZJ29" s="681"/>
      <c r="GZK29" s="681"/>
      <c r="GZL29" s="681"/>
      <c r="GZM29" s="681"/>
      <c r="GZN29" s="681"/>
      <c r="GZO29" s="681"/>
      <c r="GZP29" s="681"/>
      <c r="GZQ29" s="681"/>
      <c r="GZR29" s="681"/>
      <c r="GZS29" s="681"/>
      <c r="GZT29" s="681"/>
      <c r="GZU29" s="681"/>
      <c r="GZV29" s="682"/>
      <c r="GZW29" s="680"/>
      <c r="GZX29" s="681"/>
      <c r="GZY29" s="681"/>
      <c r="GZZ29" s="681"/>
      <c r="HAA29" s="681"/>
      <c r="HAB29" s="681"/>
      <c r="HAC29" s="681"/>
      <c r="HAD29" s="681"/>
      <c r="HAE29" s="681"/>
      <c r="HAF29" s="681"/>
      <c r="HAG29" s="681"/>
      <c r="HAH29" s="681"/>
      <c r="HAI29" s="681"/>
      <c r="HAJ29" s="681"/>
      <c r="HAK29" s="682"/>
      <c r="HAL29" s="680"/>
      <c r="HAM29" s="681"/>
      <c r="HAN29" s="681"/>
      <c r="HAO29" s="681"/>
      <c r="HAP29" s="681"/>
      <c r="HAQ29" s="681"/>
      <c r="HAR29" s="681"/>
      <c r="HAS29" s="681"/>
      <c r="HAT29" s="681"/>
      <c r="HAU29" s="681"/>
      <c r="HAV29" s="681"/>
      <c r="HAW29" s="681"/>
      <c r="HAX29" s="681"/>
      <c r="HAY29" s="681"/>
      <c r="HAZ29" s="682"/>
      <c r="HBA29" s="680"/>
      <c r="HBB29" s="681"/>
      <c r="HBC29" s="681"/>
      <c r="HBD29" s="681"/>
      <c r="HBE29" s="681"/>
      <c r="HBF29" s="681"/>
      <c r="HBG29" s="681"/>
      <c r="HBH29" s="681"/>
      <c r="HBI29" s="681"/>
      <c r="HBJ29" s="681"/>
      <c r="HBK29" s="681"/>
      <c r="HBL29" s="681"/>
      <c r="HBM29" s="681"/>
      <c r="HBN29" s="681"/>
      <c r="HBO29" s="682"/>
      <c r="HBP29" s="680"/>
      <c r="HBQ29" s="681"/>
      <c r="HBR29" s="681"/>
      <c r="HBS29" s="681"/>
      <c r="HBT29" s="681"/>
      <c r="HBU29" s="681"/>
      <c r="HBV29" s="681"/>
      <c r="HBW29" s="681"/>
      <c r="HBX29" s="681"/>
      <c r="HBY29" s="681"/>
      <c r="HBZ29" s="681"/>
      <c r="HCA29" s="681"/>
      <c r="HCB29" s="681"/>
      <c r="HCC29" s="681"/>
      <c r="HCD29" s="682"/>
      <c r="HCE29" s="680"/>
      <c r="HCF29" s="681"/>
      <c r="HCG29" s="681"/>
      <c r="HCH29" s="681"/>
      <c r="HCI29" s="681"/>
      <c r="HCJ29" s="681"/>
      <c r="HCK29" s="681"/>
      <c r="HCL29" s="681"/>
      <c r="HCM29" s="681"/>
      <c r="HCN29" s="681"/>
      <c r="HCO29" s="681"/>
      <c r="HCP29" s="681"/>
      <c r="HCQ29" s="681"/>
      <c r="HCR29" s="681"/>
      <c r="HCS29" s="682"/>
      <c r="HCT29" s="680"/>
      <c r="HCU29" s="681"/>
      <c r="HCV29" s="681"/>
      <c r="HCW29" s="681"/>
      <c r="HCX29" s="681"/>
      <c r="HCY29" s="681"/>
      <c r="HCZ29" s="681"/>
      <c r="HDA29" s="681"/>
      <c r="HDB29" s="681"/>
      <c r="HDC29" s="681"/>
      <c r="HDD29" s="681"/>
      <c r="HDE29" s="681"/>
      <c r="HDF29" s="681"/>
      <c r="HDG29" s="681"/>
      <c r="HDH29" s="682"/>
      <c r="HDI29" s="680"/>
      <c r="HDJ29" s="681"/>
      <c r="HDK29" s="681"/>
      <c r="HDL29" s="681"/>
      <c r="HDM29" s="681"/>
      <c r="HDN29" s="681"/>
      <c r="HDO29" s="681"/>
      <c r="HDP29" s="681"/>
      <c r="HDQ29" s="681"/>
      <c r="HDR29" s="681"/>
      <c r="HDS29" s="681"/>
      <c r="HDT29" s="681"/>
      <c r="HDU29" s="681"/>
      <c r="HDV29" s="681"/>
      <c r="HDW29" s="682"/>
      <c r="HDX29" s="680"/>
      <c r="HDY29" s="681"/>
      <c r="HDZ29" s="681"/>
      <c r="HEA29" s="681"/>
      <c r="HEB29" s="681"/>
      <c r="HEC29" s="681"/>
      <c r="HED29" s="681"/>
      <c r="HEE29" s="681"/>
      <c r="HEF29" s="681"/>
      <c r="HEG29" s="681"/>
      <c r="HEH29" s="681"/>
      <c r="HEI29" s="681"/>
      <c r="HEJ29" s="681"/>
      <c r="HEK29" s="681"/>
      <c r="HEL29" s="682"/>
      <c r="HEM29" s="680"/>
      <c r="HEN29" s="681"/>
      <c r="HEO29" s="681"/>
      <c r="HEP29" s="681"/>
      <c r="HEQ29" s="681"/>
      <c r="HER29" s="681"/>
      <c r="HES29" s="681"/>
      <c r="HET29" s="681"/>
      <c r="HEU29" s="681"/>
      <c r="HEV29" s="681"/>
      <c r="HEW29" s="681"/>
      <c r="HEX29" s="681"/>
      <c r="HEY29" s="681"/>
      <c r="HEZ29" s="681"/>
      <c r="HFA29" s="682"/>
      <c r="HFB29" s="680"/>
      <c r="HFC29" s="681"/>
      <c r="HFD29" s="681"/>
      <c r="HFE29" s="681"/>
      <c r="HFF29" s="681"/>
      <c r="HFG29" s="681"/>
      <c r="HFH29" s="681"/>
      <c r="HFI29" s="681"/>
      <c r="HFJ29" s="681"/>
      <c r="HFK29" s="681"/>
      <c r="HFL29" s="681"/>
      <c r="HFM29" s="681"/>
      <c r="HFN29" s="681"/>
      <c r="HFO29" s="681"/>
      <c r="HFP29" s="682"/>
      <c r="HFQ29" s="680"/>
      <c r="HFR29" s="681"/>
      <c r="HFS29" s="681"/>
      <c r="HFT29" s="681"/>
      <c r="HFU29" s="681"/>
      <c r="HFV29" s="681"/>
      <c r="HFW29" s="681"/>
      <c r="HFX29" s="681"/>
      <c r="HFY29" s="681"/>
      <c r="HFZ29" s="681"/>
      <c r="HGA29" s="681"/>
      <c r="HGB29" s="681"/>
      <c r="HGC29" s="681"/>
      <c r="HGD29" s="681"/>
      <c r="HGE29" s="682"/>
      <c r="HGF29" s="680"/>
      <c r="HGG29" s="681"/>
      <c r="HGH29" s="681"/>
      <c r="HGI29" s="681"/>
      <c r="HGJ29" s="681"/>
      <c r="HGK29" s="681"/>
      <c r="HGL29" s="681"/>
      <c r="HGM29" s="681"/>
      <c r="HGN29" s="681"/>
      <c r="HGO29" s="681"/>
      <c r="HGP29" s="681"/>
      <c r="HGQ29" s="681"/>
      <c r="HGR29" s="681"/>
      <c r="HGS29" s="681"/>
      <c r="HGT29" s="682"/>
      <c r="HGU29" s="680"/>
      <c r="HGV29" s="681"/>
      <c r="HGW29" s="681"/>
      <c r="HGX29" s="681"/>
      <c r="HGY29" s="681"/>
      <c r="HGZ29" s="681"/>
      <c r="HHA29" s="681"/>
      <c r="HHB29" s="681"/>
      <c r="HHC29" s="681"/>
      <c r="HHD29" s="681"/>
      <c r="HHE29" s="681"/>
      <c r="HHF29" s="681"/>
      <c r="HHG29" s="681"/>
      <c r="HHH29" s="681"/>
      <c r="HHI29" s="682"/>
      <c r="HHJ29" s="680"/>
      <c r="HHK29" s="681"/>
      <c r="HHL29" s="681"/>
      <c r="HHM29" s="681"/>
      <c r="HHN29" s="681"/>
      <c r="HHO29" s="681"/>
      <c r="HHP29" s="681"/>
      <c r="HHQ29" s="681"/>
      <c r="HHR29" s="681"/>
      <c r="HHS29" s="681"/>
      <c r="HHT29" s="681"/>
      <c r="HHU29" s="681"/>
      <c r="HHV29" s="681"/>
      <c r="HHW29" s="681"/>
      <c r="HHX29" s="682"/>
      <c r="HHY29" s="680"/>
      <c r="HHZ29" s="681"/>
      <c r="HIA29" s="681"/>
      <c r="HIB29" s="681"/>
      <c r="HIC29" s="681"/>
      <c r="HID29" s="681"/>
      <c r="HIE29" s="681"/>
      <c r="HIF29" s="681"/>
      <c r="HIG29" s="681"/>
      <c r="HIH29" s="681"/>
      <c r="HII29" s="681"/>
      <c r="HIJ29" s="681"/>
      <c r="HIK29" s="681"/>
      <c r="HIL29" s="681"/>
      <c r="HIM29" s="682"/>
      <c r="HIN29" s="680"/>
      <c r="HIO29" s="681"/>
      <c r="HIP29" s="681"/>
      <c r="HIQ29" s="681"/>
      <c r="HIR29" s="681"/>
      <c r="HIS29" s="681"/>
      <c r="HIT29" s="681"/>
      <c r="HIU29" s="681"/>
      <c r="HIV29" s="681"/>
      <c r="HIW29" s="681"/>
      <c r="HIX29" s="681"/>
      <c r="HIY29" s="681"/>
      <c r="HIZ29" s="681"/>
      <c r="HJA29" s="681"/>
      <c r="HJB29" s="682"/>
      <c r="HJC29" s="680"/>
      <c r="HJD29" s="681"/>
      <c r="HJE29" s="681"/>
      <c r="HJF29" s="681"/>
      <c r="HJG29" s="681"/>
      <c r="HJH29" s="681"/>
      <c r="HJI29" s="681"/>
      <c r="HJJ29" s="681"/>
      <c r="HJK29" s="681"/>
      <c r="HJL29" s="681"/>
      <c r="HJM29" s="681"/>
      <c r="HJN29" s="681"/>
      <c r="HJO29" s="681"/>
      <c r="HJP29" s="681"/>
      <c r="HJQ29" s="682"/>
      <c r="HJR29" s="680"/>
      <c r="HJS29" s="681"/>
      <c r="HJT29" s="681"/>
      <c r="HJU29" s="681"/>
      <c r="HJV29" s="681"/>
      <c r="HJW29" s="681"/>
      <c r="HJX29" s="681"/>
      <c r="HJY29" s="681"/>
      <c r="HJZ29" s="681"/>
      <c r="HKA29" s="681"/>
      <c r="HKB29" s="681"/>
      <c r="HKC29" s="681"/>
      <c r="HKD29" s="681"/>
      <c r="HKE29" s="681"/>
      <c r="HKF29" s="682"/>
      <c r="HKG29" s="680"/>
      <c r="HKH29" s="681"/>
      <c r="HKI29" s="681"/>
      <c r="HKJ29" s="681"/>
      <c r="HKK29" s="681"/>
      <c r="HKL29" s="681"/>
      <c r="HKM29" s="681"/>
      <c r="HKN29" s="681"/>
      <c r="HKO29" s="681"/>
      <c r="HKP29" s="681"/>
      <c r="HKQ29" s="681"/>
      <c r="HKR29" s="681"/>
      <c r="HKS29" s="681"/>
      <c r="HKT29" s="681"/>
      <c r="HKU29" s="682"/>
      <c r="HKV29" s="680"/>
      <c r="HKW29" s="681"/>
      <c r="HKX29" s="681"/>
      <c r="HKY29" s="681"/>
      <c r="HKZ29" s="681"/>
      <c r="HLA29" s="681"/>
      <c r="HLB29" s="681"/>
      <c r="HLC29" s="681"/>
      <c r="HLD29" s="681"/>
      <c r="HLE29" s="681"/>
      <c r="HLF29" s="681"/>
      <c r="HLG29" s="681"/>
      <c r="HLH29" s="681"/>
      <c r="HLI29" s="681"/>
      <c r="HLJ29" s="682"/>
      <c r="HLK29" s="680"/>
      <c r="HLL29" s="681"/>
      <c r="HLM29" s="681"/>
      <c r="HLN29" s="681"/>
      <c r="HLO29" s="681"/>
      <c r="HLP29" s="681"/>
      <c r="HLQ29" s="681"/>
      <c r="HLR29" s="681"/>
      <c r="HLS29" s="681"/>
      <c r="HLT29" s="681"/>
      <c r="HLU29" s="681"/>
      <c r="HLV29" s="681"/>
      <c r="HLW29" s="681"/>
      <c r="HLX29" s="681"/>
      <c r="HLY29" s="682"/>
      <c r="HLZ29" s="680"/>
      <c r="HMA29" s="681"/>
      <c r="HMB29" s="681"/>
      <c r="HMC29" s="681"/>
      <c r="HMD29" s="681"/>
      <c r="HME29" s="681"/>
      <c r="HMF29" s="681"/>
      <c r="HMG29" s="681"/>
      <c r="HMH29" s="681"/>
      <c r="HMI29" s="681"/>
      <c r="HMJ29" s="681"/>
      <c r="HMK29" s="681"/>
      <c r="HML29" s="681"/>
      <c r="HMM29" s="681"/>
      <c r="HMN29" s="682"/>
      <c r="HMO29" s="680"/>
      <c r="HMP29" s="681"/>
      <c r="HMQ29" s="681"/>
      <c r="HMR29" s="681"/>
      <c r="HMS29" s="681"/>
      <c r="HMT29" s="681"/>
      <c r="HMU29" s="681"/>
      <c r="HMV29" s="681"/>
      <c r="HMW29" s="681"/>
      <c r="HMX29" s="681"/>
      <c r="HMY29" s="681"/>
      <c r="HMZ29" s="681"/>
      <c r="HNA29" s="681"/>
      <c r="HNB29" s="681"/>
      <c r="HNC29" s="682"/>
      <c r="HND29" s="680"/>
      <c r="HNE29" s="681"/>
      <c r="HNF29" s="681"/>
      <c r="HNG29" s="681"/>
      <c r="HNH29" s="681"/>
      <c r="HNI29" s="681"/>
      <c r="HNJ29" s="681"/>
      <c r="HNK29" s="681"/>
      <c r="HNL29" s="681"/>
      <c r="HNM29" s="681"/>
      <c r="HNN29" s="681"/>
      <c r="HNO29" s="681"/>
      <c r="HNP29" s="681"/>
      <c r="HNQ29" s="681"/>
      <c r="HNR29" s="682"/>
      <c r="HNS29" s="680"/>
      <c r="HNT29" s="681"/>
      <c r="HNU29" s="681"/>
      <c r="HNV29" s="681"/>
      <c r="HNW29" s="681"/>
      <c r="HNX29" s="681"/>
      <c r="HNY29" s="681"/>
      <c r="HNZ29" s="681"/>
      <c r="HOA29" s="681"/>
      <c r="HOB29" s="681"/>
      <c r="HOC29" s="681"/>
      <c r="HOD29" s="681"/>
      <c r="HOE29" s="681"/>
      <c r="HOF29" s="681"/>
      <c r="HOG29" s="682"/>
      <c r="HOH29" s="680"/>
      <c r="HOI29" s="681"/>
      <c r="HOJ29" s="681"/>
      <c r="HOK29" s="681"/>
      <c r="HOL29" s="681"/>
      <c r="HOM29" s="681"/>
      <c r="HON29" s="681"/>
      <c r="HOO29" s="681"/>
      <c r="HOP29" s="681"/>
      <c r="HOQ29" s="681"/>
      <c r="HOR29" s="681"/>
      <c r="HOS29" s="681"/>
      <c r="HOT29" s="681"/>
      <c r="HOU29" s="681"/>
      <c r="HOV29" s="682"/>
      <c r="HOW29" s="680"/>
      <c r="HOX29" s="681"/>
      <c r="HOY29" s="681"/>
      <c r="HOZ29" s="681"/>
      <c r="HPA29" s="681"/>
      <c r="HPB29" s="681"/>
      <c r="HPC29" s="681"/>
      <c r="HPD29" s="681"/>
      <c r="HPE29" s="681"/>
      <c r="HPF29" s="681"/>
      <c r="HPG29" s="681"/>
      <c r="HPH29" s="681"/>
      <c r="HPI29" s="681"/>
      <c r="HPJ29" s="681"/>
      <c r="HPK29" s="682"/>
      <c r="HPL29" s="680"/>
      <c r="HPM29" s="681"/>
      <c r="HPN29" s="681"/>
      <c r="HPO29" s="681"/>
      <c r="HPP29" s="681"/>
      <c r="HPQ29" s="681"/>
      <c r="HPR29" s="681"/>
      <c r="HPS29" s="681"/>
      <c r="HPT29" s="681"/>
      <c r="HPU29" s="681"/>
      <c r="HPV29" s="681"/>
      <c r="HPW29" s="681"/>
      <c r="HPX29" s="681"/>
      <c r="HPY29" s="681"/>
      <c r="HPZ29" s="682"/>
      <c r="HQA29" s="680"/>
      <c r="HQB29" s="681"/>
      <c r="HQC29" s="681"/>
      <c r="HQD29" s="681"/>
      <c r="HQE29" s="681"/>
      <c r="HQF29" s="681"/>
      <c r="HQG29" s="681"/>
      <c r="HQH29" s="681"/>
      <c r="HQI29" s="681"/>
      <c r="HQJ29" s="681"/>
      <c r="HQK29" s="681"/>
      <c r="HQL29" s="681"/>
      <c r="HQM29" s="681"/>
      <c r="HQN29" s="681"/>
      <c r="HQO29" s="682"/>
      <c r="HQP29" s="680"/>
      <c r="HQQ29" s="681"/>
      <c r="HQR29" s="681"/>
      <c r="HQS29" s="681"/>
      <c r="HQT29" s="681"/>
      <c r="HQU29" s="681"/>
      <c r="HQV29" s="681"/>
      <c r="HQW29" s="681"/>
      <c r="HQX29" s="681"/>
      <c r="HQY29" s="681"/>
      <c r="HQZ29" s="681"/>
      <c r="HRA29" s="681"/>
      <c r="HRB29" s="681"/>
      <c r="HRC29" s="681"/>
      <c r="HRD29" s="682"/>
      <c r="HRE29" s="680"/>
      <c r="HRF29" s="681"/>
      <c r="HRG29" s="681"/>
      <c r="HRH29" s="681"/>
      <c r="HRI29" s="681"/>
      <c r="HRJ29" s="681"/>
      <c r="HRK29" s="681"/>
      <c r="HRL29" s="681"/>
      <c r="HRM29" s="681"/>
      <c r="HRN29" s="681"/>
      <c r="HRO29" s="681"/>
      <c r="HRP29" s="681"/>
      <c r="HRQ29" s="681"/>
      <c r="HRR29" s="681"/>
      <c r="HRS29" s="682"/>
      <c r="HRT29" s="680"/>
      <c r="HRU29" s="681"/>
      <c r="HRV29" s="681"/>
      <c r="HRW29" s="681"/>
      <c r="HRX29" s="681"/>
      <c r="HRY29" s="681"/>
      <c r="HRZ29" s="681"/>
      <c r="HSA29" s="681"/>
      <c r="HSB29" s="681"/>
      <c r="HSC29" s="681"/>
      <c r="HSD29" s="681"/>
      <c r="HSE29" s="681"/>
      <c r="HSF29" s="681"/>
      <c r="HSG29" s="681"/>
      <c r="HSH29" s="682"/>
      <c r="HSI29" s="680"/>
      <c r="HSJ29" s="681"/>
      <c r="HSK29" s="681"/>
      <c r="HSL29" s="681"/>
      <c r="HSM29" s="681"/>
      <c r="HSN29" s="681"/>
      <c r="HSO29" s="681"/>
      <c r="HSP29" s="681"/>
      <c r="HSQ29" s="681"/>
      <c r="HSR29" s="681"/>
      <c r="HSS29" s="681"/>
      <c r="HST29" s="681"/>
      <c r="HSU29" s="681"/>
      <c r="HSV29" s="681"/>
      <c r="HSW29" s="682"/>
      <c r="HSX29" s="680"/>
      <c r="HSY29" s="681"/>
      <c r="HSZ29" s="681"/>
      <c r="HTA29" s="681"/>
      <c r="HTB29" s="681"/>
      <c r="HTC29" s="681"/>
      <c r="HTD29" s="681"/>
      <c r="HTE29" s="681"/>
      <c r="HTF29" s="681"/>
      <c r="HTG29" s="681"/>
      <c r="HTH29" s="681"/>
      <c r="HTI29" s="681"/>
      <c r="HTJ29" s="681"/>
      <c r="HTK29" s="681"/>
      <c r="HTL29" s="682"/>
      <c r="HTM29" s="680"/>
      <c r="HTN29" s="681"/>
      <c r="HTO29" s="681"/>
      <c r="HTP29" s="681"/>
      <c r="HTQ29" s="681"/>
      <c r="HTR29" s="681"/>
      <c r="HTS29" s="681"/>
      <c r="HTT29" s="681"/>
      <c r="HTU29" s="681"/>
      <c r="HTV29" s="681"/>
      <c r="HTW29" s="681"/>
      <c r="HTX29" s="681"/>
      <c r="HTY29" s="681"/>
      <c r="HTZ29" s="681"/>
      <c r="HUA29" s="682"/>
      <c r="HUB29" s="680"/>
      <c r="HUC29" s="681"/>
      <c r="HUD29" s="681"/>
      <c r="HUE29" s="681"/>
      <c r="HUF29" s="681"/>
      <c r="HUG29" s="681"/>
      <c r="HUH29" s="681"/>
      <c r="HUI29" s="681"/>
      <c r="HUJ29" s="681"/>
      <c r="HUK29" s="681"/>
      <c r="HUL29" s="681"/>
      <c r="HUM29" s="681"/>
      <c r="HUN29" s="681"/>
      <c r="HUO29" s="681"/>
      <c r="HUP29" s="682"/>
      <c r="HUQ29" s="680"/>
      <c r="HUR29" s="681"/>
      <c r="HUS29" s="681"/>
      <c r="HUT29" s="681"/>
      <c r="HUU29" s="681"/>
      <c r="HUV29" s="681"/>
      <c r="HUW29" s="681"/>
      <c r="HUX29" s="681"/>
      <c r="HUY29" s="681"/>
      <c r="HUZ29" s="681"/>
      <c r="HVA29" s="681"/>
      <c r="HVB29" s="681"/>
      <c r="HVC29" s="681"/>
      <c r="HVD29" s="681"/>
      <c r="HVE29" s="682"/>
      <c r="HVF29" s="680"/>
      <c r="HVG29" s="681"/>
      <c r="HVH29" s="681"/>
      <c r="HVI29" s="681"/>
      <c r="HVJ29" s="681"/>
      <c r="HVK29" s="681"/>
      <c r="HVL29" s="681"/>
      <c r="HVM29" s="681"/>
      <c r="HVN29" s="681"/>
      <c r="HVO29" s="681"/>
      <c r="HVP29" s="681"/>
      <c r="HVQ29" s="681"/>
      <c r="HVR29" s="681"/>
      <c r="HVS29" s="681"/>
      <c r="HVT29" s="682"/>
      <c r="HVU29" s="680"/>
      <c r="HVV29" s="681"/>
      <c r="HVW29" s="681"/>
      <c r="HVX29" s="681"/>
      <c r="HVY29" s="681"/>
      <c r="HVZ29" s="681"/>
      <c r="HWA29" s="681"/>
      <c r="HWB29" s="681"/>
      <c r="HWC29" s="681"/>
      <c r="HWD29" s="681"/>
      <c r="HWE29" s="681"/>
      <c r="HWF29" s="681"/>
      <c r="HWG29" s="681"/>
      <c r="HWH29" s="681"/>
      <c r="HWI29" s="682"/>
      <c r="HWJ29" s="680"/>
      <c r="HWK29" s="681"/>
      <c r="HWL29" s="681"/>
      <c r="HWM29" s="681"/>
      <c r="HWN29" s="681"/>
      <c r="HWO29" s="681"/>
      <c r="HWP29" s="681"/>
      <c r="HWQ29" s="681"/>
      <c r="HWR29" s="681"/>
      <c r="HWS29" s="681"/>
      <c r="HWT29" s="681"/>
      <c r="HWU29" s="681"/>
      <c r="HWV29" s="681"/>
      <c r="HWW29" s="681"/>
      <c r="HWX29" s="682"/>
      <c r="HWY29" s="680"/>
      <c r="HWZ29" s="681"/>
      <c r="HXA29" s="681"/>
      <c r="HXB29" s="681"/>
      <c r="HXC29" s="681"/>
      <c r="HXD29" s="681"/>
      <c r="HXE29" s="681"/>
      <c r="HXF29" s="681"/>
      <c r="HXG29" s="681"/>
      <c r="HXH29" s="681"/>
      <c r="HXI29" s="681"/>
      <c r="HXJ29" s="681"/>
      <c r="HXK29" s="681"/>
      <c r="HXL29" s="681"/>
      <c r="HXM29" s="682"/>
      <c r="HXN29" s="680"/>
      <c r="HXO29" s="681"/>
      <c r="HXP29" s="681"/>
      <c r="HXQ29" s="681"/>
      <c r="HXR29" s="681"/>
      <c r="HXS29" s="681"/>
      <c r="HXT29" s="681"/>
      <c r="HXU29" s="681"/>
      <c r="HXV29" s="681"/>
      <c r="HXW29" s="681"/>
      <c r="HXX29" s="681"/>
      <c r="HXY29" s="681"/>
      <c r="HXZ29" s="681"/>
      <c r="HYA29" s="681"/>
      <c r="HYB29" s="682"/>
      <c r="HYC29" s="680"/>
      <c r="HYD29" s="681"/>
      <c r="HYE29" s="681"/>
      <c r="HYF29" s="681"/>
      <c r="HYG29" s="681"/>
      <c r="HYH29" s="681"/>
      <c r="HYI29" s="681"/>
      <c r="HYJ29" s="681"/>
      <c r="HYK29" s="681"/>
      <c r="HYL29" s="681"/>
      <c r="HYM29" s="681"/>
      <c r="HYN29" s="681"/>
      <c r="HYO29" s="681"/>
      <c r="HYP29" s="681"/>
      <c r="HYQ29" s="682"/>
      <c r="HYR29" s="680"/>
      <c r="HYS29" s="681"/>
      <c r="HYT29" s="681"/>
      <c r="HYU29" s="681"/>
      <c r="HYV29" s="681"/>
      <c r="HYW29" s="681"/>
      <c r="HYX29" s="681"/>
      <c r="HYY29" s="681"/>
      <c r="HYZ29" s="681"/>
      <c r="HZA29" s="681"/>
      <c r="HZB29" s="681"/>
      <c r="HZC29" s="681"/>
      <c r="HZD29" s="681"/>
      <c r="HZE29" s="681"/>
      <c r="HZF29" s="682"/>
      <c r="HZG29" s="680"/>
      <c r="HZH29" s="681"/>
      <c r="HZI29" s="681"/>
      <c r="HZJ29" s="681"/>
      <c r="HZK29" s="681"/>
      <c r="HZL29" s="681"/>
      <c r="HZM29" s="681"/>
      <c r="HZN29" s="681"/>
      <c r="HZO29" s="681"/>
      <c r="HZP29" s="681"/>
      <c r="HZQ29" s="681"/>
      <c r="HZR29" s="681"/>
      <c r="HZS29" s="681"/>
      <c r="HZT29" s="681"/>
      <c r="HZU29" s="682"/>
      <c r="HZV29" s="680"/>
      <c r="HZW29" s="681"/>
      <c r="HZX29" s="681"/>
      <c r="HZY29" s="681"/>
      <c r="HZZ29" s="681"/>
      <c r="IAA29" s="681"/>
      <c r="IAB29" s="681"/>
      <c r="IAC29" s="681"/>
      <c r="IAD29" s="681"/>
      <c r="IAE29" s="681"/>
      <c r="IAF29" s="681"/>
      <c r="IAG29" s="681"/>
      <c r="IAH29" s="681"/>
      <c r="IAI29" s="681"/>
      <c r="IAJ29" s="682"/>
      <c r="IAK29" s="680"/>
      <c r="IAL29" s="681"/>
      <c r="IAM29" s="681"/>
      <c r="IAN29" s="681"/>
      <c r="IAO29" s="681"/>
      <c r="IAP29" s="681"/>
      <c r="IAQ29" s="681"/>
      <c r="IAR29" s="681"/>
      <c r="IAS29" s="681"/>
      <c r="IAT29" s="681"/>
      <c r="IAU29" s="681"/>
      <c r="IAV29" s="681"/>
      <c r="IAW29" s="681"/>
      <c r="IAX29" s="681"/>
      <c r="IAY29" s="682"/>
      <c r="IAZ29" s="680"/>
      <c r="IBA29" s="681"/>
      <c r="IBB29" s="681"/>
      <c r="IBC29" s="681"/>
      <c r="IBD29" s="681"/>
      <c r="IBE29" s="681"/>
      <c r="IBF29" s="681"/>
      <c r="IBG29" s="681"/>
      <c r="IBH29" s="681"/>
      <c r="IBI29" s="681"/>
      <c r="IBJ29" s="681"/>
      <c r="IBK29" s="681"/>
      <c r="IBL29" s="681"/>
      <c r="IBM29" s="681"/>
      <c r="IBN29" s="682"/>
      <c r="IBO29" s="680"/>
      <c r="IBP29" s="681"/>
      <c r="IBQ29" s="681"/>
      <c r="IBR29" s="681"/>
      <c r="IBS29" s="681"/>
      <c r="IBT29" s="681"/>
      <c r="IBU29" s="681"/>
      <c r="IBV29" s="681"/>
      <c r="IBW29" s="681"/>
      <c r="IBX29" s="681"/>
      <c r="IBY29" s="681"/>
      <c r="IBZ29" s="681"/>
      <c r="ICA29" s="681"/>
      <c r="ICB29" s="681"/>
      <c r="ICC29" s="682"/>
      <c r="ICD29" s="680"/>
      <c r="ICE29" s="681"/>
      <c r="ICF29" s="681"/>
      <c r="ICG29" s="681"/>
      <c r="ICH29" s="681"/>
      <c r="ICI29" s="681"/>
      <c r="ICJ29" s="681"/>
      <c r="ICK29" s="681"/>
      <c r="ICL29" s="681"/>
      <c r="ICM29" s="681"/>
      <c r="ICN29" s="681"/>
      <c r="ICO29" s="681"/>
      <c r="ICP29" s="681"/>
      <c r="ICQ29" s="681"/>
      <c r="ICR29" s="682"/>
      <c r="ICS29" s="680"/>
      <c r="ICT29" s="681"/>
      <c r="ICU29" s="681"/>
      <c r="ICV29" s="681"/>
      <c r="ICW29" s="681"/>
      <c r="ICX29" s="681"/>
      <c r="ICY29" s="681"/>
      <c r="ICZ29" s="681"/>
      <c r="IDA29" s="681"/>
      <c r="IDB29" s="681"/>
      <c r="IDC29" s="681"/>
      <c r="IDD29" s="681"/>
      <c r="IDE29" s="681"/>
      <c r="IDF29" s="681"/>
      <c r="IDG29" s="682"/>
      <c r="IDH29" s="680"/>
      <c r="IDI29" s="681"/>
      <c r="IDJ29" s="681"/>
      <c r="IDK29" s="681"/>
      <c r="IDL29" s="681"/>
      <c r="IDM29" s="681"/>
      <c r="IDN29" s="681"/>
      <c r="IDO29" s="681"/>
      <c r="IDP29" s="681"/>
      <c r="IDQ29" s="681"/>
      <c r="IDR29" s="681"/>
      <c r="IDS29" s="681"/>
      <c r="IDT29" s="681"/>
      <c r="IDU29" s="681"/>
      <c r="IDV29" s="682"/>
      <c r="IDW29" s="680"/>
      <c r="IDX29" s="681"/>
      <c r="IDY29" s="681"/>
      <c r="IDZ29" s="681"/>
      <c r="IEA29" s="681"/>
      <c r="IEB29" s="681"/>
      <c r="IEC29" s="681"/>
      <c r="IED29" s="681"/>
      <c r="IEE29" s="681"/>
      <c r="IEF29" s="681"/>
      <c r="IEG29" s="681"/>
      <c r="IEH29" s="681"/>
      <c r="IEI29" s="681"/>
      <c r="IEJ29" s="681"/>
      <c r="IEK29" s="682"/>
      <c r="IEL29" s="680"/>
      <c r="IEM29" s="681"/>
      <c r="IEN29" s="681"/>
      <c r="IEO29" s="681"/>
      <c r="IEP29" s="681"/>
      <c r="IEQ29" s="681"/>
      <c r="IER29" s="681"/>
      <c r="IES29" s="681"/>
      <c r="IET29" s="681"/>
      <c r="IEU29" s="681"/>
      <c r="IEV29" s="681"/>
      <c r="IEW29" s="681"/>
      <c r="IEX29" s="681"/>
      <c r="IEY29" s="681"/>
      <c r="IEZ29" s="682"/>
      <c r="IFA29" s="680"/>
      <c r="IFB29" s="681"/>
      <c r="IFC29" s="681"/>
      <c r="IFD29" s="681"/>
      <c r="IFE29" s="681"/>
      <c r="IFF29" s="681"/>
      <c r="IFG29" s="681"/>
      <c r="IFH29" s="681"/>
      <c r="IFI29" s="681"/>
      <c r="IFJ29" s="681"/>
      <c r="IFK29" s="681"/>
      <c r="IFL29" s="681"/>
      <c r="IFM29" s="681"/>
      <c r="IFN29" s="681"/>
      <c r="IFO29" s="682"/>
      <c r="IFP29" s="680"/>
      <c r="IFQ29" s="681"/>
      <c r="IFR29" s="681"/>
      <c r="IFS29" s="681"/>
      <c r="IFT29" s="681"/>
      <c r="IFU29" s="681"/>
      <c r="IFV29" s="681"/>
      <c r="IFW29" s="681"/>
      <c r="IFX29" s="681"/>
      <c r="IFY29" s="681"/>
      <c r="IFZ29" s="681"/>
      <c r="IGA29" s="681"/>
      <c r="IGB29" s="681"/>
      <c r="IGC29" s="681"/>
      <c r="IGD29" s="682"/>
      <c r="IGE29" s="680"/>
      <c r="IGF29" s="681"/>
      <c r="IGG29" s="681"/>
      <c r="IGH29" s="681"/>
      <c r="IGI29" s="681"/>
      <c r="IGJ29" s="681"/>
      <c r="IGK29" s="681"/>
      <c r="IGL29" s="681"/>
      <c r="IGM29" s="681"/>
      <c r="IGN29" s="681"/>
      <c r="IGO29" s="681"/>
      <c r="IGP29" s="681"/>
      <c r="IGQ29" s="681"/>
      <c r="IGR29" s="681"/>
      <c r="IGS29" s="682"/>
      <c r="IGT29" s="680"/>
      <c r="IGU29" s="681"/>
      <c r="IGV29" s="681"/>
      <c r="IGW29" s="681"/>
      <c r="IGX29" s="681"/>
      <c r="IGY29" s="681"/>
      <c r="IGZ29" s="681"/>
      <c r="IHA29" s="681"/>
      <c r="IHB29" s="681"/>
      <c r="IHC29" s="681"/>
      <c r="IHD29" s="681"/>
      <c r="IHE29" s="681"/>
      <c r="IHF29" s="681"/>
      <c r="IHG29" s="681"/>
      <c r="IHH29" s="682"/>
      <c r="IHI29" s="680"/>
      <c r="IHJ29" s="681"/>
      <c r="IHK29" s="681"/>
      <c r="IHL29" s="681"/>
      <c r="IHM29" s="681"/>
      <c r="IHN29" s="681"/>
      <c r="IHO29" s="681"/>
      <c r="IHP29" s="681"/>
      <c r="IHQ29" s="681"/>
      <c r="IHR29" s="681"/>
      <c r="IHS29" s="681"/>
      <c r="IHT29" s="681"/>
      <c r="IHU29" s="681"/>
      <c r="IHV29" s="681"/>
      <c r="IHW29" s="682"/>
      <c r="IHX29" s="680"/>
      <c r="IHY29" s="681"/>
      <c r="IHZ29" s="681"/>
      <c r="IIA29" s="681"/>
      <c r="IIB29" s="681"/>
      <c r="IIC29" s="681"/>
      <c r="IID29" s="681"/>
      <c r="IIE29" s="681"/>
      <c r="IIF29" s="681"/>
      <c r="IIG29" s="681"/>
      <c r="IIH29" s="681"/>
      <c r="III29" s="681"/>
      <c r="IIJ29" s="681"/>
      <c r="IIK29" s="681"/>
      <c r="IIL29" s="682"/>
      <c r="IIM29" s="680"/>
      <c r="IIN29" s="681"/>
      <c r="IIO29" s="681"/>
      <c r="IIP29" s="681"/>
      <c r="IIQ29" s="681"/>
      <c r="IIR29" s="681"/>
      <c r="IIS29" s="681"/>
      <c r="IIT29" s="681"/>
      <c r="IIU29" s="681"/>
      <c r="IIV29" s="681"/>
      <c r="IIW29" s="681"/>
      <c r="IIX29" s="681"/>
      <c r="IIY29" s="681"/>
      <c r="IIZ29" s="681"/>
      <c r="IJA29" s="682"/>
      <c r="IJB29" s="680"/>
      <c r="IJC29" s="681"/>
      <c r="IJD29" s="681"/>
      <c r="IJE29" s="681"/>
      <c r="IJF29" s="681"/>
      <c r="IJG29" s="681"/>
      <c r="IJH29" s="681"/>
      <c r="IJI29" s="681"/>
      <c r="IJJ29" s="681"/>
      <c r="IJK29" s="681"/>
      <c r="IJL29" s="681"/>
      <c r="IJM29" s="681"/>
      <c r="IJN29" s="681"/>
      <c r="IJO29" s="681"/>
      <c r="IJP29" s="682"/>
      <c r="IJQ29" s="680"/>
      <c r="IJR29" s="681"/>
      <c r="IJS29" s="681"/>
      <c r="IJT29" s="681"/>
      <c r="IJU29" s="681"/>
      <c r="IJV29" s="681"/>
      <c r="IJW29" s="681"/>
      <c r="IJX29" s="681"/>
      <c r="IJY29" s="681"/>
      <c r="IJZ29" s="681"/>
      <c r="IKA29" s="681"/>
      <c r="IKB29" s="681"/>
      <c r="IKC29" s="681"/>
      <c r="IKD29" s="681"/>
      <c r="IKE29" s="682"/>
      <c r="IKF29" s="680"/>
      <c r="IKG29" s="681"/>
      <c r="IKH29" s="681"/>
      <c r="IKI29" s="681"/>
      <c r="IKJ29" s="681"/>
      <c r="IKK29" s="681"/>
      <c r="IKL29" s="681"/>
      <c r="IKM29" s="681"/>
      <c r="IKN29" s="681"/>
      <c r="IKO29" s="681"/>
      <c r="IKP29" s="681"/>
      <c r="IKQ29" s="681"/>
      <c r="IKR29" s="681"/>
      <c r="IKS29" s="681"/>
      <c r="IKT29" s="682"/>
      <c r="IKU29" s="680"/>
      <c r="IKV29" s="681"/>
      <c r="IKW29" s="681"/>
      <c r="IKX29" s="681"/>
      <c r="IKY29" s="681"/>
      <c r="IKZ29" s="681"/>
      <c r="ILA29" s="681"/>
      <c r="ILB29" s="681"/>
      <c r="ILC29" s="681"/>
      <c r="ILD29" s="681"/>
      <c r="ILE29" s="681"/>
      <c r="ILF29" s="681"/>
      <c r="ILG29" s="681"/>
      <c r="ILH29" s="681"/>
      <c r="ILI29" s="682"/>
      <c r="ILJ29" s="680"/>
      <c r="ILK29" s="681"/>
      <c r="ILL29" s="681"/>
      <c r="ILM29" s="681"/>
      <c r="ILN29" s="681"/>
      <c r="ILO29" s="681"/>
      <c r="ILP29" s="681"/>
      <c r="ILQ29" s="681"/>
      <c r="ILR29" s="681"/>
      <c r="ILS29" s="681"/>
      <c r="ILT29" s="681"/>
      <c r="ILU29" s="681"/>
      <c r="ILV29" s="681"/>
      <c r="ILW29" s="681"/>
      <c r="ILX29" s="682"/>
      <c r="ILY29" s="680"/>
      <c r="ILZ29" s="681"/>
      <c r="IMA29" s="681"/>
      <c r="IMB29" s="681"/>
      <c r="IMC29" s="681"/>
      <c r="IMD29" s="681"/>
      <c r="IME29" s="681"/>
      <c r="IMF29" s="681"/>
      <c r="IMG29" s="681"/>
      <c r="IMH29" s="681"/>
      <c r="IMI29" s="681"/>
      <c r="IMJ29" s="681"/>
      <c r="IMK29" s="681"/>
      <c r="IML29" s="681"/>
      <c r="IMM29" s="682"/>
      <c r="IMN29" s="680"/>
      <c r="IMO29" s="681"/>
      <c r="IMP29" s="681"/>
      <c r="IMQ29" s="681"/>
      <c r="IMR29" s="681"/>
      <c r="IMS29" s="681"/>
      <c r="IMT29" s="681"/>
      <c r="IMU29" s="681"/>
      <c r="IMV29" s="681"/>
      <c r="IMW29" s="681"/>
      <c r="IMX29" s="681"/>
      <c r="IMY29" s="681"/>
      <c r="IMZ29" s="681"/>
      <c r="INA29" s="681"/>
      <c r="INB29" s="682"/>
      <c r="INC29" s="680"/>
      <c r="IND29" s="681"/>
      <c r="INE29" s="681"/>
      <c r="INF29" s="681"/>
      <c r="ING29" s="681"/>
      <c r="INH29" s="681"/>
      <c r="INI29" s="681"/>
      <c r="INJ29" s="681"/>
      <c r="INK29" s="681"/>
      <c r="INL29" s="681"/>
      <c r="INM29" s="681"/>
      <c r="INN29" s="681"/>
      <c r="INO29" s="681"/>
      <c r="INP29" s="681"/>
      <c r="INQ29" s="682"/>
      <c r="INR29" s="680"/>
      <c r="INS29" s="681"/>
      <c r="INT29" s="681"/>
      <c r="INU29" s="681"/>
      <c r="INV29" s="681"/>
      <c r="INW29" s="681"/>
      <c r="INX29" s="681"/>
      <c r="INY29" s="681"/>
      <c r="INZ29" s="681"/>
      <c r="IOA29" s="681"/>
      <c r="IOB29" s="681"/>
      <c r="IOC29" s="681"/>
      <c r="IOD29" s="681"/>
      <c r="IOE29" s="681"/>
      <c r="IOF29" s="682"/>
      <c r="IOG29" s="680"/>
      <c r="IOH29" s="681"/>
      <c r="IOI29" s="681"/>
      <c r="IOJ29" s="681"/>
      <c r="IOK29" s="681"/>
      <c r="IOL29" s="681"/>
      <c r="IOM29" s="681"/>
      <c r="ION29" s="681"/>
      <c r="IOO29" s="681"/>
      <c r="IOP29" s="681"/>
      <c r="IOQ29" s="681"/>
      <c r="IOR29" s="681"/>
      <c r="IOS29" s="681"/>
      <c r="IOT29" s="681"/>
      <c r="IOU29" s="682"/>
      <c r="IOV29" s="680"/>
      <c r="IOW29" s="681"/>
      <c r="IOX29" s="681"/>
      <c r="IOY29" s="681"/>
      <c r="IOZ29" s="681"/>
      <c r="IPA29" s="681"/>
      <c r="IPB29" s="681"/>
      <c r="IPC29" s="681"/>
      <c r="IPD29" s="681"/>
      <c r="IPE29" s="681"/>
      <c r="IPF29" s="681"/>
      <c r="IPG29" s="681"/>
      <c r="IPH29" s="681"/>
      <c r="IPI29" s="681"/>
      <c r="IPJ29" s="682"/>
      <c r="IPK29" s="680"/>
      <c r="IPL29" s="681"/>
      <c r="IPM29" s="681"/>
      <c r="IPN29" s="681"/>
      <c r="IPO29" s="681"/>
      <c r="IPP29" s="681"/>
      <c r="IPQ29" s="681"/>
      <c r="IPR29" s="681"/>
      <c r="IPS29" s="681"/>
      <c r="IPT29" s="681"/>
      <c r="IPU29" s="681"/>
      <c r="IPV29" s="681"/>
      <c r="IPW29" s="681"/>
      <c r="IPX29" s="681"/>
      <c r="IPY29" s="682"/>
      <c r="IPZ29" s="680"/>
      <c r="IQA29" s="681"/>
      <c r="IQB29" s="681"/>
      <c r="IQC29" s="681"/>
      <c r="IQD29" s="681"/>
      <c r="IQE29" s="681"/>
      <c r="IQF29" s="681"/>
      <c r="IQG29" s="681"/>
      <c r="IQH29" s="681"/>
      <c r="IQI29" s="681"/>
      <c r="IQJ29" s="681"/>
      <c r="IQK29" s="681"/>
      <c r="IQL29" s="681"/>
      <c r="IQM29" s="681"/>
      <c r="IQN29" s="682"/>
      <c r="IQO29" s="680"/>
      <c r="IQP29" s="681"/>
      <c r="IQQ29" s="681"/>
      <c r="IQR29" s="681"/>
      <c r="IQS29" s="681"/>
      <c r="IQT29" s="681"/>
      <c r="IQU29" s="681"/>
      <c r="IQV29" s="681"/>
      <c r="IQW29" s="681"/>
      <c r="IQX29" s="681"/>
      <c r="IQY29" s="681"/>
      <c r="IQZ29" s="681"/>
      <c r="IRA29" s="681"/>
      <c r="IRB29" s="681"/>
      <c r="IRC29" s="682"/>
      <c r="IRD29" s="680"/>
      <c r="IRE29" s="681"/>
      <c r="IRF29" s="681"/>
      <c r="IRG29" s="681"/>
      <c r="IRH29" s="681"/>
      <c r="IRI29" s="681"/>
      <c r="IRJ29" s="681"/>
      <c r="IRK29" s="681"/>
      <c r="IRL29" s="681"/>
      <c r="IRM29" s="681"/>
      <c r="IRN29" s="681"/>
      <c r="IRO29" s="681"/>
      <c r="IRP29" s="681"/>
      <c r="IRQ29" s="681"/>
      <c r="IRR29" s="682"/>
      <c r="IRS29" s="680"/>
      <c r="IRT29" s="681"/>
      <c r="IRU29" s="681"/>
      <c r="IRV29" s="681"/>
      <c r="IRW29" s="681"/>
      <c r="IRX29" s="681"/>
      <c r="IRY29" s="681"/>
      <c r="IRZ29" s="681"/>
      <c r="ISA29" s="681"/>
      <c r="ISB29" s="681"/>
      <c r="ISC29" s="681"/>
      <c r="ISD29" s="681"/>
      <c r="ISE29" s="681"/>
      <c r="ISF29" s="681"/>
      <c r="ISG29" s="682"/>
      <c r="ISH29" s="680"/>
      <c r="ISI29" s="681"/>
      <c r="ISJ29" s="681"/>
      <c r="ISK29" s="681"/>
      <c r="ISL29" s="681"/>
      <c r="ISM29" s="681"/>
      <c r="ISN29" s="681"/>
      <c r="ISO29" s="681"/>
      <c r="ISP29" s="681"/>
      <c r="ISQ29" s="681"/>
      <c r="ISR29" s="681"/>
      <c r="ISS29" s="681"/>
      <c r="IST29" s="681"/>
      <c r="ISU29" s="681"/>
      <c r="ISV29" s="682"/>
      <c r="ISW29" s="680"/>
      <c r="ISX29" s="681"/>
      <c r="ISY29" s="681"/>
      <c r="ISZ29" s="681"/>
      <c r="ITA29" s="681"/>
      <c r="ITB29" s="681"/>
      <c r="ITC29" s="681"/>
      <c r="ITD29" s="681"/>
      <c r="ITE29" s="681"/>
      <c r="ITF29" s="681"/>
      <c r="ITG29" s="681"/>
      <c r="ITH29" s="681"/>
      <c r="ITI29" s="681"/>
      <c r="ITJ29" s="681"/>
      <c r="ITK29" s="682"/>
      <c r="ITL29" s="680"/>
      <c r="ITM29" s="681"/>
      <c r="ITN29" s="681"/>
      <c r="ITO29" s="681"/>
      <c r="ITP29" s="681"/>
      <c r="ITQ29" s="681"/>
      <c r="ITR29" s="681"/>
      <c r="ITS29" s="681"/>
      <c r="ITT29" s="681"/>
      <c r="ITU29" s="681"/>
      <c r="ITV29" s="681"/>
      <c r="ITW29" s="681"/>
      <c r="ITX29" s="681"/>
      <c r="ITY29" s="681"/>
      <c r="ITZ29" s="682"/>
      <c r="IUA29" s="680"/>
      <c r="IUB29" s="681"/>
      <c r="IUC29" s="681"/>
      <c r="IUD29" s="681"/>
      <c r="IUE29" s="681"/>
      <c r="IUF29" s="681"/>
      <c r="IUG29" s="681"/>
      <c r="IUH29" s="681"/>
      <c r="IUI29" s="681"/>
      <c r="IUJ29" s="681"/>
      <c r="IUK29" s="681"/>
      <c r="IUL29" s="681"/>
      <c r="IUM29" s="681"/>
      <c r="IUN29" s="681"/>
      <c r="IUO29" s="682"/>
      <c r="IUP29" s="680"/>
      <c r="IUQ29" s="681"/>
      <c r="IUR29" s="681"/>
      <c r="IUS29" s="681"/>
      <c r="IUT29" s="681"/>
      <c r="IUU29" s="681"/>
      <c r="IUV29" s="681"/>
      <c r="IUW29" s="681"/>
      <c r="IUX29" s="681"/>
      <c r="IUY29" s="681"/>
      <c r="IUZ29" s="681"/>
      <c r="IVA29" s="681"/>
      <c r="IVB29" s="681"/>
      <c r="IVC29" s="681"/>
      <c r="IVD29" s="682"/>
      <c r="IVE29" s="680"/>
      <c r="IVF29" s="681"/>
      <c r="IVG29" s="681"/>
      <c r="IVH29" s="681"/>
      <c r="IVI29" s="681"/>
      <c r="IVJ29" s="681"/>
      <c r="IVK29" s="681"/>
      <c r="IVL29" s="681"/>
      <c r="IVM29" s="681"/>
      <c r="IVN29" s="681"/>
      <c r="IVO29" s="681"/>
      <c r="IVP29" s="681"/>
      <c r="IVQ29" s="681"/>
      <c r="IVR29" s="681"/>
      <c r="IVS29" s="682"/>
      <c r="IVT29" s="680"/>
      <c r="IVU29" s="681"/>
      <c r="IVV29" s="681"/>
      <c r="IVW29" s="681"/>
      <c r="IVX29" s="681"/>
      <c r="IVY29" s="681"/>
      <c r="IVZ29" s="681"/>
      <c r="IWA29" s="681"/>
      <c r="IWB29" s="681"/>
      <c r="IWC29" s="681"/>
      <c r="IWD29" s="681"/>
      <c r="IWE29" s="681"/>
      <c r="IWF29" s="681"/>
      <c r="IWG29" s="681"/>
      <c r="IWH29" s="682"/>
      <c r="IWI29" s="680"/>
      <c r="IWJ29" s="681"/>
      <c r="IWK29" s="681"/>
      <c r="IWL29" s="681"/>
      <c r="IWM29" s="681"/>
      <c r="IWN29" s="681"/>
      <c r="IWO29" s="681"/>
      <c r="IWP29" s="681"/>
      <c r="IWQ29" s="681"/>
      <c r="IWR29" s="681"/>
      <c r="IWS29" s="681"/>
      <c r="IWT29" s="681"/>
      <c r="IWU29" s="681"/>
      <c r="IWV29" s="681"/>
      <c r="IWW29" s="682"/>
      <c r="IWX29" s="680"/>
      <c r="IWY29" s="681"/>
      <c r="IWZ29" s="681"/>
      <c r="IXA29" s="681"/>
      <c r="IXB29" s="681"/>
      <c r="IXC29" s="681"/>
      <c r="IXD29" s="681"/>
      <c r="IXE29" s="681"/>
      <c r="IXF29" s="681"/>
      <c r="IXG29" s="681"/>
      <c r="IXH29" s="681"/>
      <c r="IXI29" s="681"/>
      <c r="IXJ29" s="681"/>
      <c r="IXK29" s="681"/>
      <c r="IXL29" s="682"/>
      <c r="IXM29" s="680"/>
      <c r="IXN29" s="681"/>
      <c r="IXO29" s="681"/>
      <c r="IXP29" s="681"/>
      <c r="IXQ29" s="681"/>
      <c r="IXR29" s="681"/>
      <c r="IXS29" s="681"/>
      <c r="IXT29" s="681"/>
      <c r="IXU29" s="681"/>
      <c r="IXV29" s="681"/>
      <c r="IXW29" s="681"/>
      <c r="IXX29" s="681"/>
      <c r="IXY29" s="681"/>
      <c r="IXZ29" s="681"/>
      <c r="IYA29" s="682"/>
      <c r="IYB29" s="680"/>
      <c r="IYC29" s="681"/>
      <c r="IYD29" s="681"/>
      <c r="IYE29" s="681"/>
      <c r="IYF29" s="681"/>
      <c r="IYG29" s="681"/>
      <c r="IYH29" s="681"/>
      <c r="IYI29" s="681"/>
      <c r="IYJ29" s="681"/>
      <c r="IYK29" s="681"/>
      <c r="IYL29" s="681"/>
      <c r="IYM29" s="681"/>
      <c r="IYN29" s="681"/>
      <c r="IYO29" s="681"/>
      <c r="IYP29" s="682"/>
      <c r="IYQ29" s="680"/>
      <c r="IYR29" s="681"/>
      <c r="IYS29" s="681"/>
      <c r="IYT29" s="681"/>
      <c r="IYU29" s="681"/>
      <c r="IYV29" s="681"/>
      <c r="IYW29" s="681"/>
      <c r="IYX29" s="681"/>
      <c r="IYY29" s="681"/>
      <c r="IYZ29" s="681"/>
      <c r="IZA29" s="681"/>
      <c r="IZB29" s="681"/>
      <c r="IZC29" s="681"/>
      <c r="IZD29" s="681"/>
      <c r="IZE29" s="682"/>
      <c r="IZF29" s="680"/>
      <c r="IZG29" s="681"/>
      <c r="IZH29" s="681"/>
      <c r="IZI29" s="681"/>
      <c r="IZJ29" s="681"/>
      <c r="IZK29" s="681"/>
      <c r="IZL29" s="681"/>
      <c r="IZM29" s="681"/>
      <c r="IZN29" s="681"/>
      <c r="IZO29" s="681"/>
      <c r="IZP29" s="681"/>
      <c r="IZQ29" s="681"/>
      <c r="IZR29" s="681"/>
      <c r="IZS29" s="681"/>
      <c r="IZT29" s="682"/>
      <c r="IZU29" s="680"/>
      <c r="IZV29" s="681"/>
      <c r="IZW29" s="681"/>
      <c r="IZX29" s="681"/>
      <c r="IZY29" s="681"/>
      <c r="IZZ29" s="681"/>
      <c r="JAA29" s="681"/>
      <c r="JAB29" s="681"/>
      <c r="JAC29" s="681"/>
      <c r="JAD29" s="681"/>
      <c r="JAE29" s="681"/>
      <c r="JAF29" s="681"/>
      <c r="JAG29" s="681"/>
      <c r="JAH29" s="681"/>
      <c r="JAI29" s="682"/>
      <c r="JAJ29" s="680"/>
      <c r="JAK29" s="681"/>
      <c r="JAL29" s="681"/>
      <c r="JAM29" s="681"/>
      <c r="JAN29" s="681"/>
      <c r="JAO29" s="681"/>
      <c r="JAP29" s="681"/>
      <c r="JAQ29" s="681"/>
      <c r="JAR29" s="681"/>
      <c r="JAS29" s="681"/>
      <c r="JAT29" s="681"/>
      <c r="JAU29" s="681"/>
      <c r="JAV29" s="681"/>
      <c r="JAW29" s="681"/>
      <c r="JAX29" s="682"/>
      <c r="JAY29" s="680"/>
      <c r="JAZ29" s="681"/>
      <c r="JBA29" s="681"/>
      <c r="JBB29" s="681"/>
      <c r="JBC29" s="681"/>
      <c r="JBD29" s="681"/>
      <c r="JBE29" s="681"/>
      <c r="JBF29" s="681"/>
      <c r="JBG29" s="681"/>
      <c r="JBH29" s="681"/>
      <c r="JBI29" s="681"/>
      <c r="JBJ29" s="681"/>
      <c r="JBK29" s="681"/>
      <c r="JBL29" s="681"/>
      <c r="JBM29" s="682"/>
      <c r="JBN29" s="680"/>
      <c r="JBO29" s="681"/>
      <c r="JBP29" s="681"/>
      <c r="JBQ29" s="681"/>
      <c r="JBR29" s="681"/>
      <c r="JBS29" s="681"/>
      <c r="JBT29" s="681"/>
      <c r="JBU29" s="681"/>
      <c r="JBV29" s="681"/>
      <c r="JBW29" s="681"/>
      <c r="JBX29" s="681"/>
      <c r="JBY29" s="681"/>
      <c r="JBZ29" s="681"/>
      <c r="JCA29" s="681"/>
      <c r="JCB29" s="682"/>
      <c r="JCC29" s="680"/>
      <c r="JCD29" s="681"/>
      <c r="JCE29" s="681"/>
      <c r="JCF29" s="681"/>
      <c r="JCG29" s="681"/>
      <c r="JCH29" s="681"/>
      <c r="JCI29" s="681"/>
      <c r="JCJ29" s="681"/>
      <c r="JCK29" s="681"/>
      <c r="JCL29" s="681"/>
      <c r="JCM29" s="681"/>
      <c r="JCN29" s="681"/>
      <c r="JCO29" s="681"/>
      <c r="JCP29" s="681"/>
      <c r="JCQ29" s="682"/>
      <c r="JCR29" s="680"/>
      <c r="JCS29" s="681"/>
      <c r="JCT29" s="681"/>
      <c r="JCU29" s="681"/>
      <c r="JCV29" s="681"/>
      <c r="JCW29" s="681"/>
      <c r="JCX29" s="681"/>
      <c r="JCY29" s="681"/>
      <c r="JCZ29" s="681"/>
      <c r="JDA29" s="681"/>
      <c r="JDB29" s="681"/>
      <c r="JDC29" s="681"/>
      <c r="JDD29" s="681"/>
      <c r="JDE29" s="681"/>
      <c r="JDF29" s="682"/>
      <c r="JDG29" s="680"/>
      <c r="JDH29" s="681"/>
      <c r="JDI29" s="681"/>
      <c r="JDJ29" s="681"/>
      <c r="JDK29" s="681"/>
      <c r="JDL29" s="681"/>
      <c r="JDM29" s="681"/>
      <c r="JDN29" s="681"/>
      <c r="JDO29" s="681"/>
      <c r="JDP29" s="681"/>
      <c r="JDQ29" s="681"/>
      <c r="JDR29" s="681"/>
      <c r="JDS29" s="681"/>
      <c r="JDT29" s="681"/>
      <c r="JDU29" s="682"/>
      <c r="JDV29" s="680"/>
      <c r="JDW29" s="681"/>
      <c r="JDX29" s="681"/>
      <c r="JDY29" s="681"/>
      <c r="JDZ29" s="681"/>
      <c r="JEA29" s="681"/>
      <c r="JEB29" s="681"/>
      <c r="JEC29" s="681"/>
      <c r="JED29" s="681"/>
      <c r="JEE29" s="681"/>
      <c r="JEF29" s="681"/>
      <c r="JEG29" s="681"/>
      <c r="JEH29" s="681"/>
      <c r="JEI29" s="681"/>
      <c r="JEJ29" s="682"/>
      <c r="JEK29" s="680"/>
      <c r="JEL29" s="681"/>
      <c r="JEM29" s="681"/>
      <c r="JEN29" s="681"/>
      <c r="JEO29" s="681"/>
      <c r="JEP29" s="681"/>
      <c r="JEQ29" s="681"/>
      <c r="JER29" s="681"/>
      <c r="JES29" s="681"/>
      <c r="JET29" s="681"/>
      <c r="JEU29" s="681"/>
      <c r="JEV29" s="681"/>
      <c r="JEW29" s="681"/>
      <c r="JEX29" s="681"/>
      <c r="JEY29" s="682"/>
      <c r="JEZ29" s="680"/>
      <c r="JFA29" s="681"/>
      <c r="JFB29" s="681"/>
      <c r="JFC29" s="681"/>
      <c r="JFD29" s="681"/>
      <c r="JFE29" s="681"/>
      <c r="JFF29" s="681"/>
      <c r="JFG29" s="681"/>
      <c r="JFH29" s="681"/>
      <c r="JFI29" s="681"/>
      <c r="JFJ29" s="681"/>
      <c r="JFK29" s="681"/>
      <c r="JFL29" s="681"/>
      <c r="JFM29" s="681"/>
      <c r="JFN29" s="682"/>
      <c r="JFO29" s="680"/>
      <c r="JFP29" s="681"/>
      <c r="JFQ29" s="681"/>
      <c r="JFR29" s="681"/>
      <c r="JFS29" s="681"/>
      <c r="JFT29" s="681"/>
      <c r="JFU29" s="681"/>
      <c r="JFV29" s="681"/>
      <c r="JFW29" s="681"/>
      <c r="JFX29" s="681"/>
      <c r="JFY29" s="681"/>
      <c r="JFZ29" s="681"/>
      <c r="JGA29" s="681"/>
      <c r="JGB29" s="681"/>
      <c r="JGC29" s="682"/>
      <c r="JGD29" s="680"/>
      <c r="JGE29" s="681"/>
      <c r="JGF29" s="681"/>
      <c r="JGG29" s="681"/>
      <c r="JGH29" s="681"/>
      <c r="JGI29" s="681"/>
      <c r="JGJ29" s="681"/>
      <c r="JGK29" s="681"/>
      <c r="JGL29" s="681"/>
      <c r="JGM29" s="681"/>
      <c r="JGN29" s="681"/>
      <c r="JGO29" s="681"/>
      <c r="JGP29" s="681"/>
      <c r="JGQ29" s="681"/>
      <c r="JGR29" s="682"/>
      <c r="JGS29" s="680"/>
      <c r="JGT29" s="681"/>
      <c r="JGU29" s="681"/>
      <c r="JGV29" s="681"/>
      <c r="JGW29" s="681"/>
      <c r="JGX29" s="681"/>
      <c r="JGY29" s="681"/>
      <c r="JGZ29" s="681"/>
      <c r="JHA29" s="681"/>
      <c r="JHB29" s="681"/>
      <c r="JHC29" s="681"/>
      <c r="JHD29" s="681"/>
      <c r="JHE29" s="681"/>
      <c r="JHF29" s="681"/>
      <c r="JHG29" s="682"/>
      <c r="JHH29" s="680"/>
      <c r="JHI29" s="681"/>
      <c r="JHJ29" s="681"/>
      <c r="JHK29" s="681"/>
      <c r="JHL29" s="681"/>
      <c r="JHM29" s="681"/>
      <c r="JHN29" s="681"/>
      <c r="JHO29" s="681"/>
      <c r="JHP29" s="681"/>
      <c r="JHQ29" s="681"/>
      <c r="JHR29" s="681"/>
      <c r="JHS29" s="681"/>
      <c r="JHT29" s="681"/>
      <c r="JHU29" s="681"/>
      <c r="JHV29" s="682"/>
      <c r="JHW29" s="680"/>
      <c r="JHX29" s="681"/>
      <c r="JHY29" s="681"/>
      <c r="JHZ29" s="681"/>
      <c r="JIA29" s="681"/>
      <c r="JIB29" s="681"/>
      <c r="JIC29" s="681"/>
      <c r="JID29" s="681"/>
      <c r="JIE29" s="681"/>
      <c r="JIF29" s="681"/>
      <c r="JIG29" s="681"/>
      <c r="JIH29" s="681"/>
      <c r="JII29" s="681"/>
      <c r="JIJ29" s="681"/>
      <c r="JIK29" s="682"/>
      <c r="JIL29" s="680"/>
      <c r="JIM29" s="681"/>
      <c r="JIN29" s="681"/>
      <c r="JIO29" s="681"/>
      <c r="JIP29" s="681"/>
      <c r="JIQ29" s="681"/>
      <c r="JIR29" s="681"/>
      <c r="JIS29" s="681"/>
      <c r="JIT29" s="681"/>
      <c r="JIU29" s="681"/>
      <c r="JIV29" s="681"/>
      <c r="JIW29" s="681"/>
      <c r="JIX29" s="681"/>
      <c r="JIY29" s="681"/>
      <c r="JIZ29" s="682"/>
      <c r="JJA29" s="680"/>
      <c r="JJB29" s="681"/>
      <c r="JJC29" s="681"/>
      <c r="JJD29" s="681"/>
      <c r="JJE29" s="681"/>
      <c r="JJF29" s="681"/>
      <c r="JJG29" s="681"/>
      <c r="JJH29" s="681"/>
      <c r="JJI29" s="681"/>
      <c r="JJJ29" s="681"/>
      <c r="JJK29" s="681"/>
      <c r="JJL29" s="681"/>
      <c r="JJM29" s="681"/>
      <c r="JJN29" s="681"/>
      <c r="JJO29" s="682"/>
      <c r="JJP29" s="680"/>
      <c r="JJQ29" s="681"/>
      <c r="JJR29" s="681"/>
      <c r="JJS29" s="681"/>
      <c r="JJT29" s="681"/>
      <c r="JJU29" s="681"/>
      <c r="JJV29" s="681"/>
      <c r="JJW29" s="681"/>
      <c r="JJX29" s="681"/>
      <c r="JJY29" s="681"/>
      <c r="JJZ29" s="681"/>
      <c r="JKA29" s="681"/>
      <c r="JKB29" s="681"/>
      <c r="JKC29" s="681"/>
      <c r="JKD29" s="682"/>
      <c r="JKE29" s="680"/>
      <c r="JKF29" s="681"/>
      <c r="JKG29" s="681"/>
      <c r="JKH29" s="681"/>
      <c r="JKI29" s="681"/>
      <c r="JKJ29" s="681"/>
      <c r="JKK29" s="681"/>
      <c r="JKL29" s="681"/>
      <c r="JKM29" s="681"/>
      <c r="JKN29" s="681"/>
      <c r="JKO29" s="681"/>
      <c r="JKP29" s="681"/>
      <c r="JKQ29" s="681"/>
      <c r="JKR29" s="681"/>
      <c r="JKS29" s="682"/>
      <c r="JKT29" s="680"/>
      <c r="JKU29" s="681"/>
      <c r="JKV29" s="681"/>
      <c r="JKW29" s="681"/>
      <c r="JKX29" s="681"/>
      <c r="JKY29" s="681"/>
      <c r="JKZ29" s="681"/>
      <c r="JLA29" s="681"/>
      <c r="JLB29" s="681"/>
      <c r="JLC29" s="681"/>
      <c r="JLD29" s="681"/>
      <c r="JLE29" s="681"/>
      <c r="JLF29" s="681"/>
      <c r="JLG29" s="681"/>
      <c r="JLH29" s="682"/>
      <c r="JLI29" s="680"/>
      <c r="JLJ29" s="681"/>
      <c r="JLK29" s="681"/>
      <c r="JLL29" s="681"/>
      <c r="JLM29" s="681"/>
      <c r="JLN29" s="681"/>
      <c r="JLO29" s="681"/>
      <c r="JLP29" s="681"/>
      <c r="JLQ29" s="681"/>
      <c r="JLR29" s="681"/>
      <c r="JLS29" s="681"/>
      <c r="JLT29" s="681"/>
      <c r="JLU29" s="681"/>
      <c r="JLV29" s="681"/>
      <c r="JLW29" s="682"/>
      <c r="JLX29" s="680"/>
      <c r="JLY29" s="681"/>
      <c r="JLZ29" s="681"/>
      <c r="JMA29" s="681"/>
      <c r="JMB29" s="681"/>
      <c r="JMC29" s="681"/>
      <c r="JMD29" s="681"/>
      <c r="JME29" s="681"/>
      <c r="JMF29" s="681"/>
      <c r="JMG29" s="681"/>
      <c r="JMH29" s="681"/>
      <c r="JMI29" s="681"/>
      <c r="JMJ29" s="681"/>
      <c r="JMK29" s="681"/>
      <c r="JML29" s="682"/>
      <c r="JMM29" s="680"/>
      <c r="JMN29" s="681"/>
      <c r="JMO29" s="681"/>
      <c r="JMP29" s="681"/>
      <c r="JMQ29" s="681"/>
      <c r="JMR29" s="681"/>
      <c r="JMS29" s="681"/>
      <c r="JMT29" s="681"/>
      <c r="JMU29" s="681"/>
      <c r="JMV29" s="681"/>
      <c r="JMW29" s="681"/>
      <c r="JMX29" s="681"/>
      <c r="JMY29" s="681"/>
      <c r="JMZ29" s="681"/>
      <c r="JNA29" s="682"/>
      <c r="JNB29" s="680"/>
      <c r="JNC29" s="681"/>
      <c r="JND29" s="681"/>
      <c r="JNE29" s="681"/>
      <c r="JNF29" s="681"/>
      <c r="JNG29" s="681"/>
      <c r="JNH29" s="681"/>
      <c r="JNI29" s="681"/>
      <c r="JNJ29" s="681"/>
      <c r="JNK29" s="681"/>
      <c r="JNL29" s="681"/>
      <c r="JNM29" s="681"/>
      <c r="JNN29" s="681"/>
      <c r="JNO29" s="681"/>
      <c r="JNP29" s="682"/>
      <c r="JNQ29" s="680"/>
      <c r="JNR29" s="681"/>
      <c r="JNS29" s="681"/>
      <c r="JNT29" s="681"/>
      <c r="JNU29" s="681"/>
      <c r="JNV29" s="681"/>
      <c r="JNW29" s="681"/>
      <c r="JNX29" s="681"/>
      <c r="JNY29" s="681"/>
      <c r="JNZ29" s="681"/>
      <c r="JOA29" s="681"/>
      <c r="JOB29" s="681"/>
      <c r="JOC29" s="681"/>
      <c r="JOD29" s="681"/>
      <c r="JOE29" s="682"/>
      <c r="JOF29" s="680"/>
      <c r="JOG29" s="681"/>
      <c r="JOH29" s="681"/>
      <c r="JOI29" s="681"/>
      <c r="JOJ29" s="681"/>
      <c r="JOK29" s="681"/>
      <c r="JOL29" s="681"/>
      <c r="JOM29" s="681"/>
      <c r="JON29" s="681"/>
      <c r="JOO29" s="681"/>
      <c r="JOP29" s="681"/>
      <c r="JOQ29" s="681"/>
      <c r="JOR29" s="681"/>
      <c r="JOS29" s="681"/>
      <c r="JOT29" s="682"/>
      <c r="JOU29" s="680"/>
      <c r="JOV29" s="681"/>
      <c r="JOW29" s="681"/>
      <c r="JOX29" s="681"/>
      <c r="JOY29" s="681"/>
      <c r="JOZ29" s="681"/>
      <c r="JPA29" s="681"/>
      <c r="JPB29" s="681"/>
      <c r="JPC29" s="681"/>
      <c r="JPD29" s="681"/>
      <c r="JPE29" s="681"/>
      <c r="JPF29" s="681"/>
      <c r="JPG29" s="681"/>
      <c r="JPH29" s="681"/>
      <c r="JPI29" s="682"/>
      <c r="JPJ29" s="680"/>
      <c r="JPK29" s="681"/>
      <c r="JPL29" s="681"/>
      <c r="JPM29" s="681"/>
      <c r="JPN29" s="681"/>
      <c r="JPO29" s="681"/>
      <c r="JPP29" s="681"/>
      <c r="JPQ29" s="681"/>
      <c r="JPR29" s="681"/>
      <c r="JPS29" s="681"/>
      <c r="JPT29" s="681"/>
      <c r="JPU29" s="681"/>
      <c r="JPV29" s="681"/>
      <c r="JPW29" s="681"/>
      <c r="JPX29" s="682"/>
      <c r="JPY29" s="680"/>
      <c r="JPZ29" s="681"/>
      <c r="JQA29" s="681"/>
      <c r="JQB29" s="681"/>
      <c r="JQC29" s="681"/>
      <c r="JQD29" s="681"/>
      <c r="JQE29" s="681"/>
      <c r="JQF29" s="681"/>
      <c r="JQG29" s="681"/>
      <c r="JQH29" s="681"/>
      <c r="JQI29" s="681"/>
      <c r="JQJ29" s="681"/>
      <c r="JQK29" s="681"/>
      <c r="JQL29" s="681"/>
      <c r="JQM29" s="682"/>
      <c r="JQN29" s="680"/>
      <c r="JQO29" s="681"/>
      <c r="JQP29" s="681"/>
      <c r="JQQ29" s="681"/>
      <c r="JQR29" s="681"/>
      <c r="JQS29" s="681"/>
      <c r="JQT29" s="681"/>
      <c r="JQU29" s="681"/>
      <c r="JQV29" s="681"/>
      <c r="JQW29" s="681"/>
      <c r="JQX29" s="681"/>
      <c r="JQY29" s="681"/>
      <c r="JQZ29" s="681"/>
      <c r="JRA29" s="681"/>
      <c r="JRB29" s="682"/>
      <c r="JRC29" s="680"/>
      <c r="JRD29" s="681"/>
      <c r="JRE29" s="681"/>
      <c r="JRF29" s="681"/>
      <c r="JRG29" s="681"/>
      <c r="JRH29" s="681"/>
      <c r="JRI29" s="681"/>
      <c r="JRJ29" s="681"/>
      <c r="JRK29" s="681"/>
      <c r="JRL29" s="681"/>
      <c r="JRM29" s="681"/>
      <c r="JRN29" s="681"/>
      <c r="JRO29" s="681"/>
      <c r="JRP29" s="681"/>
      <c r="JRQ29" s="682"/>
      <c r="JRR29" s="680"/>
      <c r="JRS29" s="681"/>
      <c r="JRT29" s="681"/>
      <c r="JRU29" s="681"/>
      <c r="JRV29" s="681"/>
      <c r="JRW29" s="681"/>
      <c r="JRX29" s="681"/>
      <c r="JRY29" s="681"/>
      <c r="JRZ29" s="681"/>
      <c r="JSA29" s="681"/>
      <c r="JSB29" s="681"/>
      <c r="JSC29" s="681"/>
      <c r="JSD29" s="681"/>
      <c r="JSE29" s="681"/>
      <c r="JSF29" s="682"/>
      <c r="JSG29" s="680"/>
      <c r="JSH29" s="681"/>
      <c r="JSI29" s="681"/>
      <c r="JSJ29" s="681"/>
      <c r="JSK29" s="681"/>
      <c r="JSL29" s="681"/>
      <c r="JSM29" s="681"/>
      <c r="JSN29" s="681"/>
      <c r="JSO29" s="681"/>
      <c r="JSP29" s="681"/>
      <c r="JSQ29" s="681"/>
      <c r="JSR29" s="681"/>
      <c r="JSS29" s="681"/>
      <c r="JST29" s="681"/>
      <c r="JSU29" s="682"/>
      <c r="JSV29" s="680"/>
      <c r="JSW29" s="681"/>
      <c r="JSX29" s="681"/>
      <c r="JSY29" s="681"/>
      <c r="JSZ29" s="681"/>
      <c r="JTA29" s="681"/>
      <c r="JTB29" s="681"/>
      <c r="JTC29" s="681"/>
      <c r="JTD29" s="681"/>
      <c r="JTE29" s="681"/>
      <c r="JTF29" s="681"/>
      <c r="JTG29" s="681"/>
      <c r="JTH29" s="681"/>
      <c r="JTI29" s="681"/>
      <c r="JTJ29" s="682"/>
      <c r="JTK29" s="680"/>
      <c r="JTL29" s="681"/>
      <c r="JTM29" s="681"/>
      <c r="JTN29" s="681"/>
      <c r="JTO29" s="681"/>
      <c r="JTP29" s="681"/>
      <c r="JTQ29" s="681"/>
      <c r="JTR29" s="681"/>
      <c r="JTS29" s="681"/>
      <c r="JTT29" s="681"/>
      <c r="JTU29" s="681"/>
      <c r="JTV29" s="681"/>
      <c r="JTW29" s="681"/>
      <c r="JTX29" s="681"/>
      <c r="JTY29" s="682"/>
      <c r="JTZ29" s="680"/>
      <c r="JUA29" s="681"/>
      <c r="JUB29" s="681"/>
      <c r="JUC29" s="681"/>
      <c r="JUD29" s="681"/>
      <c r="JUE29" s="681"/>
      <c r="JUF29" s="681"/>
      <c r="JUG29" s="681"/>
      <c r="JUH29" s="681"/>
      <c r="JUI29" s="681"/>
      <c r="JUJ29" s="681"/>
      <c r="JUK29" s="681"/>
      <c r="JUL29" s="681"/>
      <c r="JUM29" s="681"/>
      <c r="JUN29" s="682"/>
      <c r="JUO29" s="680"/>
      <c r="JUP29" s="681"/>
      <c r="JUQ29" s="681"/>
      <c r="JUR29" s="681"/>
      <c r="JUS29" s="681"/>
      <c r="JUT29" s="681"/>
      <c r="JUU29" s="681"/>
      <c r="JUV29" s="681"/>
      <c r="JUW29" s="681"/>
      <c r="JUX29" s="681"/>
      <c r="JUY29" s="681"/>
      <c r="JUZ29" s="681"/>
      <c r="JVA29" s="681"/>
      <c r="JVB29" s="681"/>
      <c r="JVC29" s="682"/>
      <c r="JVD29" s="680"/>
      <c r="JVE29" s="681"/>
      <c r="JVF29" s="681"/>
      <c r="JVG29" s="681"/>
      <c r="JVH29" s="681"/>
      <c r="JVI29" s="681"/>
      <c r="JVJ29" s="681"/>
      <c r="JVK29" s="681"/>
      <c r="JVL29" s="681"/>
      <c r="JVM29" s="681"/>
      <c r="JVN29" s="681"/>
      <c r="JVO29" s="681"/>
      <c r="JVP29" s="681"/>
      <c r="JVQ29" s="681"/>
      <c r="JVR29" s="682"/>
      <c r="JVS29" s="680"/>
      <c r="JVT29" s="681"/>
      <c r="JVU29" s="681"/>
      <c r="JVV29" s="681"/>
      <c r="JVW29" s="681"/>
      <c r="JVX29" s="681"/>
      <c r="JVY29" s="681"/>
      <c r="JVZ29" s="681"/>
      <c r="JWA29" s="681"/>
      <c r="JWB29" s="681"/>
      <c r="JWC29" s="681"/>
      <c r="JWD29" s="681"/>
      <c r="JWE29" s="681"/>
      <c r="JWF29" s="681"/>
      <c r="JWG29" s="682"/>
      <c r="JWH29" s="680"/>
      <c r="JWI29" s="681"/>
      <c r="JWJ29" s="681"/>
      <c r="JWK29" s="681"/>
      <c r="JWL29" s="681"/>
      <c r="JWM29" s="681"/>
      <c r="JWN29" s="681"/>
      <c r="JWO29" s="681"/>
      <c r="JWP29" s="681"/>
      <c r="JWQ29" s="681"/>
      <c r="JWR29" s="681"/>
      <c r="JWS29" s="681"/>
      <c r="JWT29" s="681"/>
      <c r="JWU29" s="681"/>
      <c r="JWV29" s="682"/>
      <c r="JWW29" s="680"/>
      <c r="JWX29" s="681"/>
      <c r="JWY29" s="681"/>
      <c r="JWZ29" s="681"/>
      <c r="JXA29" s="681"/>
      <c r="JXB29" s="681"/>
      <c r="JXC29" s="681"/>
      <c r="JXD29" s="681"/>
      <c r="JXE29" s="681"/>
      <c r="JXF29" s="681"/>
      <c r="JXG29" s="681"/>
      <c r="JXH29" s="681"/>
      <c r="JXI29" s="681"/>
      <c r="JXJ29" s="681"/>
      <c r="JXK29" s="682"/>
      <c r="JXL29" s="680"/>
      <c r="JXM29" s="681"/>
      <c r="JXN29" s="681"/>
      <c r="JXO29" s="681"/>
      <c r="JXP29" s="681"/>
      <c r="JXQ29" s="681"/>
      <c r="JXR29" s="681"/>
      <c r="JXS29" s="681"/>
      <c r="JXT29" s="681"/>
      <c r="JXU29" s="681"/>
      <c r="JXV29" s="681"/>
      <c r="JXW29" s="681"/>
      <c r="JXX29" s="681"/>
      <c r="JXY29" s="681"/>
      <c r="JXZ29" s="682"/>
      <c r="JYA29" s="680"/>
      <c r="JYB29" s="681"/>
      <c r="JYC29" s="681"/>
      <c r="JYD29" s="681"/>
      <c r="JYE29" s="681"/>
      <c r="JYF29" s="681"/>
      <c r="JYG29" s="681"/>
      <c r="JYH29" s="681"/>
      <c r="JYI29" s="681"/>
      <c r="JYJ29" s="681"/>
      <c r="JYK29" s="681"/>
      <c r="JYL29" s="681"/>
      <c r="JYM29" s="681"/>
      <c r="JYN29" s="681"/>
      <c r="JYO29" s="682"/>
      <c r="JYP29" s="680"/>
      <c r="JYQ29" s="681"/>
      <c r="JYR29" s="681"/>
      <c r="JYS29" s="681"/>
      <c r="JYT29" s="681"/>
      <c r="JYU29" s="681"/>
      <c r="JYV29" s="681"/>
      <c r="JYW29" s="681"/>
      <c r="JYX29" s="681"/>
      <c r="JYY29" s="681"/>
      <c r="JYZ29" s="681"/>
      <c r="JZA29" s="681"/>
      <c r="JZB29" s="681"/>
      <c r="JZC29" s="681"/>
      <c r="JZD29" s="682"/>
      <c r="JZE29" s="680"/>
      <c r="JZF29" s="681"/>
      <c r="JZG29" s="681"/>
      <c r="JZH29" s="681"/>
      <c r="JZI29" s="681"/>
      <c r="JZJ29" s="681"/>
      <c r="JZK29" s="681"/>
      <c r="JZL29" s="681"/>
      <c r="JZM29" s="681"/>
      <c r="JZN29" s="681"/>
      <c r="JZO29" s="681"/>
      <c r="JZP29" s="681"/>
      <c r="JZQ29" s="681"/>
      <c r="JZR29" s="681"/>
      <c r="JZS29" s="682"/>
      <c r="JZT29" s="680"/>
      <c r="JZU29" s="681"/>
      <c r="JZV29" s="681"/>
      <c r="JZW29" s="681"/>
      <c r="JZX29" s="681"/>
      <c r="JZY29" s="681"/>
      <c r="JZZ29" s="681"/>
      <c r="KAA29" s="681"/>
      <c r="KAB29" s="681"/>
      <c r="KAC29" s="681"/>
      <c r="KAD29" s="681"/>
      <c r="KAE29" s="681"/>
      <c r="KAF29" s="681"/>
      <c r="KAG29" s="681"/>
      <c r="KAH29" s="682"/>
      <c r="KAI29" s="680"/>
      <c r="KAJ29" s="681"/>
      <c r="KAK29" s="681"/>
      <c r="KAL29" s="681"/>
      <c r="KAM29" s="681"/>
      <c r="KAN29" s="681"/>
      <c r="KAO29" s="681"/>
      <c r="KAP29" s="681"/>
      <c r="KAQ29" s="681"/>
      <c r="KAR29" s="681"/>
      <c r="KAS29" s="681"/>
      <c r="KAT29" s="681"/>
      <c r="KAU29" s="681"/>
      <c r="KAV29" s="681"/>
      <c r="KAW29" s="682"/>
      <c r="KAX29" s="680"/>
      <c r="KAY29" s="681"/>
      <c r="KAZ29" s="681"/>
      <c r="KBA29" s="681"/>
      <c r="KBB29" s="681"/>
      <c r="KBC29" s="681"/>
      <c r="KBD29" s="681"/>
      <c r="KBE29" s="681"/>
      <c r="KBF29" s="681"/>
      <c r="KBG29" s="681"/>
      <c r="KBH29" s="681"/>
      <c r="KBI29" s="681"/>
      <c r="KBJ29" s="681"/>
      <c r="KBK29" s="681"/>
      <c r="KBL29" s="682"/>
      <c r="KBM29" s="680"/>
      <c r="KBN29" s="681"/>
      <c r="KBO29" s="681"/>
      <c r="KBP29" s="681"/>
      <c r="KBQ29" s="681"/>
      <c r="KBR29" s="681"/>
      <c r="KBS29" s="681"/>
      <c r="KBT29" s="681"/>
      <c r="KBU29" s="681"/>
      <c r="KBV29" s="681"/>
      <c r="KBW29" s="681"/>
      <c r="KBX29" s="681"/>
      <c r="KBY29" s="681"/>
      <c r="KBZ29" s="681"/>
      <c r="KCA29" s="682"/>
      <c r="KCB29" s="680"/>
      <c r="KCC29" s="681"/>
      <c r="KCD29" s="681"/>
      <c r="KCE29" s="681"/>
      <c r="KCF29" s="681"/>
      <c r="KCG29" s="681"/>
      <c r="KCH29" s="681"/>
      <c r="KCI29" s="681"/>
      <c r="KCJ29" s="681"/>
      <c r="KCK29" s="681"/>
      <c r="KCL29" s="681"/>
      <c r="KCM29" s="681"/>
      <c r="KCN29" s="681"/>
      <c r="KCO29" s="681"/>
      <c r="KCP29" s="682"/>
      <c r="KCQ29" s="680"/>
      <c r="KCR29" s="681"/>
      <c r="KCS29" s="681"/>
      <c r="KCT29" s="681"/>
      <c r="KCU29" s="681"/>
      <c r="KCV29" s="681"/>
      <c r="KCW29" s="681"/>
      <c r="KCX29" s="681"/>
      <c r="KCY29" s="681"/>
      <c r="KCZ29" s="681"/>
      <c r="KDA29" s="681"/>
      <c r="KDB29" s="681"/>
      <c r="KDC29" s="681"/>
      <c r="KDD29" s="681"/>
      <c r="KDE29" s="682"/>
      <c r="KDF29" s="680"/>
      <c r="KDG29" s="681"/>
      <c r="KDH29" s="681"/>
      <c r="KDI29" s="681"/>
      <c r="KDJ29" s="681"/>
      <c r="KDK29" s="681"/>
      <c r="KDL29" s="681"/>
      <c r="KDM29" s="681"/>
      <c r="KDN29" s="681"/>
      <c r="KDO29" s="681"/>
      <c r="KDP29" s="681"/>
      <c r="KDQ29" s="681"/>
      <c r="KDR29" s="681"/>
      <c r="KDS29" s="681"/>
      <c r="KDT29" s="682"/>
      <c r="KDU29" s="680"/>
      <c r="KDV29" s="681"/>
      <c r="KDW29" s="681"/>
      <c r="KDX29" s="681"/>
      <c r="KDY29" s="681"/>
      <c r="KDZ29" s="681"/>
      <c r="KEA29" s="681"/>
      <c r="KEB29" s="681"/>
      <c r="KEC29" s="681"/>
      <c r="KED29" s="681"/>
      <c r="KEE29" s="681"/>
      <c r="KEF29" s="681"/>
      <c r="KEG29" s="681"/>
      <c r="KEH29" s="681"/>
      <c r="KEI29" s="682"/>
      <c r="KEJ29" s="680"/>
      <c r="KEK29" s="681"/>
      <c r="KEL29" s="681"/>
      <c r="KEM29" s="681"/>
      <c r="KEN29" s="681"/>
      <c r="KEO29" s="681"/>
      <c r="KEP29" s="681"/>
      <c r="KEQ29" s="681"/>
      <c r="KER29" s="681"/>
      <c r="KES29" s="681"/>
      <c r="KET29" s="681"/>
      <c r="KEU29" s="681"/>
      <c r="KEV29" s="681"/>
      <c r="KEW29" s="681"/>
      <c r="KEX29" s="682"/>
      <c r="KEY29" s="680"/>
      <c r="KEZ29" s="681"/>
      <c r="KFA29" s="681"/>
      <c r="KFB29" s="681"/>
      <c r="KFC29" s="681"/>
      <c r="KFD29" s="681"/>
      <c r="KFE29" s="681"/>
      <c r="KFF29" s="681"/>
      <c r="KFG29" s="681"/>
      <c r="KFH29" s="681"/>
      <c r="KFI29" s="681"/>
      <c r="KFJ29" s="681"/>
      <c r="KFK29" s="681"/>
      <c r="KFL29" s="681"/>
      <c r="KFM29" s="682"/>
      <c r="KFN29" s="680"/>
      <c r="KFO29" s="681"/>
      <c r="KFP29" s="681"/>
      <c r="KFQ29" s="681"/>
      <c r="KFR29" s="681"/>
      <c r="KFS29" s="681"/>
      <c r="KFT29" s="681"/>
      <c r="KFU29" s="681"/>
      <c r="KFV29" s="681"/>
      <c r="KFW29" s="681"/>
      <c r="KFX29" s="681"/>
      <c r="KFY29" s="681"/>
      <c r="KFZ29" s="681"/>
      <c r="KGA29" s="681"/>
      <c r="KGB29" s="682"/>
      <c r="KGC29" s="680"/>
      <c r="KGD29" s="681"/>
      <c r="KGE29" s="681"/>
      <c r="KGF29" s="681"/>
      <c r="KGG29" s="681"/>
      <c r="KGH29" s="681"/>
      <c r="KGI29" s="681"/>
      <c r="KGJ29" s="681"/>
      <c r="KGK29" s="681"/>
      <c r="KGL29" s="681"/>
      <c r="KGM29" s="681"/>
      <c r="KGN29" s="681"/>
      <c r="KGO29" s="681"/>
      <c r="KGP29" s="681"/>
      <c r="KGQ29" s="682"/>
      <c r="KGR29" s="680"/>
      <c r="KGS29" s="681"/>
      <c r="KGT29" s="681"/>
      <c r="KGU29" s="681"/>
      <c r="KGV29" s="681"/>
      <c r="KGW29" s="681"/>
      <c r="KGX29" s="681"/>
      <c r="KGY29" s="681"/>
      <c r="KGZ29" s="681"/>
      <c r="KHA29" s="681"/>
      <c r="KHB29" s="681"/>
      <c r="KHC29" s="681"/>
      <c r="KHD29" s="681"/>
      <c r="KHE29" s="681"/>
      <c r="KHF29" s="682"/>
      <c r="KHG29" s="680"/>
      <c r="KHH29" s="681"/>
      <c r="KHI29" s="681"/>
      <c r="KHJ29" s="681"/>
      <c r="KHK29" s="681"/>
      <c r="KHL29" s="681"/>
      <c r="KHM29" s="681"/>
      <c r="KHN29" s="681"/>
      <c r="KHO29" s="681"/>
      <c r="KHP29" s="681"/>
      <c r="KHQ29" s="681"/>
      <c r="KHR29" s="681"/>
      <c r="KHS29" s="681"/>
      <c r="KHT29" s="681"/>
      <c r="KHU29" s="682"/>
      <c r="KHV29" s="680"/>
      <c r="KHW29" s="681"/>
      <c r="KHX29" s="681"/>
      <c r="KHY29" s="681"/>
      <c r="KHZ29" s="681"/>
      <c r="KIA29" s="681"/>
      <c r="KIB29" s="681"/>
      <c r="KIC29" s="681"/>
      <c r="KID29" s="681"/>
      <c r="KIE29" s="681"/>
      <c r="KIF29" s="681"/>
      <c r="KIG29" s="681"/>
      <c r="KIH29" s="681"/>
      <c r="KII29" s="681"/>
      <c r="KIJ29" s="682"/>
      <c r="KIK29" s="680"/>
      <c r="KIL29" s="681"/>
      <c r="KIM29" s="681"/>
      <c r="KIN29" s="681"/>
      <c r="KIO29" s="681"/>
      <c r="KIP29" s="681"/>
      <c r="KIQ29" s="681"/>
      <c r="KIR29" s="681"/>
      <c r="KIS29" s="681"/>
      <c r="KIT29" s="681"/>
      <c r="KIU29" s="681"/>
      <c r="KIV29" s="681"/>
      <c r="KIW29" s="681"/>
      <c r="KIX29" s="681"/>
      <c r="KIY29" s="682"/>
      <c r="KIZ29" s="680"/>
      <c r="KJA29" s="681"/>
      <c r="KJB29" s="681"/>
      <c r="KJC29" s="681"/>
      <c r="KJD29" s="681"/>
      <c r="KJE29" s="681"/>
      <c r="KJF29" s="681"/>
      <c r="KJG29" s="681"/>
      <c r="KJH29" s="681"/>
      <c r="KJI29" s="681"/>
      <c r="KJJ29" s="681"/>
      <c r="KJK29" s="681"/>
      <c r="KJL29" s="681"/>
      <c r="KJM29" s="681"/>
      <c r="KJN29" s="682"/>
      <c r="KJO29" s="680"/>
      <c r="KJP29" s="681"/>
      <c r="KJQ29" s="681"/>
      <c r="KJR29" s="681"/>
      <c r="KJS29" s="681"/>
      <c r="KJT29" s="681"/>
      <c r="KJU29" s="681"/>
      <c r="KJV29" s="681"/>
      <c r="KJW29" s="681"/>
      <c r="KJX29" s="681"/>
      <c r="KJY29" s="681"/>
      <c r="KJZ29" s="681"/>
      <c r="KKA29" s="681"/>
      <c r="KKB29" s="681"/>
      <c r="KKC29" s="682"/>
      <c r="KKD29" s="680"/>
      <c r="KKE29" s="681"/>
      <c r="KKF29" s="681"/>
      <c r="KKG29" s="681"/>
      <c r="KKH29" s="681"/>
      <c r="KKI29" s="681"/>
      <c r="KKJ29" s="681"/>
      <c r="KKK29" s="681"/>
      <c r="KKL29" s="681"/>
      <c r="KKM29" s="681"/>
      <c r="KKN29" s="681"/>
      <c r="KKO29" s="681"/>
      <c r="KKP29" s="681"/>
      <c r="KKQ29" s="681"/>
      <c r="KKR29" s="682"/>
      <c r="KKS29" s="680"/>
      <c r="KKT29" s="681"/>
      <c r="KKU29" s="681"/>
      <c r="KKV29" s="681"/>
      <c r="KKW29" s="681"/>
      <c r="KKX29" s="681"/>
      <c r="KKY29" s="681"/>
      <c r="KKZ29" s="681"/>
      <c r="KLA29" s="681"/>
      <c r="KLB29" s="681"/>
      <c r="KLC29" s="681"/>
      <c r="KLD29" s="681"/>
      <c r="KLE29" s="681"/>
      <c r="KLF29" s="681"/>
      <c r="KLG29" s="682"/>
      <c r="KLH29" s="680"/>
      <c r="KLI29" s="681"/>
      <c r="KLJ29" s="681"/>
      <c r="KLK29" s="681"/>
      <c r="KLL29" s="681"/>
      <c r="KLM29" s="681"/>
      <c r="KLN29" s="681"/>
      <c r="KLO29" s="681"/>
      <c r="KLP29" s="681"/>
      <c r="KLQ29" s="681"/>
      <c r="KLR29" s="681"/>
      <c r="KLS29" s="681"/>
      <c r="KLT29" s="681"/>
      <c r="KLU29" s="681"/>
      <c r="KLV29" s="682"/>
      <c r="KLW29" s="680"/>
      <c r="KLX29" s="681"/>
      <c r="KLY29" s="681"/>
      <c r="KLZ29" s="681"/>
      <c r="KMA29" s="681"/>
      <c r="KMB29" s="681"/>
      <c r="KMC29" s="681"/>
      <c r="KMD29" s="681"/>
      <c r="KME29" s="681"/>
      <c r="KMF29" s="681"/>
      <c r="KMG29" s="681"/>
      <c r="KMH29" s="681"/>
      <c r="KMI29" s="681"/>
      <c r="KMJ29" s="681"/>
      <c r="KMK29" s="682"/>
      <c r="KML29" s="680"/>
      <c r="KMM29" s="681"/>
      <c r="KMN29" s="681"/>
      <c r="KMO29" s="681"/>
      <c r="KMP29" s="681"/>
      <c r="KMQ29" s="681"/>
      <c r="KMR29" s="681"/>
      <c r="KMS29" s="681"/>
      <c r="KMT29" s="681"/>
      <c r="KMU29" s="681"/>
      <c r="KMV29" s="681"/>
      <c r="KMW29" s="681"/>
      <c r="KMX29" s="681"/>
      <c r="KMY29" s="681"/>
      <c r="KMZ29" s="682"/>
      <c r="KNA29" s="680"/>
      <c r="KNB29" s="681"/>
      <c r="KNC29" s="681"/>
      <c r="KND29" s="681"/>
      <c r="KNE29" s="681"/>
      <c r="KNF29" s="681"/>
      <c r="KNG29" s="681"/>
      <c r="KNH29" s="681"/>
      <c r="KNI29" s="681"/>
      <c r="KNJ29" s="681"/>
      <c r="KNK29" s="681"/>
      <c r="KNL29" s="681"/>
      <c r="KNM29" s="681"/>
      <c r="KNN29" s="681"/>
      <c r="KNO29" s="682"/>
      <c r="KNP29" s="680"/>
      <c r="KNQ29" s="681"/>
      <c r="KNR29" s="681"/>
      <c r="KNS29" s="681"/>
      <c r="KNT29" s="681"/>
      <c r="KNU29" s="681"/>
      <c r="KNV29" s="681"/>
      <c r="KNW29" s="681"/>
      <c r="KNX29" s="681"/>
      <c r="KNY29" s="681"/>
      <c r="KNZ29" s="681"/>
      <c r="KOA29" s="681"/>
      <c r="KOB29" s="681"/>
      <c r="KOC29" s="681"/>
      <c r="KOD29" s="682"/>
      <c r="KOE29" s="680"/>
      <c r="KOF29" s="681"/>
      <c r="KOG29" s="681"/>
      <c r="KOH29" s="681"/>
      <c r="KOI29" s="681"/>
      <c r="KOJ29" s="681"/>
      <c r="KOK29" s="681"/>
      <c r="KOL29" s="681"/>
      <c r="KOM29" s="681"/>
      <c r="KON29" s="681"/>
      <c r="KOO29" s="681"/>
      <c r="KOP29" s="681"/>
      <c r="KOQ29" s="681"/>
      <c r="KOR29" s="681"/>
      <c r="KOS29" s="682"/>
      <c r="KOT29" s="680"/>
      <c r="KOU29" s="681"/>
      <c r="KOV29" s="681"/>
      <c r="KOW29" s="681"/>
      <c r="KOX29" s="681"/>
      <c r="KOY29" s="681"/>
      <c r="KOZ29" s="681"/>
      <c r="KPA29" s="681"/>
      <c r="KPB29" s="681"/>
      <c r="KPC29" s="681"/>
      <c r="KPD29" s="681"/>
      <c r="KPE29" s="681"/>
      <c r="KPF29" s="681"/>
      <c r="KPG29" s="681"/>
      <c r="KPH29" s="682"/>
      <c r="KPI29" s="680"/>
      <c r="KPJ29" s="681"/>
      <c r="KPK29" s="681"/>
      <c r="KPL29" s="681"/>
      <c r="KPM29" s="681"/>
      <c r="KPN29" s="681"/>
      <c r="KPO29" s="681"/>
      <c r="KPP29" s="681"/>
      <c r="KPQ29" s="681"/>
      <c r="KPR29" s="681"/>
      <c r="KPS29" s="681"/>
      <c r="KPT29" s="681"/>
      <c r="KPU29" s="681"/>
      <c r="KPV29" s="681"/>
      <c r="KPW29" s="682"/>
      <c r="KPX29" s="680"/>
      <c r="KPY29" s="681"/>
      <c r="KPZ29" s="681"/>
      <c r="KQA29" s="681"/>
      <c r="KQB29" s="681"/>
      <c r="KQC29" s="681"/>
      <c r="KQD29" s="681"/>
      <c r="KQE29" s="681"/>
      <c r="KQF29" s="681"/>
      <c r="KQG29" s="681"/>
      <c r="KQH29" s="681"/>
      <c r="KQI29" s="681"/>
      <c r="KQJ29" s="681"/>
      <c r="KQK29" s="681"/>
      <c r="KQL29" s="682"/>
      <c r="KQM29" s="680"/>
      <c r="KQN29" s="681"/>
      <c r="KQO29" s="681"/>
      <c r="KQP29" s="681"/>
      <c r="KQQ29" s="681"/>
      <c r="KQR29" s="681"/>
      <c r="KQS29" s="681"/>
      <c r="KQT29" s="681"/>
      <c r="KQU29" s="681"/>
      <c r="KQV29" s="681"/>
      <c r="KQW29" s="681"/>
      <c r="KQX29" s="681"/>
      <c r="KQY29" s="681"/>
      <c r="KQZ29" s="681"/>
      <c r="KRA29" s="682"/>
      <c r="KRB29" s="680"/>
      <c r="KRC29" s="681"/>
      <c r="KRD29" s="681"/>
      <c r="KRE29" s="681"/>
      <c r="KRF29" s="681"/>
      <c r="KRG29" s="681"/>
      <c r="KRH29" s="681"/>
      <c r="KRI29" s="681"/>
      <c r="KRJ29" s="681"/>
      <c r="KRK29" s="681"/>
      <c r="KRL29" s="681"/>
      <c r="KRM29" s="681"/>
      <c r="KRN29" s="681"/>
      <c r="KRO29" s="681"/>
      <c r="KRP29" s="682"/>
      <c r="KRQ29" s="680"/>
      <c r="KRR29" s="681"/>
      <c r="KRS29" s="681"/>
      <c r="KRT29" s="681"/>
      <c r="KRU29" s="681"/>
      <c r="KRV29" s="681"/>
      <c r="KRW29" s="681"/>
      <c r="KRX29" s="681"/>
      <c r="KRY29" s="681"/>
      <c r="KRZ29" s="681"/>
      <c r="KSA29" s="681"/>
      <c r="KSB29" s="681"/>
      <c r="KSC29" s="681"/>
      <c r="KSD29" s="681"/>
      <c r="KSE29" s="682"/>
      <c r="KSF29" s="680"/>
      <c r="KSG29" s="681"/>
      <c r="KSH29" s="681"/>
      <c r="KSI29" s="681"/>
      <c r="KSJ29" s="681"/>
      <c r="KSK29" s="681"/>
      <c r="KSL29" s="681"/>
      <c r="KSM29" s="681"/>
      <c r="KSN29" s="681"/>
      <c r="KSO29" s="681"/>
      <c r="KSP29" s="681"/>
      <c r="KSQ29" s="681"/>
      <c r="KSR29" s="681"/>
      <c r="KSS29" s="681"/>
      <c r="KST29" s="682"/>
      <c r="KSU29" s="680"/>
      <c r="KSV29" s="681"/>
      <c r="KSW29" s="681"/>
      <c r="KSX29" s="681"/>
      <c r="KSY29" s="681"/>
      <c r="KSZ29" s="681"/>
      <c r="KTA29" s="681"/>
      <c r="KTB29" s="681"/>
      <c r="KTC29" s="681"/>
      <c r="KTD29" s="681"/>
      <c r="KTE29" s="681"/>
      <c r="KTF29" s="681"/>
      <c r="KTG29" s="681"/>
      <c r="KTH29" s="681"/>
      <c r="KTI29" s="682"/>
      <c r="KTJ29" s="680"/>
      <c r="KTK29" s="681"/>
      <c r="KTL29" s="681"/>
      <c r="KTM29" s="681"/>
      <c r="KTN29" s="681"/>
      <c r="KTO29" s="681"/>
      <c r="KTP29" s="681"/>
      <c r="KTQ29" s="681"/>
      <c r="KTR29" s="681"/>
      <c r="KTS29" s="681"/>
      <c r="KTT29" s="681"/>
      <c r="KTU29" s="681"/>
      <c r="KTV29" s="681"/>
      <c r="KTW29" s="681"/>
      <c r="KTX29" s="682"/>
      <c r="KTY29" s="680"/>
      <c r="KTZ29" s="681"/>
      <c r="KUA29" s="681"/>
      <c r="KUB29" s="681"/>
      <c r="KUC29" s="681"/>
      <c r="KUD29" s="681"/>
      <c r="KUE29" s="681"/>
      <c r="KUF29" s="681"/>
      <c r="KUG29" s="681"/>
      <c r="KUH29" s="681"/>
      <c r="KUI29" s="681"/>
      <c r="KUJ29" s="681"/>
      <c r="KUK29" s="681"/>
      <c r="KUL29" s="681"/>
      <c r="KUM29" s="682"/>
      <c r="KUN29" s="680"/>
      <c r="KUO29" s="681"/>
      <c r="KUP29" s="681"/>
      <c r="KUQ29" s="681"/>
      <c r="KUR29" s="681"/>
      <c r="KUS29" s="681"/>
      <c r="KUT29" s="681"/>
      <c r="KUU29" s="681"/>
      <c r="KUV29" s="681"/>
      <c r="KUW29" s="681"/>
      <c r="KUX29" s="681"/>
      <c r="KUY29" s="681"/>
      <c r="KUZ29" s="681"/>
      <c r="KVA29" s="681"/>
      <c r="KVB29" s="682"/>
      <c r="KVC29" s="680"/>
      <c r="KVD29" s="681"/>
      <c r="KVE29" s="681"/>
      <c r="KVF29" s="681"/>
      <c r="KVG29" s="681"/>
      <c r="KVH29" s="681"/>
      <c r="KVI29" s="681"/>
      <c r="KVJ29" s="681"/>
      <c r="KVK29" s="681"/>
      <c r="KVL29" s="681"/>
      <c r="KVM29" s="681"/>
      <c r="KVN29" s="681"/>
      <c r="KVO29" s="681"/>
      <c r="KVP29" s="681"/>
      <c r="KVQ29" s="682"/>
      <c r="KVR29" s="680"/>
      <c r="KVS29" s="681"/>
      <c r="KVT29" s="681"/>
      <c r="KVU29" s="681"/>
      <c r="KVV29" s="681"/>
      <c r="KVW29" s="681"/>
      <c r="KVX29" s="681"/>
      <c r="KVY29" s="681"/>
      <c r="KVZ29" s="681"/>
      <c r="KWA29" s="681"/>
      <c r="KWB29" s="681"/>
      <c r="KWC29" s="681"/>
      <c r="KWD29" s="681"/>
      <c r="KWE29" s="681"/>
      <c r="KWF29" s="682"/>
      <c r="KWG29" s="680"/>
      <c r="KWH29" s="681"/>
      <c r="KWI29" s="681"/>
      <c r="KWJ29" s="681"/>
      <c r="KWK29" s="681"/>
      <c r="KWL29" s="681"/>
      <c r="KWM29" s="681"/>
      <c r="KWN29" s="681"/>
      <c r="KWO29" s="681"/>
      <c r="KWP29" s="681"/>
      <c r="KWQ29" s="681"/>
      <c r="KWR29" s="681"/>
      <c r="KWS29" s="681"/>
      <c r="KWT29" s="681"/>
      <c r="KWU29" s="682"/>
      <c r="KWV29" s="680"/>
      <c r="KWW29" s="681"/>
      <c r="KWX29" s="681"/>
      <c r="KWY29" s="681"/>
      <c r="KWZ29" s="681"/>
      <c r="KXA29" s="681"/>
      <c r="KXB29" s="681"/>
      <c r="KXC29" s="681"/>
      <c r="KXD29" s="681"/>
      <c r="KXE29" s="681"/>
      <c r="KXF29" s="681"/>
      <c r="KXG29" s="681"/>
      <c r="KXH29" s="681"/>
      <c r="KXI29" s="681"/>
      <c r="KXJ29" s="682"/>
      <c r="KXK29" s="680"/>
      <c r="KXL29" s="681"/>
      <c r="KXM29" s="681"/>
      <c r="KXN29" s="681"/>
      <c r="KXO29" s="681"/>
      <c r="KXP29" s="681"/>
      <c r="KXQ29" s="681"/>
      <c r="KXR29" s="681"/>
      <c r="KXS29" s="681"/>
      <c r="KXT29" s="681"/>
      <c r="KXU29" s="681"/>
      <c r="KXV29" s="681"/>
      <c r="KXW29" s="681"/>
      <c r="KXX29" s="681"/>
      <c r="KXY29" s="682"/>
      <c r="KXZ29" s="680"/>
      <c r="KYA29" s="681"/>
      <c r="KYB29" s="681"/>
      <c r="KYC29" s="681"/>
      <c r="KYD29" s="681"/>
      <c r="KYE29" s="681"/>
      <c r="KYF29" s="681"/>
      <c r="KYG29" s="681"/>
      <c r="KYH29" s="681"/>
      <c r="KYI29" s="681"/>
      <c r="KYJ29" s="681"/>
      <c r="KYK29" s="681"/>
      <c r="KYL29" s="681"/>
      <c r="KYM29" s="681"/>
      <c r="KYN29" s="682"/>
      <c r="KYO29" s="680"/>
      <c r="KYP29" s="681"/>
      <c r="KYQ29" s="681"/>
      <c r="KYR29" s="681"/>
      <c r="KYS29" s="681"/>
      <c r="KYT29" s="681"/>
      <c r="KYU29" s="681"/>
      <c r="KYV29" s="681"/>
      <c r="KYW29" s="681"/>
      <c r="KYX29" s="681"/>
      <c r="KYY29" s="681"/>
      <c r="KYZ29" s="681"/>
      <c r="KZA29" s="681"/>
      <c r="KZB29" s="681"/>
      <c r="KZC29" s="682"/>
      <c r="KZD29" s="680"/>
      <c r="KZE29" s="681"/>
      <c r="KZF29" s="681"/>
      <c r="KZG29" s="681"/>
      <c r="KZH29" s="681"/>
      <c r="KZI29" s="681"/>
      <c r="KZJ29" s="681"/>
      <c r="KZK29" s="681"/>
      <c r="KZL29" s="681"/>
      <c r="KZM29" s="681"/>
      <c r="KZN29" s="681"/>
      <c r="KZO29" s="681"/>
      <c r="KZP29" s="681"/>
      <c r="KZQ29" s="681"/>
      <c r="KZR29" s="682"/>
      <c r="KZS29" s="680"/>
      <c r="KZT29" s="681"/>
      <c r="KZU29" s="681"/>
      <c r="KZV29" s="681"/>
      <c r="KZW29" s="681"/>
      <c r="KZX29" s="681"/>
      <c r="KZY29" s="681"/>
      <c r="KZZ29" s="681"/>
      <c r="LAA29" s="681"/>
      <c r="LAB29" s="681"/>
      <c r="LAC29" s="681"/>
      <c r="LAD29" s="681"/>
      <c r="LAE29" s="681"/>
      <c r="LAF29" s="681"/>
      <c r="LAG29" s="682"/>
      <c r="LAH29" s="680"/>
      <c r="LAI29" s="681"/>
      <c r="LAJ29" s="681"/>
      <c r="LAK29" s="681"/>
      <c r="LAL29" s="681"/>
      <c r="LAM29" s="681"/>
      <c r="LAN29" s="681"/>
      <c r="LAO29" s="681"/>
      <c r="LAP29" s="681"/>
      <c r="LAQ29" s="681"/>
      <c r="LAR29" s="681"/>
      <c r="LAS29" s="681"/>
      <c r="LAT29" s="681"/>
      <c r="LAU29" s="681"/>
      <c r="LAV29" s="682"/>
      <c r="LAW29" s="680"/>
      <c r="LAX29" s="681"/>
      <c r="LAY29" s="681"/>
      <c r="LAZ29" s="681"/>
      <c r="LBA29" s="681"/>
      <c r="LBB29" s="681"/>
      <c r="LBC29" s="681"/>
      <c r="LBD29" s="681"/>
      <c r="LBE29" s="681"/>
      <c r="LBF29" s="681"/>
      <c r="LBG29" s="681"/>
      <c r="LBH29" s="681"/>
      <c r="LBI29" s="681"/>
      <c r="LBJ29" s="681"/>
      <c r="LBK29" s="682"/>
      <c r="LBL29" s="680"/>
      <c r="LBM29" s="681"/>
      <c r="LBN29" s="681"/>
      <c r="LBO29" s="681"/>
      <c r="LBP29" s="681"/>
      <c r="LBQ29" s="681"/>
      <c r="LBR29" s="681"/>
      <c r="LBS29" s="681"/>
      <c r="LBT29" s="681"/>
      <c r="LBU29" s="681"/>
      <c r="LBV29" s="681"/>
      <c r="LBW29" s="681"/>
      <c r="LBX29" s="681"/>
      <c r="LBY29" s="681"/>
      <c r="LBZ29" s="682"/>
      <c r="LCA29" s="680"/>
      <c r="LCB29" s="681"/>
      <c r="LCC29" s="681"/>
      <c r="LCD29" s="681"/>
      <c r="LCE29" s="681"/>
      <c r="LCF29" s="681"/>
      <c r="LCG29" s="681"/>
      <c r="LCH29" s="681"/>
      <c r="LCI29" s="681"/>
      <c r="LCJ29" s="681"/>
      <c r="LCK29" s="681"/>
      <c r="LCL29" s="681"/>
      <c r="LCM29" s="681"/>
      <c r="LCN29" s="681"/>
      <c r="LCO29" s="682"/>
      <c r="LCP29" s="680"/>
      <c r="LCQ29" s="681"/>
      <c r="LCR29" s="681"/>
      <c r="LCS29" s="681"/>
      <c r="LCT29" s="681"/>
      <c r="LCU29" s="681"/>
      <c r="LCV29" s="681"/>
      <c r="LCW29" s="681"/>
      <c r="LCX29" s="681"/>
      <c r="LCY29" s="681"/>
      <c r="LCZ29" s="681"/>
      <c r="LDA29" s="681"/>
      <c r="LDB29" s="681"/>
      <c r="LDC29" s="681"/>
      <c r="LDD29" s="682"/>
      <c r="LDE29" s="680"/>
      <c r="LDF29" s="681"/>
      <c r="LDG29" s="681"/>
      <c r="LDH29" s="681"/>
      <c r="LDI29" s="681"/>
      <c r="LDJ29" s="681"/>
      <c r="LDK29" s="681"/>
      <c r="LDL29" s="681"/>
      <c r="LDM29" s="681"/>
      <c r="LDN29" s="681"/>
      <c r="LDO29" s="681"/>
      <c r="LDP29" s="681"/>
      <c r="LDQ29" s="681"/>
      <c r="LDR29" s="681"/>
      <c r="LDS29" s="682"/>
      <c r="LDT29" s="680"/>
      <c r="LDU29" s="681"/>
      <c r="LDV29" s="681"/>
      <c r="LDW29" s="681"/>
      <c r="LDX29" s="681"/>
      <c r="LDY29" s="681"/>
      <c r="LDZ29" s="681"/>
      <c r="LEA29" s="681"/>
      <c r="LEB29" s="681"/>
      <c r="LEC29" s="681"/>
      <c r="LED29" s="681"/>
      <c r="LEE29" s="681"/>
      <c r="LEF29" s="681"/>
      <c r="LEG29" s="681"/>
      <c r="LEH29" s="682"/>
      <c r="LEI29" s="680"/>
      <c r="LEJ29" s="681"/>
      <c r="LEK29" s="681"/>
      <c r="LEL29" s="681"/>
      <c r="LEM29" s="681"/>
      <c r="LEN29" s="681"/>
      <c r="LEO29" s="681"/>
      <c r="LEP29" s="681"/>
      <c r="LEQ29" s="681"/>
      <c r="LER29" s="681"/>
      <c r="LES29" s="681"/>
      <c r="LET29" s="681"/>
      <c r="LEU29" s="681"/>
      <c r="LEV29" s="681"/>
      <c r="LEW29" s="682"/>
      <c r="LEX29" s="680"/>
      <c r="LEY29" s="681"/>
      <c r="LEZ29" s="681"/>
      <c r="LFA29" s="681"/>
      <c r="LFB29" s="681"/>
      <c r="LFC29" s="681"/>
      <c r="LFD29" s="681"/>
      <c r="LFE29" s="681"/>
      <c r="LFF29" s="681"/>
      <c r="LFG29" s="681"/>
      <c r="LFH29" s="681"/>
      <c r="LFI29" s="681"/>
      <c r="LFJ29" s="681"/>
      <c r="LFK29" s="681"/>
      <c r="LFL29" s="682"/>
      <c r="LFM29" s="680"/>
      <c r="LFN29" s="681"/>
      <c r="LFO29" s="681"/>
      <c r="LFP29" s="681"/>
      <c r="LFQ29" s="681"/>
      <c r="LFR29" s="681"/>
      <c r="LFS29" s="681"/>
      <c r="LFT29" s="681"/>
      <c r="LFU29" s="681"/>
      <c r="LFV29" s="681"/>
      <c r="LFW29" s="681"/>
      <c r="LFX29" s="681"/>
      <c r="LFY29" s="681"/>
      <c r="LFZ29" s="681"/>
      <c r="LGA29" s="682"/>
      <c r="LGB29" s="680"/>
      <c r="LGC29" s="681"/>
      <c r="LGD29" s="681"/>
      <c r="LGE29" s="681"/>
      <c r="LGF29" s="681"/>
      <c r="LGG29" s="681"/>
      <c r="LGH29" s="681"/>
      <c r="LGI29" s="681"/>
      <c r="LGJ29" s="681"/>
      <c r="LGK29" s="681"/>
      <c r="LGL29" s="681"/>
      <c r="LGM29" s="681"/>
      <c r="LGN29" s="681"/>
      <c r="LGO29" s="681"/>
      <c r="LGP29" s="682"/>
      <c r="LGQ29" s="680"/>
      <c r="LGR29" s="681"/>
      <c r="LGS29" s="681"/>
      <c r="LGT29" s="681"/>
      <c r="LGU29" s="681"/>
      <c r="LGV29" s="681"/>
      <c r="LGW29" s="681"/>
      <c r="LGX29" s="681"/>
      <c r="LGY29" s="681"/>
      <c r="LGZ29" s="681"/>
      <c r="LHA29" s="681"/>
      <c r="LHB29" s="681"/>
      <c r="LHC29" s="681"/>
      <c r="LHD29" s="681"/>
      <c r="LHE29" s="682"/>
      <c r="LHF29" s="680"/>
      <c r="LHG29" s="681"/>
      <c r="LHH29" s="681"/>
      <c r="LHI29" s="681"/>
      <c r="LHJ29" s="681"/>
      <c r="LHK29" s="681"/>
      <c r="LHL29" s="681"/>
      <c r="LHM29" s="681"/>
      <c r="LHN29" s="681"/>
      <c r="LHO29" s="681"/>
      <c r="LHP29" s="681"/>
      <c r="LHQ29" s="681"/>
      <c r="LHR29" s="681"/>
      <c r="LHS29" s="681"/>
      <c r="LHT29" s="682"/>
      <c r="LHU29" s="680"/>
      <c r="LHV29" s="681"/>
      <c r="LHW29" s="681"/>
      <c r="LHX29" s="681"/>
      <c r="LHY29" s="681"/>
      <c r="LHZ29" s="681"/>
      <c r="LIA29" s="681"/>
      <c r="LIB29" s="681"/>
      <c r="LIC29" s="681"/>
      <c r="LID29" s="681"/>
      <c r="LIE29" s="681"/>
      <c r="LIF29" s="681"/>
      <c r="LIG29" s="681"/>
      <c r="LIH29" s="681"/>
      <c r="LII29" s="682"/>
      <c r="LIJ29" s="680"/>
      <c r="LIK29" s="681"/>
      <c r="LIL29" s="681"/>
      <c r="LIM29" s="681"/>
      <c r="LIN29" s="681"/>
      <c r="LIO29" s="681"/>
      <c r="LIP29" s="681"/>
      <c r="LIQ29" s="681"/>
      <c r="LIR29" s="681"/>
      <c r="LIS29" s="681"/>
      <c r="LIT29" s="681"/>
      <c r="LIU29" s="681"/>
      <c r="LIV29" s="681"/>
      <c r="LIW29" s="681"/>
      <c r="LIX29" s="682"/>
      <c r="LIY29" s="680"/>
      <c r="LIZ29" s="681"/>
      <c r="LJA29" s="681"/>
      <c r="LJB29" s="681"/>
      <c r="LJC29" s="681"/>
      <c r="LJD29" s="681"/>
      <c r="LJE29" s="681"/>
      <c r="LJF29" s="681"/>
      <c r="LJG29" s="681"/>
      <c r="LJH29" s="681"/>
      <c r="LJI29" s="681"/>
      <c r="LJJ29" s="681"/>
      <c r="LJK29" s="681"/>
      <c r="LJL29" s="681"/>
      <c r="LJM29" s="682"/>
      <c r="LJN29" s="680"/>
      <c r="LJO29" s="681"/>
      <c r="LJP29" s="681"/>
      <c r="LJQ29" s="681"/>
      <c r="LJR29" s="681"/>
      <c r="LJS29" s="681"/>
      <c r="LJT29" s="681"/>
      <c r="LJU29" s="681"/>
      <c r="LJV29" s="681"/>
      <c r="LJW29" s="681"/>
      <c r="LJX29" s="681"/>
      <c r="LJY29" s="681"/>
      <c r="LJZ29" s="681"/>
      <c r="LKA29" s="681"/>
      <c r="LKB29" s="682"/>
      <c r="LKC29" s="680"/>
      <c r="LKD29" s="681"/>
      <c r="LKE29" s="681"/>
      <c r="LKF29" s="681"/>
      <c r="LKG29" s="681"/>
      <c r="LKH29" s="681"/>
      <c r="LKI29" s="681"/>
      <c r="LKJ29" s="681"/>
      <c r="LKK29" s="681"/>
      <c r="LKL29" s="681"/>
      <c r="LKM29" s="681"/>
      <c r="LKN29" s="681"/>
      <c r="LKO29" s="681"/>
      <c r="LKP29" s="681"/>
      <c r="LKQ29" s="682"/>
      <c r="LKR29" s="680"/>
      <c r="LKS29" s="681"/>
      <c r="LKT29" s="681"/>
      <c r="LKU29" s="681"/>
      <c r="LKV29" s="681"/>
      <c r="LKW29" s="681"/>
      <c r="LKX29" s="681"/>
      <c r="LKY29" s="681"/>
      <c r="LKZ29" s="681"/>
      <c r="LLA29" s="681"/>
      <c r="LLB29" s="681"/>
      <c r="LLC29" s="681"/>
      <c r="LLD29" s="681"/>
      <c r="LLE29" s="681"/>
      <c r="LLF29" s="682"/>
      <c r="LLG29" s="680"/>
      <c r="LLH29" s="681"/>
      <c r="LLI29" s="681"/>
      <c r="LLJ29" s="681"/>
      <c r="LLK29" s="681"/>
      <c r="LLL29" s="681"/>
      <c r="LLM29" s="681"/>
      <c r="LLN29" s="681"/>
      <c r="LLO29" s="681"/>
      <c r="LLP29" s="681"/>
      <c r="LLQ29" s="681"/>
      <c r="LLR29" s="681"/>
      <c r="LLS29" s="681"/>
      <c r="LLT29" s="681"/>
      <c r="LLU29" s="682"/>
      <c r="LLV29" s="680"/>
      <c r="LLW29" s="681"/>
      <c r="LLX29" s="681"/>
      <c r="LLY29" s="681"/>
      <c r="LLZ29" s="681"/>
      <c r="LMA29" s="681"/>
      <c r="LMB29" s="681"/>
      <c r="LMC29" s="681"/>
      <c r="LMD29" s="681"/>
      <c r="LME29" s="681"/>
      <c r="LMF29" s="681"/>
      <c r="LMG29" s="681"/>
      <c r="LMH29" s="681"/>
      <c r="LMI29" s="681"/>
      <c r="LMJ29" s="682"/>
      <c r="LMK29" s="680"/>
      <c r="LML29" s="681"/>
      <c r="LMM29" s="681"/>
      <c r="LMN29" s="681"/>
      <c r="LMO29" s="681"/>
      <c r="LMP29" s="681"/>
      <c r="LMQ29" s="681"/>
      <c r="LMR29" s="681"/>
      <c r="LMS29" s="681"/>
      <c r="LMT29" s="681"/>
      <c r="LMU29" s="681"/>
      <c r="LMV29" s="681"/>
      <c r="LMW29" s="681"/>
      <c r="LMX29" s="681"/>
      <c r="LMY29" s="682"/>
      <c r="LMZ29" s="680"/>
      <c r="LNA29" s="681"/>
      <c r="LNB29" s="681"/>
      <c r="LNC29" s="681"/>
      <c r="LND29" s="681"/>
      <c r="LNE29" s="681"/>
      <c r="LNF29" s="681"/>
      <c r="LNG29" s="681"/>
      <c r="LNH29" s="681"/>
      <c r="LNI29" s="681"/>
      <c r="LNJ29" s="681"/>
      <c r="LNK29" s="681"/>
      <c r="LNL29" s="681"/>
      <c r="LNM29" s="681"/>
      <c r="LNN29" s="682"/>
      <c r="LNO29" s="680"/>
      <c r="LNP29" s="681"/>
      <c r="LNQ29" s="681"/>
      <c r="LNR29" s="681"/>
      <c r="LNS29" s="681"/>
      <c r="LNT29" s="681"/>
      <c r="LNU29" s="681"/>
      <c r="LNV29" s="681"/>
      <c r="LNW29" s="681"/>
      <c r="LNX29" s="681"/>
      <c r="LNY29" s="681"/>
      <c r="LNZ29" s="681"/>
      <c r="LOA29" s="681"/>
      <c r="LOB29" s="681"/>
      <c r="LOC29" s="682"/>
      <c r="LOD29" s="680"/>
      <c r="LOE29" s="681"/>
      <c r="LOF29" s="681"/>
      <c r="LOG29" s="681"/>
      <c r="LOH29" s="681"/>
      <c r="LOI29" s="681"/>
      <c r="LOJ29" s="681"/>
      <c r="LOK29" s="681"/>
      <c r="LOL29" s="681"/>
      <c r="LOM29" s="681"/>
      <c r="LON29" s="681"/>
      <c r="LOO29" s="681"/>
      <c r="LOP29" s="681"/>
      <c r="LOQ29" s="681"/>
      <c r="LOR29" s="682"/>
      <c r="LOS29" s="680"/>
      <c r="LOT29" s="681"/>
      <c r="LOU29" s="681"/>
      <c r="LOV29" s="681"/>
      <c r="LOW29" s="681"/>
      <c r="LOX29" s="681"/>
      <c r="LOY29" s="681"/>
      <c r="LOZ29" s="681"/>
      <c r="LPA29" s="681"/>
      <c r="LPB29" s="681"/>
      <c r="LPC29" s="681"/>
      <c r="LPD29" s="681"/>
      <c r="LPE29" s="681"/>
      <c r="LPF29" s="681"/>
      <c r="LPG29" s="682"/>
      <c r="LPH29" s="680"/>
      <c r="LPI29" s="681"/>
      <c r="LPJ29" s="681"/>
      <c r="LPK29" s="681"/>
      <c r="LPL29" s="681"/>
      <c r="LPM29" s="681"/>
      <c r="LPN29" s="681"/>
      <c r="LPO29" s="681"/>
      <c r="LPP29" s="681"/>
      <c r="LPQ29" s="681"/>
      <c r="LPR29" s="681"/>
      <c r="LPS29" s="681"/>
      <c r="LPT29" s="681"/>
      <c r="LPU29" s="681"/>
      <c r="LPV29" s="682"/>
      <c r="LPW29" s="680"/>
      <c r="LPX29" s="681"/>
      <c r="LPY29" s="681"/>
      <c r="LPZ29" s="681"/>
      <c r="LQA29" s="681"/>
      <c r="LQB29" s="681"/>
      <c r="LQC29" s="681"/>
      <c r="LQD29" s="681"/>
      <c r="LQE29" s="681"/>
      <c r="LQF29" s="681"/>
      <c r="LQG29" s="681"/>
      <c r="LQH29" s="681"/>
      <c r="LQI29" s="681"/>
      <c r="LQJ29" s="681"/>
      <c r="LQK29" s="682"/>
      <c r="LQL29" s="680"/>
      <c r="LQM29" s="681"/>
      <c r="LQN29" s="681"/>
      <c r="LQO29" s="681"/>
      <c r="LQP29" s="681"/>
      <c r="LQQ29" s="681"/>
      <c r="LQR29" s="681"/>
      <c r="LQS29" s="681"/>
      <c r="LQT29" s="681"/>
      <c r="LQU29" s="681"/>
      <c r="LQV29" s="681"/>
      <c r="LQW29" s="681"/>
      <c r="LQX29" s="681"/>
      <c r="LQY29" s="681"/>
      <c r="LQZ29" s="682"/>
      <c r="LRA29" s="680"/>
      <c r="LRB29" s="681"/>
      <c r="LRC29" s="681"/>
      <c r="LRD29" s="681"/>
      <c r="LRE29" s="681"/>
      <c r="LRF29" s="681"/>
      <c r="LRG29" s="681"/>
      <c r="LRH29" s="681"/>
      <c r="LRI29" s="681"/>
      <c r="LRJ29" s="681"/>
      <c r="LRK29" s="681"/>
      <c r="LRL29" s="681"/>
      <c r="LRM29" s="681"/>
      <c r="LRN29" s="681"/>
      <c r="LRO29" s="682"/>
      <c r="LRP29" s="680"/>
      <c r="LRQ29" s="681"/>
      <c r="LRR29" s="681"/>
      <c r="LRS29" s="681"/>
      <c r="LRT29" s="681"/>
      <c r="LRU29" s="681"/>
      <c r="LRV29" s="681"/>
      <c r="LRW29" s="681"/>
      <c r="LRX29" s="681"/>
      <c r="LRY29" s="681"/>
      <c r="LRZ29" s="681"/>
      <c r="LSA29" s="681"/>
      <c r="LSB29" s="681"/>
      <c r="LSC29" s="681"/>
      <c r="LSD29" s="682"/>
      <c r="LSE29" s="680"/>
      <c r="LSF29" s="681"/>
      <c r="LSG29" s="681"/>
      <c r="LSH29" s="681"/>
      <c r="LSI29" s="681"/>
      <c r="LSJ29" s="681"/>
      <c r="LSK29" s="681"/>
      <c r="LSL29" s="681"/>
      <c r="LSM29" s="681"/>
      <c r="LSN29" s="681"/>
      <c r="LSO29" s="681"/>
      <c r="LSP29" s="681"/>
      <c r="LSQ29" s="681"/>
      <c r="LSR29" s="681"/>
      <c r="LSS29" s="682"/>
      <c r="LST29" s="680"/>
      <c r="LSU29" s="681"/>
      <c r="LSV29" s="681"/>
      <c r="LSW29" s="681"/>
      <c r="LSX29" s="681"/>
      <c r="LSY29" s="681"/>
      <c r="LSZ29" s="681"/>
      <c r="LTA29" s="681"/>
      <c r="LTB29" s="681"/>
      <c r="LTC29" s="681"/>
      <c r="LTD29" s="681"/>
      <c r="LTE29" s="681"/>
      <c r="LTF29" s="681"/>
      <c r="LTG29" s="681"/>
      <c r="LTH29" s="682"/>
      <c r="LTI29" s="680"/>
      <c r="LTJ29" s="681"/>
      <c r="LTK29" s="681"/>
      <c r="LTL29" s="681"/>
      <c r="LTM29" s="681"/>
      <c r="LTN29" s="681"/>
      <c r="LTO29" s="681"/>
      <c r="LTP29" s="681"/>
      <c r="LTQ29" s="681"/>
      <c r="LTR29" s="681"/>
      <c r="LTS29" s="681"/>
      <c r="LTT29" s="681"/>
      <c r="LTU29" s="681"/>
      <c r="LTV29" s="681"/>
      <c r="LTW29" s="682"/>
      <c r="LTX29" s="680"/>
      <c r="LTY29" s="681"/>
      <c r="LTZ29" s="681"/>
      <c r="LUA29" s="681"/>
      <c r="LUB29" s="681"/>
      <c r="LUC29" s="681"/>
      <c r="LUD29" s="681"/>
      <c r="LUE29" s="681"/>
      <c r="LUF29" s="681"/>
      <c r="LUG29" s="681"/>
      <c r="LUH29" s="681"/>
      <c r="LUI29" s="681"/>
      <c r="LUJ29" s="681"/>
      <c r="LUK29" s="681"/>
      <c r="LUL29" s="682"/>
      <c r="LUM29" s="680"/>
      <c r="LUN29" s="681"/>
      <c r="LUO29" s="681"/>
      <c r="LUP29" s="681"/>
      <c r="LUQ29" s="681"/>
      <c r="LUR29" s="681"/>
      <c r="LUS29" s="681"/>
      <c r="LUT29" s="681"/>
      <c r="LUU29" s="681"/>
      <c r="LUV29" s="681"/>
      <c r="LUW29" s="681"/>
      <c r="LUX29" s="681"/>
      <c r="LUY29" s="681"/>
      <c r="LUZ29" s="681"/>
      <c r="LVA29" s="682"/>
      <c r="LVB29" s="680"/>
      <c r="LVC29" s="681"/>
      <c r="LVD29" s="681"/>
      <c r="LVE29" s="681"/>
      <c r="LVF29" s="681"/>
      <c r="LVG29" s="681"/>
      <c r="LVH29" s="681"/>
      <c r="LVI29" s="681"/>
      <c r="LVJ29" s="681"/>
      <c r="LVK29" s="681"/>
      <c r="LVL29" s="681"/>
      <c r="LVM29" s="681"/>
      <c r="LVN29" s="681"/>
      <c r="LVO29" s="681"/>
      <c r="LVP29" s="682"/>
      <c r="LVQ29" s="680"/>
      <c r="LVR29" s="681"/>
      <c r="LVS29" s="681"/>
      <c r="LVT29" s="681"/>
      <c r="LVU29" s="681"/>
      <c r="LVV29" s="681"/>
      <c r="LVW29" s="681"/>
      <c r="LVX29" s="681"/>
      <c r="LVY29" s="681"/>
      <c r="LVZ29" s="681"/>
      <c r="LWA29" s="681"/>
      <c r="LWB29" s="681"/>
      <c r="LWC29" s="681"/>
      <c r="LWD29" s="681"/>
      <c r="LWE29" s="682"/>
      <c r="LWF29" s="680"/>
      <c r="LWG29" s="681"/>
      <c r="LWH29" s="681"/>
      <c r="LWI29" s="681"/>
      <c r="LWJ29" s="681"/>
      <c r="LWK29" s="681"/>
      <c r="LWL29" s="681"/>
      <c r="LWM29" s="681"/>
      <c r="LWN29" s="681"/>
      <c r="LWO29" s="681"/>
      <c r="LWP29" s="681"/>
      <c r="LWQ29" s="681"/>
      <c r="LWR29" s="681"/>
      <c r="LWS29" s="681"/>
      <c r="LWT29" s="682"/>
      <c r="LWU29" s="680"/>
      <c r="LWV29" s="681"/>
      <c r="LWW29" s="681"/>
      <c r="LWX29" s="681"/>
      <c r="LWY29" s="681"/>
      <c r="LWZ29" s="681"/>
      <c r="LXA29" s="681"/>
      <c r="LXB29" s="681"/>
      <c r="LXC29" s="681"/>
      <c r="LXD29" s="681"/>
      <c r="LXE29" s="681"/>
      <c r="LXF29" s="681"/>
      <c r="LXG29" s="681"/>
      <c r="LXH29" s="681"/>
      <c r="LXI29" s="682"/>
      <c r="LXJ29" s="680"/>
      <c r="LXK29" s="681"/>
      <c r="LXL29" s="681"/>
      <c r="LXM29" s="681"/>
      <c r="LXN29" s="681"/>
      <c r="LXO29" s="681"/>
      <c r="LXP29" s="681"/>
      <c r="LXQ29" s="681"/>
      <c r="LXR29" s="681"/>
      <c r="LXS29" s="681"/>
      <c r="LXT29" s="681"/>
      <c r="LXU29" s="681"/>
      <c r="LXV29" s="681"/>
      <c r="LXW29" s="681"/>
      <c r="LXX29" s="682"/>
      <c r="LXY29" s="680"/>
      <c r="LXZ29" s="681"/>
      <c r="LYA29" s="681"/>
      <c r="LYB29" s="681"/>
      <c r="LYC29" s="681"/>
      <c r="LYD29" s="681"/>
      <c r="LYE29" s="681"/>
      <c r="LYF29" s="681"/>
      <c r="LYG29" s="681"/>
      <c r="LYH29" s="681"/>
      <c r="LYI29" s="681"/>
      <c r="LYJ29" s="681"/>
      <c r="LYK29" s="681"/>
      <c r="LYL29" s="681"/>
      <c r="LYM29" s="682"/>
      <c r="LYN29" s="680"/>
      <c r="LYO29" s="681"/>
      <c r="LYP29" s="681"/>
      <c r="LYQ29" s="681"/>
      <c r="LYR29" s="681"/>
      <c r="LYS29" s="681"/>
      <c r="LYT29" s="681"/>
      <c r="LYU29" s="681"/>
      <c r="LYV29" s="681"/>
      <c r="LYW29" s="681"/>
      <c r="LYX29" s="681"/>
      <c r="LYY29" s="681"/>
      <c r="LYZ29" s="681"/>
      <c r="LZA29" s="681"/>
      <c r="LZB29" s="682"/>
      <c r="LZC29" s="680"/>
      <c r="LZD29" s="681"/>
      <c r="LZE29" s="681"/>
      <c r="LZF29" s="681"/>
      <c r="LZG29" s="681"/>
      <c r="LZH29" s="681"/>
      <c r="LZI29" s="681"/>
      <c r="LZJ29" s="681"/>
      <c r="LZK29" s="681"/>
      <c r="LZL29" s="681"/>
      <c r="LZM29" s="681"/>
      <c r="LZN29" s="681"/>
      <c r="LZO29" s="681"/>
      <c r="LZP29" s="681"/>
      <c r="LZQ29" s="682"/>
      <c r="LZR29" s="680"/>
      <c r="LZS29" s="681"/>
      <c r="LZT29" s="681"/>
      <c r="LZU29" s="681"/>
      <c r="LZV29" s="681"/>
      <c r="LZW29" s="681"/>
      <c r="LZX29" s="681"/>
      <c r="LZY29" s="681"/>
      <c r="LZZ29" s="681"/>
      <c r="MAA29" s="681"/>
      <c r="MAB29" s="681"/>
      <c r="MAC29" s="681"/>
      <c r="MAD29" s="681"/>
      <c r="MAE29" s="681"/>
      <c r="MAF29" s="682"/>
      <c r="MAG29" s="680"/>
      <c r="MAH29" s="681"/>
      <c r="MAI29" s="681"/>
      <c r="MAJ29" s="681"/>
      <c r="MAK29" s="681"/>
      <c r="MAL29" s="681"/>
      <c r="MAM29" s="681"/>
      <c r="MAN29" s="681"/>
      <c r="MAO29" s="681"/>
      <c r="MAP29" s="681"/>
      <c r="MAQ29" s="681"/>
      <c r="MAR29" s="681"/>
      <c r="MAS29" s="681"/>
      <c r="MAT29" s="681"/>
      <c r="MAU29" s="682"/>
      <c r="MAV29" s="680"/>
      <c r="MAW29" s="681"/>
      <c r="MAX29" s="681"/>
      <c r="MAY29" s="681"/>
      <c r="MAZ29" s="681"/>
      <c r="MBA29" s="681"/>
      <c r="MBB29" s="681"/>
      <c r="MBC29" s="681"/>
      <c r="MBD29" s="681"/>
      <c r="MBE29" s="681"/>
      <c r="MBF29" s="681"/>
      <c r="MBG29" s="681"/>
      <c r="MBH29" s="681"/>
      <c r="MBI29" s="681"/>
      <c r="MBJ29" s="682"/>
      <c r="MBK29" s="680"/>
      <c r="MBL29" s="681"/>
      <c r="MBM29" s="681"/>
      <c r="MBN29" s="681"/>
      <c r="MBO29" s="681"/>
      <c r="MBP29" s="681"/>
      <c r="MBQ29" s="681"/>
      <c r="MBR29" s="681"/>
      <c r="MBS29" s="681"/>
      <c r="MBT29" s="681"/>
      <c r="MBU29" s="681"/>
      <c r="MBV29" s="681"/>
      <c r="MBW29" s="681"/>
      <c r="MBX29" s="681"/>
      <c r="MBY29" s="682"/>
      <c r="MBZ29" s="680"/>
      <c r="MCA29" s="681"/>
      <c r="MCB29" s="681"/>
      <c r="MCC29" s="681"/>
      <c r="MCD29" s="681"/>
      <c r="MCE29" s="681"/>
      <c r="MCF29" s="681"/>
      <c r="MCG29" s="681"/>
      <c r="MCH29" s="681"/>
      <c r="MCI29" s="681"/>
      <c r="MCJ29" s="681"/>
      <c r="MCK29" s="681"/>
      <c r="MCL29" s="681"/>
      <c r="MCM29" s="681"/>
      <c r="MCN29" s="682"/>
      <c r="MCO29" s="680"/>
      <c r="MCP29" s="681"/>
      <c r="MCQ29" s="681"/>
      <c r="MCR29" s="681"/>
      <c r="MCS29" s="681"/>
      <c r="MCT29" s="681"/>
      <c r="MCU29" s="681"/>
      <c r="MCV29" s="681"/>
      <c r="MCW29" s="681"/>
      <c r="MCX29" s="681"/>
      <c r="MCY29" s="681"/>
      <c r="MCZ29" s="681"/>
      <c r="MDA29" s="681"/>
      <c r="MDB29" s="681"/>
      <c r="MDC29" s="682"/>
      <c r="MDD29" s="680"/>
      <c r="MDE29" s="681"/>
      <c r="MDF29" s="681"/>
      <c r="MDG29" s="681"/>
      <c r="MDH29" s="681"/>
      <c r="MDI29" s="681"/>
      <c r="MDJ29" s="681"/>
      <c r="MDK29" s="681"/>
      <c r="MDL29" s="681"/>
      <c r="MDM29" s="681"/>
      <c r="MDN29" s="681"/>
      <c r="MDO29" s="681"/>
      <c r="MDP29" s="681"/>
      <c r="MDQ29" s="681"/>
      <c r="MDR29" s="682"/>
      <c r="MDS29" s="680"/>
      <c r="MDT29" s="681"/>
      <c r="MDU29" s="681"/>
      <c r="MDV29" s="681"/>
      <c r="MDW29" s="681"/>
      <c r="MDX29" s="681"/>
      <c r="MDY29" s="681"/>
      <c r="MDZ29" s="681"/>
      <c r="MEA29" s="681"/>
      <c r="MEB29" s="681"/>
      <c r="MEC29" s="681"/>
      <c r="MED29" s="681"/>
      <c r="MEE29" s="681"/>
      <c r="MEF29" s="681"/>
      <c r="MEG29" s="682"/>
      <c r="MEH29" s="680"/>
      <c r="MEI29" s="681"/>
      <c r="MEJ29" s="681"/>
      <c r="MEK29" s="681"/>
      <c r="MEL29" s="681"/>
      <c r="MEM29" s="681"/>
      <c r="MEN29" s="681"/>
      <c r="MEO29" s="681"/>
      <c r="MEP29" s="681"/>
      <c r="MEQ29" s="681"/>
      <c r="MER29" s="681"/>
      <c r="MES29" s="681"/>
      <c r="MET29" s="681"/>
      <c r="MEU29" s="681"/>
      <c r="MEV29" s="682"/>
      <c r="MEW29" s="680"/>
      <c r="MEX29" s="681"/>
      <c r="MEY29" s="681"/>
      <c r="MEZ29" s="681"/>
      <c r="MFA29" s="681"/>
      <c r="MFB29" s="681"/>
      <c r="MFC29" s="681"/>
      <c r="MFD29" s="681"/>
      <c r="MFE29" s="681"/>
      <c r="MFF29" s="681"/>
      <c r="MFG29" s="681"/>
      <c r="MFH29" s="681"/>
      <c r="MFI29" s="681"/>
      <c r="MFJ29" s="681"/>
      <c r="MFK29" s="682"/>
      <c r="MFL29" s="680"/>
      <c r="MFM29" s="681"/>
      <c r="MFN29" s="681"/>
      <c r="MFO29" s="681"/>
      <c r="MFP29" s="681"/>
      <c r="MFQ29" s="681"/>
      <c r="MFR29" s="681"/>
      <c r="MFS29" s="681"/>
      <c r="MFT29" s="681"/>
      <c r="MFU29" s="681"/>
      <c r="MFV29" s="681"/>
      <c r="MFW29" s="681"/>
      <c r="MFX29" s="681"/>
      <c r="MFY29" s="681"/>
      <c r="MFZ29" s="682"/>
      <c r="MGA29" s="680"/>
      <c r="MGB29" s="681"/>
      <c r="MGC29" s="681"/>
      <c r="MGD29" s="681"/>
      <c r="MGE29" s="681"/>
      <c r="MGF29" s="681"/>
      <c r="MGG29" s="681"/>
      <c r="MGH29" s="681"/>
      <c r="MGI29" s="681"/>
      <c r="MGJ29" s="681"/>
      <c r="MGK29" s="681"/>
      <c r="MGL29" s="681"/>
      <c r="MGM29" s="681"/>
      <c r="MGN29" s="681"/>
      <c r="MGO29" s="682"/>
      <c r="MGP29" s="680"/>
      <c r="MGQ29" s="681"/>
      <c r="MGR29" s="681"/>
      <c r="MGS29" s="681"/>
      <c r="MGT29" s="681"/>
      <c r="MGU29" s="681"/>
      <c r="MGV29" s="681"/>
      <c r="MGW29" s="681"/>
      <c r="MGX29" s="681"/>
      <c r="MGY29" s="681"/>
      <c r="MGZ29" s="681"/>
      <c r="MHA29" s="681"/>
      <c r="MHB29" s="681"/>
      <c r="MHC29" s="681"/>
      <c r="MHD29" s="682"/>
      <c r="MHE29" s="680"/>
      <c r="MHF29" s="681"/>
      <c r="MHG29" s="681"/>
      <c r="MHH29" s="681"/>
      <c r="MHI29" s="681"/>
      <c r="MHJ29" s="681"/>
      <c r="MHK29" s="681"/>
      <c r="MHL29" s="681"/>
      <c r="MHM29" s="681"/>
      <c r="MHN29" s="681"/>
      <c r="MHO29" s="681"/>
      <c r="MHP29" s="681"/>
      <c r="MHQ29" s="681"/>
      <c r="MHR29" s="681"/>
      <c r="MHS29" s="682"/>
      <c r="MHT29" s="680"/>
      <c r="MHU29" s="681"/>
      <c r="MHV29" s="681"/>
      <c r="MHW29" s="681"/>
      <c r="MHX29" s="681"/>
      <c r="MHY29" s="681"/>
      <c r="MHZ29" s="681"/>
      <c r="MIA29" s="681"/>
      <c r="MIB29" s="681"/>
      <c r="MIC29" s="681"/>
      <c r="MID29" s="681"/>
      <c r="MIE29" s="681"/>
      <c r="MIF29" s="681"/>
      <c r="MIG29" s="681"/>
      <c r="MIH29" s="682"/>
      <c r="MII29" s="680"/>
      <c r="MIJ29" s="681"/>
      <c r="MIK29" s="681"/>
      <c r="MIL29" s="681"/>
      <c r="MIM29" s="681"/>
      <c r="MIN29" s="681"/>
      <c r="MIO29" s="681"/>
      <c r="MIP29" s="681"/>
      <c r="MIQ29" s="681"/>
      <c r="MIR29" s="681"/>
      <c r="MIS29" s="681"/>
      <c r="MIT29" s="681"/>
      <c r="MIU29" s="681"/>
      <c r="MIV29" s="681"/>
      <c r="MIW29" s="682"/>
      <c r="MIX29" s="680"/>
      <c r="MIY29" s="681"/>
      <c r="MIZ29" s="681"/>
      <c r="MJA29" s="681"/>
      <c r="MJB29" s="681"/>
      <c r="MJC29" s="681"/>
      <c r="MJD29" s="681"/>
      <c r="MJE29" s="681"/>
      <c r="MJF29" s="681"/>
      <c r="MJG29" s="681"/>
      <c r="MJH29" s="681"/>
      <c r="MJI29" s="681"/>
      <c r="MJJ29" s="681"/>
      <c r="MJK29" s="681"/>
      <c r="MJL29" s="682"/>
      <c r="MJM29" s="680"/>
      <c r="MJN29" s="681"/>
      <c r="MJO29" s="681"/>
      <c r="MJP29" s="681"/>
      <c r="MJQ29" s="681"/>
      <c r="MJR29" s="681"/>
      <c r="MJS29" s="681"/>
      <c r="MJT29" s="681"/>
      <c r="MJU29" s="681"/>
      <c r="MJV29" s="681"/>
      <c r="MJW29" s="681"/>
      <c r="MJX29" s="681"/>
      <c r="MJY29" s="681"/>
      <c r="MJZ29" s="681"/>
      <c r="MKA29" s="682"/>
      <c r="MKB29" s="680"/>
      <c r="MKC29" s="681"/>
      <c r="MKD29" s="681"/>
      <c r="MKE29" s="681"/>
      <c r="MKF29" s="681"/>
      <c r="MKG29" s="681"/>
      <c r="MKH29" s="681"/>
      <c r="MKI29" s="681"/>
      <c r="MKJ29" s="681"/>
      <c r="MKK29" s="681"/>
      <c r="MKL29" s="681"/>
      <c r="MKM29" s="681"/>
      <c r="MKN29" s="681"/>
      <c r="MKO29" s="681"/>
      <c r="MKP29" s="682"/>
      <c r="MKQ29" s="680"/>
      <c r="MKR29" s="681"/>
      <c r="MKS29" s="681"/>
      <c r="MKT29" s="681"/>
      <c r="MKU29" s="681"/>
      <c r="MKV29" s="681"/>
      <c r="MKW29" s="681"/>
      <c r="MKX29" s="681"/>
      <c r="MKY29" s="681"/>
      <c r="MKZ29" s="681"/>
      <c r="MLA29" s="681"/>
      <c r="MLB29" s="681"/>
      <c r="MLC29" s="681"/>
      <c r="MLD29" s="681"/>
      <c r="MLE29" s="682"/>
      <c r="MLF29" s="680"/>
      <c r="MLG29" s="681"/>
      <c r="MLH29" s="681"/>
      <c r="MLI29" s="681"/>
      <c r="MLJ29" s="681"/>
      <c r="MLK29" s="681"/>
      <c r="MLL29" s="681"/>
      <c r="MLM29" s="681"/>
      <c r="MLN29" s="681"/>
      <c r="MLO29" s="681"/>
      <c r="MLP29" s="681"/>
      <c r="MLQ29" s="681"/>
      <c r="MLR29" s="681"/>
      <c r="MLS29" s="681"/>
      <c r="MLT29" s="682"/>
      <c r="MLU29" s="680"/>
      <c r="MLV29" s="681"/>
      <c r="MLW29" s="681"/>
      <c r="MLX29" s="681"/>
      <c r="MLY29" s="681"/>
      <c r="MLZ29" s="681"/>
      <c r="MMA29" s="681"/>
      <c r="MMB29" s="681"/>
      <c r="MMC29" s="681"/>
      <c r="MMD29" s="681"/>
      <c r="MME29" s="681"/>
      <c r="MMF29" s="681"/>
      <c r="MMG29" s="681"/>
      <c r="MMH29" s="681"/>
      <c r="MMI29" s="682"/>
      <c r="MMJ29" s="680"/>
      <c r="MMK29" s="681"/>
      <c r="MML29" s="681"/>
      <c r="MMM29" s="681"/>
      <c r="MMN29" s="681"/>
      <c r="MMO29" s="681"/>
      <c r="MMP29" s="681"/>
      <c r="MMQ29" s="681"/>
      <c r="MMR29" s="681"/>
      <c r="MMS29" s="681"/>
      <c r="MMT29" s="681"/>
      <c r="MMU29" s="681"/>
      <c r="MMV29" s="681"/>
      <c r="MMW29" s="681"/>
      <c r="MMX29" s="682"/>
      <c r="MMY29" s="680"/>
      <c r="MMZ29" s="681"/>
      <c r="MNA29" s="681"/>
      <c r="MNB29" s="681"/>
      <c r="MNC29" s="681"/>
      <c r="MND29" s="681"/>
      <c r="MNE29" s="681"/>
      <c r="MNF29" s="681"/>
      <c r="MNG29" s="681"/>
      <c r="MNH29" s="681"/>
      <c r="MNI29" s="681"/>
      <c r="MNJ29" s="681"/>
      <c r="MNK29" s="681"/>
      <c r="MNL29" s="681"/>
      <c r="MNM29" s="682"/>
      <c r="MNN29" s="680"/>
      <c r="MNO29" s="681"/>
      <c r="MNP29" s="681"/>
      <c r="MNQ29" s="681"/>
      <c r="MNR29" s="681"/>
      <c r="MNS29" s="681"/>
      <c r="MNT29" s="681"/>
      <c r="MNU29" s="681"/>
      <c r="MNV29" s="681"/>
      <c r="MNW29" s="681"/>
      <c r="MNX29" s="681"/>
      <c r="MNY29" s="681"/>
      <c r="MNZ29" s="681"/>
      <c r="MOA29" s="681"/>
      <c r="MOB29" s="682"/>
      <c r="MOC29" s="680"/>
      <c r="MOD29" s="681"/>
      <c r="MOE29" s="681"/>
      <c r="MOF29" s="681"/>
      <c r="MOG29" s="681"/>
      <c r="MOH29" s="681"/>
      <c r="MOI29" s="681"/>
      <c r="MOJ29" s="681"/>
      <c r="MOK29" s="681"/>
      <c r="MOL29" s="681"/>
      <c r="MOM29" s="681"/>
      <c r="MON29" s="681"/>
      <c r="MOO29" s="681"/>
      <c r="MOP29" s="681"/>
      <c r="MOQ29" s="682"/>
      <c r="MOR29" s="680"/>
      <c r="MOS29" s="681"/>
      <c r="MOT29" s="681"/>
      <c r="MOU29" s="681"/>
      <c r="MOV29" s="681"/>
      <c r="MOW29" s="681"/>
      <c r="MOX29" s="681"/>
      <c r="MOY29" s="681"/>
      <c r="MOZ29" s="681"/>
      <c r="MPA29" s="681"/>
      <c r="MPB29" s="681"/>
      <c r="MPC29" s="681"/>
      <c r="MPD29" s="681"/>
      <c r="MPE29" s="681"/>
      <c r="MPF29" s="682"/>
      <c r="MPG29" s="680"/>
      <c r="MPH29" s="681"/>
      <c r="MPI29" s="681"/>
      <c r="MPJ29" s="681"/>
      <c r="MPK29" s="681"/>
      <c r="MPL29" s="681"/>
      <c r="MPM29" s="681"/>
      <c r="MPN29" s="681"/>
      <c r="MPO29" s="681"/>
      <c r="MPP29" s="681"/>
      <c r="MPQ29" s="681"/>
      <c r="MPR29" s="681"/>
      <c r="MPS29" s="681"/>
      <c r="MPT29" s="681"/>
      <c r="MPU29" s="682"/>
      <c r="MPV29" s="680"/>
      <c r="MPW29" s="681"/>
      <c r="MPX29" s="681"/>
      <c r="MPY29" s="681"/>
      <c r="MPZ29" s="681"/>
      <c r="MQA29" s="681"/>
      <c r="MQB29" s="681"/>
      <c r="MQC29" s="681"/>
      <c r="MQD29" s="681"/>
      <c r="MQE29" s="681"/>
      <c r="MQF29" s="681"/>
      <c r="MQG29" s="681"/>
      <c r="MQH29" s="681"/>
      <c r="MQI29" s="681"/>
      <c r="MQJ29" s="682"/>
      <c r="MQK29" s="680"/>
      <c r="MQL29" s="681"/>
      <c r="MQM29" s="681"/>
      <c r="MQN29" s="681"/>
      <c r="MQO29" s="681"/>
      <c r="MQP29" s="681"/>
      <c r="MQQ29" s="681"/>
      <c r="MQR29" s="681"/>
      <c r="MQS29" s="681"/>
      <c r="MQT29" s="681"/>
      <c r="MQU29" s="681"/>
      <c r="MQV29" s="681"/>
      <c r="MQW29" s="681"/>
      <c r="MQX29" s="681"/>
      <c r="MQY29" s="682"/>
      <c r="MQZ29" s="680"/>
      <c r="MRA29" s="681"/>
      <c r="MRB29" s="681"/>
      <c r="MRC29" s="681"/>
      <c r="MRD29" s="681"/>
      <c r="MRE29" s="681"/>
      <c r="MRF29" s="681"/>
      <c r="MRG29" s="681"/>
      <c r="MRH29" s="681"/>
      <c r="MRI29" s="681"/>
      <c r="MRJ29" s="681"/>
      <c r="MRK29" s="681"/>
      <c r="MRL29" s="681"/>
      <c r="MRM29" s="681"/>
      <c r="MRN29" s="682"/>
      <c r="MRO29" s="680"/>
      <c r="MRP29" s="681"/>
      <c r="MRQ29" s="681"/>
      <c r="MRR29" s="681"/>
      <c r="MRS29" s="681"/>
      <c r="MRT29" s="681"/>
      <c r="MRU29" s="681"/>
      <c r="MRV29" s="681"/>
      <c r="MRW29" s="681"/>
      <c r="MRX29" s="681"/>
      <c r="MRY29" s="681"/>
      <c r="MRZ29" s="681"/>
      <c r="MSA29" s="681"/>
      <c r="MSB29" s="681"/>
      <c r="MSC29" s="682"/>
      <c r="MSD29" s="680"/>
      <c r="MSE29" s="681"/>
      <c r="MSF29" s="681"/>
      <c r="MSG29" s="681"/>
      <c r="MSH29" s="681"/>
      <c r="MSI29" s="681"/>
      <c r="MSJ29" s="681"/>
      <c r="MSK29" s="681"/>
      <c r="MSL29" s="681"/>
      <c r="MSM29" s="681"/>
      <c r="MSN29" s="681"/>
      <c r="MSO29" s="681"/>
      <c r="MSP29" s="681"/>
      <c r="MSQ29" s="681"/>
      <c r="MSR29" s="682"/>
      <c r="MSS29" s="680"/>
      <c r="MST29" s="681"/>
      <c r="MSU29" s="681"/>
      <c r="MSV29" s="681"/>
      <c r="MSW29" s="681"/>
      <c r="MSX29" s="681"/>
      <c r="MSY29" s="681"/>
      <c r="MSZ29" s="681"/>
      <c r="MTA29" s="681"/>
      <c r="MTB29" s="681"/>
      <c r="MTC29" s="681"/>
      <c r="MTD29" s="681"/>
      <c r="MTE29" s="681"/>
      <c r="MTF29" s="681"/>
      <c r="MTG29" s="682"/>
      <c r="MTH29" s="680"/>
      <c r="MTI29" s="681"/>
      <c r="MTJ29" s="681"/>
      <c r="MTK29" s="681"/>
      <c r="MTL29" s="681"/>
      <c r="MTM29" s="681"/>
      <c r="MTN29" s="681"/>
      <c r="MTO29" s="681"/>
      <c r="MTP29" s="681"/>
      <c r="MTQ29" s="681"/>
      <c r="MTR29" s="681"/>
      <c r="MTS29" s="681"/>
      <c r="MTT29" s="681"/>
      <c r="MTU29" s="681"/>
      <c r="MTV29" s="682"/>
      <c r="MTW29" s="680"/>
      <c r="MTX29" s="681"/>
      <c r="MTY29" s="681"/>
      <c r="MTZ29" s="681"/>
      <c r="MUA29" s="681"/>
      <c r="MUB29" s="681"/>
      <c r="MUC29" s="681"/>
      <c r="MUD29" s="681"/>
      <c r="MUE29" s="681"/>
      <c r="MUF29" s="681"/>
      <c r="MUG29" s="681"/>
      <c r="MUH29" s="681"/>
      <c r="MUI29" s="681"/>
      <c r="MUJ29" s="681"/>
      <c r="MUK29" s="682"/>
      <c r="MUL29" s="680"/>
      <c r="MUM29" s="681"/>
      <c r="MUN29" s="681"/>
      <c r="MUO29" s="681"/>
      <c r="MUP29" s="681"/>
      <c r="MUQ29" s="681"/>
      <c r="MUR29" s="681"/>
      <c r="MUS29" s="681"/>
      <c r="MUT29" s="681"/>
      <c r="MUU29" s="681"/>
      <c r="MUV29" s="681"/>
      <c r="MUW29" s="681"/>
      <c r="MUX29" s="681"/>
      <c r="MUY29" s="681"/>
      <c r="MUZ29" s="682"/>
      <c r="MVA29" s="680"/>
      <c r="MVB29" s="681"/>
      <c r="MVC29" s="681"/>
      <c r="MVD29" s="681"/>
      <c r="MVE29" s="681"/>
      <c r="MVF29" s="681"/>
      <c r="MVG29" s="681"/>
      <c r="MVH29" s="681"/>
      <c r="MVI29" s="681"/>
      <c r="MVJ29" s="681"/>
      <c r="MVK29" s="681"/>
      <c r="MVL29" s="681"/>
      <c r="MVM29" s="681"/>
      <c r="MVN29" s="681"/>
      <c r="MVO29" s="682"/>
      <c r="MVP29" s="680"/>
      <c r="MVQ29" s="681"/>
      <c r="MVR29" s="681"/>
      <c r="MVS29" s="681"/>
      <c r="MVT29" s="681"/>
      <c r="MVU29" s="681"/>
      <c r="MVV29" s="681"/>
      <c r="MVW29" s="681"/>
      <c r="MVX29" s="681"/>
      <c r="MVY29" s="681"/>
      <c r="MVZ29" s="681"/>
      <c r="MWA29" s="681"/>
      <c r="MWB29" s="681"/>
      <c r="MWC29" s="681"/>
      <c r="MWD29" s="682"/>
      <c r="MWE29" s="680"/>
      <c r="MWF29" s="681"/>
      <c r="MWG29" s="681"/>
      <c r="MWH29" s="681"/>
      <c r="MWI29" s="681"/>
      <c r="MWJ29" s="681"/>
      <c r="MWK29" s="681"/>
      <c r="MWL29" s="681"/>
      <c r="MWM29" s="681"/>
      <c r="MWN29" s="681"/>
      <c r="MWO29" s="681"/>
      <c r="MWP29" s="681"/>
      <c r="MWQ29" s="681"/>
      <c r="MWR29" s="681"/>
      <c r="MWS29" s="682"/>
      <c r="MWT29" s="680"/>
      <c r="MWU29" s="681"/>
      <c r="MWV29" s="681"/>
      <c r="MWW29" s="681"/>
      <c r="MWX29" s="681"/>
      <c r="MWY29" s="681"/>
      <c r="MWZ29" s="681"/>
      <c r="MXA29" s="681"/>
      <c r="MXB29" s="681"/>
      <c r="MXC29" s="681"/>
      <c r="MXD29" s="681"/>
      <c r="MXE29" s="681"/>
      <c r="MXF29" s="681"/>
      <c r="MXG29" s="681"/>
      <c r="MXH29" s="682"/>
      <c r="MXI29" s="680"/>
      <c r="MXJ29" s="681"/>
      <c r="MXK29" s="681"/>
      <c r="MXL29" s="681"/>
      <c r="MXM29" s="681"/>
      <c r="MXN29" s="681"/>
      <c r="MXO29" s="681"/>
      <c r="MXP29" s="681"/>
      <c r="MXQ29" s="681"/>
      <c r="MXR29" s="681"/>
      <c r="MXS29" s="681"/>
      <c r="MXT29" s="681"/>
      <c r="MXU29" s="681"/>
      <c r="MXV29" s="681"/>
      <c r="MXW29" s="682"/>
      <c r="MXX29" s="680"/>
      <c r="MXY29" s="681"/>
      <c r="MXZ29" s="681"/>
      <c r="MYA29" s="681"/>
      <c r="MYB29" s="681"/>
      <c r="MYC29" s="681"/>
      <c r="MYD29" s="681"/>
      <c r="MYE29" s="681"/>
      <c r="MYF29" s="681"/>
      <c r="MYG29" s="681"/>
      <c r="MYH29" s="681"/>
      <c r="MYI29" s="681"/>
      <c r="MYJ29" s="681"/>
      <c r="MYK29" s="681"/>
      <c r="MYL29" s="682"/>
      <c r="MYM29" s="680"/>
      <c r="MYN29" s="681"/>
      <c r="MYO29" s="681"/>
      <c r="MYP29" s="681"/>
      <c r="MYQ29" s="681"/>
      <c r="MYR29" s="681"/>
      <c r="MYS29" s="681"/>
      <c r="MYT29" s="681"/>
      <c r="MYU29" s="681"/>
      <c r="MYV29" s="681"/>
      <c r="MYW29" s="681"/>
      <c r="MYX29" s="681"/>
      <c r="MYY29" s="681"/>
      <c r="MYZ29" s="681"/>
      <c r="MZA29" s="682"/>
      <c r="MZB29" s="680"/>
      <c r="MZC29" s="681"/>
      <c r="MZD29" s="681"/>
      <c r="MZE29" s="681"/>
      <c r="MZF29" s="681"/>
      <c r="MZG29" s="681"/>
      <c r="MZH29" s="681"/>
      <c r="MZI29" s="681"/>
      <c r="MZJ29" s="681"/>
      <c r="MZK29" s="681"/>
      <c r="MZL29" s="681"/>
      <c r="MZM29" s="681"/>
      <c r="MZN29" s="681"/>
      <c r="MZO29" s="681"/>
      <c r="MZP29" s="682"/>
      <c r="MZQ29" s="680"/>
      <c r="MZR29" s="681"/>
      <c r="MZS29" s="681"/>
      <c r="MZT29" s="681"/>
      <c r="MZU29" s="681"/>
      <c r="MZV29" s="681"/>
      <c r="MZW29" s="681"/>
      <c r="MZX29" s="681"/>
      <c r="MZY29" s="681"/>
      <c r="MZZ29" s="681"/>
      <c r="NAA29" s="681"/>
      <c r="NAB29" s="681"/>
      <c r="NAC29" s="681"/>
      <c r="NAD29" s="681"/>
      <c r="NAE29" s="682"/>
      <c r="NAF29" s="680"/>
      <c r="NAG29" s="681"/>
      <c r="NAH29" s="681"/>
      <c r="NAI29" s="681"/>
      <c r="NAJ29" s="681"/>
      <c r="NAK29" s="681"/>
      <c r="NAL29" s="681"/>
      <c r="NAM29" s="681"/>
      <c r="NAN29" s="681"/>
      <c r="NAO29" s="681"/>
      <c r="NAP29" s="681"/>
      <c r="NAQ29" s="681"/>
      <c r="NAR29" s="681"/>
      <c r="NAS29" s="681"/>
      <c r="NAT29" s="682"/>
      <c r="NAU29" s="680"/>
      <c r="NAV29" s="681"/>
      <c r="NAW29" s="681"/>
      <c r="NAX29" s="681"/>
      <c r="NAY29" s="681"/>
      <c r="NAZ29" s="681"/>
      <c r="NBA29" s="681"/>
      <c r="NBB29" s="681"/>
      <c r="NBC29" s="681"/>
      <c r="NBD29" s="681"/>
      <c r="NBE29" s="681"/>
      <c r="NBF29" s="681"/>
      <c r="NBG29" s="681"/>
      <c r="NBH29" s="681"/>
      <c r="NBI29" s="682"/>
      <c r="NBJ29" s="680"/>
      <c r="NBK29" s="681"/>
      <c r="NBL29" s="681"/>
      <c r="NBM29" s="681"/>
      <c r="NBN29" s="681"/>
      <c r="NBO29" s="681"/>
      <c r="NBP29" s="681"/>
      <c r="NBQ29" s="681"/>
      <c r="NBR29" s="681"/>
      <c r="NBS29" s="681"/>
      <c r="NBT29" s="681"/>
      <c r="NBU29" s="681"/>
      <c r="NBV29" s="681"/>
      <c r="NBW29" s="681"/>
      <c r="NBX29" s="682"/>
      <c r="NBY29" s="680"/>
      <c r="NBZ29" s="681"/>
      <c r="NCA29" s="681"/>
      <c r="NCB29" s="681"/>
      <c r="NCC29" s="681"/>
      <c r="NCD29" s="681"/>
      <c r="NCE29" s="681"/>
      <c r="NCF29" s="681"/>
      <c r="NCG29" s="681"/>
      <c r="NCH29" s="681"/>
      <c r="NCI29" s="681"/>
      <c r="NCJ29" s="681"/>
      <c r="NCK29" s="681"/>
      <c r="NCL29" s="681"/>
      <c r="NCM29" s="682"/>
      <c r="NCN29" s="680"/>
      <c r="NCO29" s="681"/>
      <c r="NCP29" s="681"/>
      <c r="NCQ29" s="681"/>
      <c r="NCR29" s="681"/>
      <c r="NCS29" s="681"/>
      <c r="NCT29" s="681"/>
      <c r="NCU29" s="681"/>
      <c r="NCV29" s="681"/>
      <c r="NCW29" s="681"/>
      <c r="NCX29" s="681"/>
      <c r="NCY29" s="681"/>
      <c r="NCZ29" s="681"/>
      <c r="NDA29" s="681"/>
      <c r="NDB29" s="682"/>
      <c r="NDC29" s="680"/>
      <c r="NDD29" s="681"/>
      <c r="NDE29" s="681"/>
      <c r="NDF29" s="681"/>
      <c r="NDG29" s="681"/>
      <c r="NDH29" s="681"/>
      <c r="NDI29" s="681"/>
      <c r="NDJ29" s="681"/>
      <c r="NDK29" s="681"/>
      <c r="NDL29" s="681"/>
      <c r="NDM29" s="681"/>
      <c r="NDN29" s="681"/>
      <c r="NDO29" s="681"/>
      <c r="NDP29" s="681"/>
      <c r="NDQ29" s="682"/>
      <c r="NDR29" s="680"/>
      <c r="NDS29" s="681"/>
      <c r="NDT29" s="681"/>
      <c r="NDU29" s="681"/>
      <c r="NDV29" s="681"/>
      <c r="NDW29" s="681"/>
      <c r="NDX29" s="681"/>
      <c r="NDY29" s="681"/>
      <c r="NDZ29" s="681"/>
      <c r="NEA29" s="681"/>
      <c r="NEB29" s="681"/>
      <c r="NEC29" s="681"/>
      <c r="NED29" s="681"/>
      <c r="NEE29" s="681"/>
      <c r="NEF29" s="682"/>
      <c r="NEG29" s="680"/>
      <c r="NEH29" s="681"/>
      <c r="NEI29" s="681"/>
      <c r="NEJ29" s="681"/>
      <c r="NEK29" s="681"/>
      <c r="NEL29" s="681"/>
      <c r="NEM29" s="681"/>
      <c r="NEN29" s="681"/>
      <c r="NEO29" s="681"/>
      <c r="NEP29" s="681"/>
      <c r="NEQ29" s="681"/>
      <c r="NER29" s="681"/>
      <c r="NES29" s="681"/>
      <c r="NET29" s="681"/>
      <c r="NEU29" s="682"/>
      <c r="NEV29" s="680"/>
      <c r="NEW29" s="681"/>
      <c r="NEX29" s="681"/>
      <c r="NEY29" s="681"/>
      <c r="NEZ29" s="681"/>
      <c r="NFA29" s="681"/>
      <c r="NFB29" s="681"/>
      <c r="NFC29" s="681"/>
      <c r="NFD29" s="681"/>
      <c r="NFE29" s="681"/>
      <c r="NFF29" s="681"/>
      <c r="NFG29" s="681"/>
      <c r="NFH29" s="681"/>
      <c r="NFI29" s="681"/>
      <c r="NFJ29" s="682"/>
      <c r="NFK29" s="680"/>
      <c r="NFL29" s="681"/>
      <c r="NFM29" s="681"/>
      <c r="NFN29" s="681"/>
      <c r="NFO29" s="681"/>
      <c r="NFP29" s="681"/>
      <c r="NFQ29" s="681"/>
      <c r="NFR29" s="681"/>
      <c r="NFS29" s="681"/>
      <c r="NFT29" s="681"/>
      <c r="NFU29" s="681"/>
      <c r="NFV29" s="681"/>
      <c r="NFW29" s="681"/>
      <c r="NFX29" s="681"/>
      <c r="NFY29" s="682"/>
      <c r="NFZ29" s="680"/>
      <c r="NGA29" s="681"/>
      <c r="NGB29" s="681"/>
      <c r="NGC29" s="681"/>
      <c r="NGD29" s="681"/>
      <c r="NGE29" s="681"/>
      <c r="NGF29" s="681"/>
      <c r="NGG29" s="681"/>
      <c r="NGH29" s="681"/>
      <c r="NGI29" s="681"/>
      <c r="NGJ29" s="681"/>
      <c r="NGK29" s="681"/>
      <c r="NGL29" s="681"/>
      <c r="NGM29" s="681"/>
      <c r="NGN29" s="682"/>
      <c r="NGO29" s="680"/>
      <c r="NGP29" s="681"/>
      <c r="NGQ29" s="681"/>
      <c r="NGR29" s="681"/>
      <c r="NGS29" s="681"/>
      <c r="NGT29" s="681"/>
      <c r="NGU29" s="681"/>
      <c r="NGV29" s="681"/>
      <c r="NGW29" s="681"/>
      <c r="NGX29" s="681"/>
      <c r="NGY29" s="681"/>
      <c r="NGZ29" s="681"/>
      <c r="NHA29" s="681"/>
      <c r="NHB29" s="681"/>
      <c r="NHC29" s="682"/>
      <c r="NHD29" s="680"/>
      <c r="NHE29" s="681"/>
      <c r="NHF29" s="681"/>
      <c r="NHG29" s="681"/>
      <c r="NHH29" s="681"/>
      <c r="NHI29" s="681"/>
      <c r="NHJ29" s="681"/>
      <c r="NHK29" s="681"/>
      <c r="NHL29" s="681"/>
      <c r="NHM29" s="681"/>
      <c r="NHN29" s="681"/>
      <c r="NHO29" s="681"/>
      <c r="NHP29" s="681"/>
      <c r="NHQ29" s="681"/>
      <c r="NHR29" s="682"/>
      <c r="NHS29" s="680"/>
      <c r="NHT29" s="681"/>
      <c r="NHU29" s="681"/>
      <c r="NHV29" s="681"/>
      <c r="NHW29" s="681"/>
      <c r="NHX29" s="681"/>
      <c r="NHY29" s="681"/>
      <c r="NHZ29" s="681"/>
      <c r="NIA29" s="681"/>
      <c r="NIB29" s="681"/>
      <c r="NIC29" s="681"/>
      <c r="NID29" s="681"/>
      <c r="NIE29" s="681"/>
      <c r="NIF29" s="681"/>
      <c r="NIG29" s="682"/>
      <c r="NIH29" s="680"/>
      <c r="NII29" s="681"/>
      <c r="NIJ29" s="681"/>
      <c r="NIK29" s="681"/>
      <c r="NIL29" s="681"/>
      <c r="NIM29" s="681"/>
      <c r="NIN29" s="681"/>
      <c r="NIO29" s="681"/>
      <c r="NIP29" s="681"/>
      <c r="NIQ29" s="681"/>
      <c r="NIR29" s="681"/>
      <c r="NIS29" s="681"/>
      <c r="NIT29" s="681"/>
      <c r="NIU29" s="681"/>
      <c r="NIV29" s="682"/>
      <c r="NIW29" s="680"/>
      <c r="NIX29" s="681"/>
      <c r="NIY29" s="681"/>
      <c r="NIZ29" s="681"/>
      <c r="NJA29" s="681"/>
      <c r="NJB29" s="681"/>
      <c r="NJC29" s="681"/>
      <c r="NJD29" s="681"/>
      <c r="NJE29" s="681"/>
      <c r="NJF29" s="681"/>
      <c r="NJG29" s="681"/>
      <c r="NJH29" s="681"/>
      <c r="NJI29" s="681"/>
      <c r="NJJ29" s="681"/>
      <c r="NJK29" s="682"/>
      <c r="NJL29" s="680"/>
      <c r="NJM29" s="681"/>
      <c r="NJN29" s="681"/>
      <c r="NJO29" s="681"/>
      <c r="NJP29" s="681"/>
      <c r="NJQ29" s="681"/>
      <c r="NJR29" s="681"/>
      <c r="NJS29" s="681"/>
      <c r="NJT29" s="681"/>
      <c r="NJU29" s="681"/>
      <c r="NJV29" s="681"/>
      <c r="NJW29" s="681"/>
      <c r="NJX29" s="681"/>
      <c r="NJY29" s="681"/>
      <c r="NJZ29" s="682"/>
      <c r="NKA29" s="680"/>
      <c r="NKB29" s="681"/>
      <c r="NKC29" s="681"/>
      <c r="NKD29" s="681"/>
      <c r="NKE29" s="681"/>
      <c r="NKF29" s="681"/>
      <c r="NKG29" s="681"/>
      <c r="NKH29" s="681"/>
      <c r="NKI29" s="681"/>
      <c r="NKJ29" s="681"/>
      <c r="NKK29" s="681"/>
      <c r="NKL29" s="681"/>
      <c r="NKM29" s="681"/>
      <c r="NKN29" s="681"/>
      <c r="NKO29" s="682"/>
      <c r="NKP29" s="680"/>
      <c r="NKQ29" s="681"/>
      <c r="NKR29" s="681"/>
      <c r="NKS29" s="681"/>
      <c r="NKT29" s="681"/>
      <c r="NKU29" s="681"/>
      <c r="NKV29" s="681"/>
      <c r="NKW29" s="681"/>
      <c r="NKX29" s="681"/>
      <c r="NKY29" s="681"/>
      <c r="NKZ29" s="681"/>
      <c r="NLA29" s="681"/>
      <c r="NLB29" s="681"/>
      <c r="NLC29" s="681"/>
      <c r="NLD29" s="682"/>
      <c r="NLE29" s="680"/>
      <c r="NLF29" s="681"/>
      <c r="NLG29" s="681"/>
      <c r="NLH29" s="681"/>
      <c r="NLI29" s="681"/>
      <c r="NLJ29" s="681"/>
      <c r="NLK29" s="681"/>
      <c r="NLL29" s="681"/>
      <c r="NLM29" s="681"/>
      <c r="NLN29" s="681"/>
      <c r="NLO29" s="681"/>
      <c r="NLP29" s="681"/>
      <c r="NLQ29" s="681"/>
      <c r="NLR29" s="681"/>
      <c r="NLS29" s="682"/>
      <c r="NLT29" s="680"/>
      <c r="NLU29" s="681"/>
      <c r="NLV29" s="681"/>
      <c r="NLW29" s="681"/>
      <c r="NLX29" s="681"/>
      <c r="NLY29" s="681"/>
      <c r="NLZ29" s="681"/>
      <c r="NMA29" s="681"/>
      <c r="NMB29" s="681"/>
      <c r="NMC29" s="681"/>
      <c r="NMD29" s="681"/>
      <c r="NME29" s="681"/>
      <c r="NMF29" s="681"/>
      <c r="NMG29" s="681"/>
      <c r="NMH29" s="682"/>
      <c r="NMI29" s="680"/>
      <c r="NMJ29" s="681"/>
      <c r="NMK29" s="681"/>
      <c r="NML29" s="681"/>
      <c r="NMM29" s="681"/>
      <c r="NMN29" s="681"/>
      <c r="NMO29" s="681"/>
      <c r="NMP29" s="681"/>
      <c r="NMQ29" s="681"/>
      <c r="NMR29" s="681"/>
      <c r="NMS29" s="681"/>
      <c r="NMT29" s="681"/>
      <c r="NMU29" s="681"/>
      <c r="NMV29" s="681"/>
      <c r="NMW29" s="682"/>
      <c r="NMX29" s="680"/>
      <c r="NMY29" s="681"/>
      <c r="NMZ29" s="681"/>
      <c r="NNA29" s="681"/>
      <c r="NNB29" s="681"/>
      <c r="NNC29" s="681"/>
      <c r="NND29" s="681"/>
      <c r="NNE29" s="681"/>
      <c r="NNF29" s="681"/>
      <c r="NNG29" s="681"/>
      <c r="NNH29" s="681"/>
      <c r="NNI29" s="681"/>
      <c r="NNJ29" s="681"/>
      <c r="NNK29" s="681"/>
      <c r="NNL29" s="682"/>
      <c r="NNM29" s="680"/>
      <c r="NNN29" s="681"/>
      <c r="NNO29" s="681"/>
      <c r="NNP29" s="681"/>
      <c r="NNQ29" s="681"/>
      <c r="NNR29" s="681"/>
      <c r="NNS29" s="681"/>
      <c r="NNT29" s="681"/>
      <c r="NNU29" s="681"/>
      <c r="NNV29" s="681"/>
      <c r="NNW29" s="681"/>
      <c r="NNX29" s="681"/>
      <c r="NNY29" s="681"/>
      <c r="NNZ29" s="681"/>
      <c r="NOA29" s="682"/>
      <c r="NOB29" s="680"/>
      <c r="NOC29" s="681"/>
      <c r="NOD29" s="681"/>
      <c r="NOE29" s="681"/>
      <c r="NOF29" s="681"/>
      <c r="NOG29" s="681"/>
      <c r="NOH29" s="681"/>
      <c r="NOI29" s="681"/>
      <c r="NOJ29" s="681"/>
      <c r="NOK29" s="681"/>
      <c r="NOL29" s="681"/>
      <c r="NOM29" s="681"/>
      <c r="NON29" s="681"/>
      <c r="NOO29" s="681"/>
      <c r="NOP29" s="682"/>
      <c r="NOQ29" s="680"/>
      <c r="NOR29" s="681"/>
      <c r="NOS29" s="681"/>
      <c r="NOT29" s="681"/>
      <c r="NOU29" s="681"/>
      <c r="NOV29" s="681"/>
      <c r="NOW29" s="681"/>
      <c r="NOX29" s="681"/>
      <c r="NOY29" s="681"/>
      <c r="NOZ29" s="681"/>
      <c r="NPA29" s="681"/>
      <c r="NPB29" s="681"/>
      <c r="NPC29" s="681"/>
      <c r="NPD29" s="681"/>
      <c r="NPE29" s="682"/>
      <c r="NPF29" s="680"/>
      <c r="NPG29" s="681"/>
      <c r="NPH29" s="681"/>
      <c r="NPI29" s="681"/>
      <c r="NPJ29" s="681"/>
      <c r="NPK29" s="681"/>
      <c r="NPL29" s="681"/>
      <c r="NPM29" s="681"/>
      <c r="NPN29" s="681"/>
      <c r="NPO29" s="681"/>
      <c r="NPP29" s="681"/>
      <c r="NPQ29" s="681"/>
      <c r="NPR29" s="681"/>
      <c r="NPS29" s="681"/>
      <c r="NPT29" s="682"/>
      <c r="NPU29" s="680"/>
      <c r="NPV29" s="681"/>
      <c r="NPW29" s="681"/>
      <c r="NPX29" s="681"/>
      <c r="NPY29" s="681"/>
      <c r="NPZ29" s="681"/>
      <c r="NQA29" s="681"/>
      <c r="NQB29" s="681"/>
      <c r="NQC29" s="681"/>
      <c r="NQD29" s="681"/>
      <c r="NQE29" s="681"/>
      <c r="NQF29" s="681"/>
      <c r="NQG29" s="681"/>
      <c r="NQH29" s="681"/>
      <c r="NQI29" s="682"/>
      <c r="NQJ29" s="680"/>
      <c r="NQK29" s="681"/>
      <c r="NQL29" s="681"/>
      <c r="NQM29" s="681"/>
      <c r="NQN29" s="681"/>
      <c r="NQO29" s="681"/>
      <c r="NQP29" s="681"/>
      <c r="NQQ29" s="681"/>
      <c r="NQR29" s="681"/>
      <c r="NQS29" s="681"/>
      <c r="NQT29" s="681"/>
      <c r="NQU29" s="681"/>
      <c r="NQV29" s="681"/>
      <c r="NQW29" s="681"/>
      <c r="NQX29" s="682"/>
      <c r="NQY29" s="680"/>
      <c r="NQZ29" s="681"/>
      <c r="NRA29" s="681"/>
      <c r="NRB29" s="681"/>
      <c r="NRC29" s="681"/>
      <c r="NRD29" s="681"/>
      <c r="NRE29" s="681"/>
      <c r="NRF29" s="681"/>
      <c r="NRG29" s="681"/>
      <c r="NRH29" s="681"/>
      <c r="NRI29" s="681"/>
      <c r="NRJ29" s="681"/>
      <c r="NRK29" s="681"/>
      <c r="NRL29" s="681"/>
      <c r="NRM29" s="682"/>
      <c r="NRN29" s="680"/>
      <c r="NRO29" s="681"/>
      <c r="NRP29" s="681"/>
      <c r="NRQ29" s="681"/>
      <c r="NRR29" s="681"/>
      <c r="NRS29" s="681"/>
      <c r="NRT29" s="681"/>
      <c r="NRU29" s="681"/>
      <c r="NRV29" s="681"/>
      <c r="NRW29" s="681"/>
      <c r="NRX29" s="681"/>
      <c r="NRY29" s="681"/>
      <c r="NRZ29" s="681"/>
      <c r="NSA29" s="681"/>
      <c r="NSB29" s="682"/>
      <c r="NSC29" s="680"/>
      <c r="NSD29" s="681"/>
      <c r="NSE29" s="681"/>
      <c r="NSF29" s="681"/>
      <c r="NSG29" s="681"/>
      <c r="NSH29" s="681"/>
      <c r="NSI29" s="681"/>
      <c r="NSJ29" s="681"/>
      <c r="NSK29" s="681"/>
      <c r="NSL29" s="681"/>
      <c r="NSM29" s="681"/>
      <c r="NSN29" s="681"/>
      <c r="NSO29" s="681"/>
      <c r="NSP29" s="681"/>
      <c r="NSQ29" s="682"/>
      <c r="NSR29" s="680"/>
      <c r="NSS29" s="681"/>
      <c r="NST29" s="681"/>
      <c r="NSU29" s="681"/>
      <c r="NSV29" s="681"/>
      <c r="NSW29" s="681"/>
      <c r="NSX29" s="681"/>
      <c r="NSY29" s="681"/>
      <c r="NSZ29" s="681"/>
      <c r="NTA29" s="681"/>
      <c r="NTB29" s="681"/>
      <c r="NTC29" s="681"/>
      <c r="NTD29" s="681"/>
      <c r="NTE29" s="681"/>
      <c r="NTF29" s="682"/>
      <c r="NTG29" s="680"/>
      <c r="NTH29" s="681"/>
      <c r="NTI29" s="681"/>
      <c r="NTJ29" s="681"/>
      <c r="NTK29" s="681"/>
      <c r="NTL29" s="681"/>
      <c r="NTM29" s="681"/>
      <c r="NTN29" s="681"/>
      <c r="NTO29" s="681"/>
      <c r="NTP29" s="681"/>
      <c r="NTQ29" s="681"/>
      <c r="NTR29" s="681"/>
      <c r="NTS29" s="681"/>
      <c r="NTT29" s="681"/>
      <c r="NTU29" s="682"/>
      <c r="NTV29" s="680"/>
      <c r="NTW29" s="681"/>
      <c r="NTX29" s="681"/>
      <c r="NTY29" s="681"/>
      <c r="NTZ29" s="681"/>
      <c r="NUA29" s="681"/>
      <c r="NUB29" s="681"/>
      <c r="NUC29" s="681"/>
      <c r="NUD29" s="681"/>
      <c r="NUE29" s="681"/>
      <c r="NUF29" s="681"/>
      <c r="NUG29" s="681"/>
      <c r="NUH29" s="681"/>
      <c r="NUI29" s="681"/>
      <c r="NUJ29" s="682"/>
      <c r="NUK29" s="680"/>
      <c r="NUL29" s="681"/>
      <c r="NUM29" s="681"/>
      <c r="NUN29" s="681"/>
      <c r="NUO29" s="681"/>
      <c r="NUP29" s="681"/>
      <c r="NUQ29" s="681"/>
      <c r="NUR29" s="681"/>
      <c r="NUS29" s="681"/>
      <c r="NUT29" s="681"/>
      <c r="NUU29" s="681"/>
      <c r="NUV29" s="681"/>
      <c r="NUW29" s="681"/>
      <c r="NUX29" s="681"/>
      <c r="NUY29" s="682"/>
      <c r="NUZ29" s="680"/>
      <c r="NVA29" s="681"/>
      <c r="NVB29" s="681"/>
      <c r="NVC29" s="681"/>
      <c r="NVD29" s="681"/>
      <c r="NVE29" s="681"/>
      <c r="NVF29" s="681"/>
      <c r="NVG29" s="681"/>
      <c r="NVH29" s="681"/>
      <c r="NVI29" s="681"/>
      <c r="NVJ29" s="681"/>
      <c r="NVK29" s="681"/>
      <c r="NVL29" s="681"/>
      <c r="NVM29" s="681"/>
      <c r="NVN29" s="682"/>
      <c r="NVO29" s="680"/>
      <c r="NVP29" s="681"/>
      <c r="NVQ29" s="681"/>
      <c r="NVR29" s="681"/>
      <c r="NVS29" s="681"/>
      <c r="NVT29" s="681"/>
      <c r="NVU29" s="681"/>
      <c r="NVV29" s="681"/>
      <c r="NVW29" s="681"/>
      <c r="NVX29" s="681"/>
      <c r="NVY29" s="681"/>
      <c r="NVZ29" s="681"/>
      <c r="NWA29" s="681"/>
      <c r="NWB29" s="681"/>
      <c r="NWC29" s="682"/>
      <c r="NWD29" s="680"/>
      <c r="NWE29" s="681"/>
      <c r="NWF29" s="681"/>
      <c r="NWG29" s="681"/>
      <c r="NWH29" s="681"/>
      <c r="NWI29" s="681"/>
      <c r="NWJ29" s="681"/>
      <c r="NWK29" s="681"/>
      <c r="NWL29" s="681"/>
      <c r="NWM29" s="681"/>
      <c r="NWN29" s="681"/>
      <c r="NWO29" s="681"/>
      <c r="NWP29" s="681"/>
      <c r="NWQ29" s="681"/>
      <c r="NWR29" s="682"/>
      <c r="NWS29" s="680"/>
      <c r="NWT29" s="681"/>
      <c r="NWU29" s="681"/>
      <c r="NWV29" s="681"/>
      <c r="NWW29" s="681"/>
      <c r="NWX29" s="681"/>
      <c r="NWY29" s="681"/>
      <c r="NWZ29" s="681"/>
      <c r="NXA29" s="681"/>
      <c r="NXB29" s="681"/>
      <c r="NXC29" s="681"/>
      <c r="NXD29" s="681"/>
      <c r="NXE29" s="681"/>
      <c r="NXF29" s="681"/>
      <c r="NXG29" s="682"/>
      <c r="NXH29" s="680"/>
      <c r="NXI29" s="681"/>
      <c r="NXJ29" s="681"/>
      <c r="NXK29" s="681"/>
      <c r="NXL29" s="681"/>
      <c r="NXM29" s="681"/>
      <c r="NXN29" s="681"/>
      <c r="NXO29" s="681"/>
      <c r="NXP29" s="681"/>
      <c r="NXQ29" s="681"/>
      <c r="NXR29" s="681"/>
      <c r="NXS29" s="681"/>
      <c r="NXT29" s="681"/>
      <c r="NXU29" s="681"/>
      <c r="NXV29" s="682"/>
      <c r="NXW29" s="680"/>
      <c r="NXX29" s="681"/>
      <c r="NXY29" s="681"/>
      <c r="NXZ29" s="681"/>
      <c r="NYA29" s="681"/>
      <c r="NYB29" s="681"/>
      <c r="NYC29" s="681"/>
      <c r="NYD29" s="681"/>
      <c r="NYE29" s="681"/>
      <c r="NYF29" s="681"/>
      <c r="NYG29" s="681"/>
      <c r="NYH29" s="681"/>
      <c r="NYI29" s="681"/>
      <c r="NYJ29" s="681"/>
      <c r="NYK29" s="682"/>
      <c r="NYL29" s="680"/>
      <c r="NYM29" s="681"/>
      <c r="NYN29" s="681"/>
      <c r="NYO29" s="681"/>
      <c r="NYP29" s="681"/>
      <c r="NYQ29" s="681"/>
      <c r="NYR29" s="681"/>
      <c r="NYS29" s="681"/>
      <c r="NYT29" s="681"/>
      <c r="NYU29" s="681"/>
      <c r="NYV29" s="681"/>
      <c r="NYW29" s="681"/>
      <c r="NYX29" s="681"/>
      <c r="NYY29" s="681"/>
      <c r="NYZ29" s="682"/>
      <c r="NZA29" s="680"/>
      <c r="NZB29" s="681"/>
      <c r="NZC29" s="681"/>
      <c r="NZD29" s="681"/>
      <c r="NZE29" s="681"/>
      <c r="NZF29" s="681"/>
      <c r="NZG29" s="681"/>
      <c r="NZH29" s="681"/>
      <c r="NZI29" s="681"/>
      <c r="NZJ29" s="681"/>
      <c r="NZK29" s="681"/>
      <c r="NZL29" s="681"/>
      <c r="NZM29" s="681"/>
      <c r="NZN29" s="681"/>
      <c r="NZO29" s="682"/>
      <c r="NZP29" s="680"/>
      <c r="NZQ29" s="681"/>
      <c r="NZR29" s="681"/>
      <c r="NZS29" s="681"/>
      <c r="NZT29" s="681"/>
      <c r="NZU29" s="681"/>
      <c r="NZV29" s="681"/>
      <c r="NZW29" s="681"/>
      <c r="NZX29" s="681"/>
      <c r="NZY29" s="681"/>
      <c r="NZZ29" s="681"/>
      <c r="OAA29" s="681"/>
      <c r="OAB29" s="681"/>
      <c r="OAC29" s="681"/>
      <c r="OAD29" s="682"/>
      <c r="OAE29" s="680"/>
      <c r="OAF29" s="681"/>
      <c r="OAG29" s="681"/>
      <c r="OAH29" s="681"/>
      <c r="OAI29" s="681"/>
      <c r="OAJ29" s="681"/>
      <c r="OAK29" s="681"/>
      <c r="OAL29" s="681"/>
      <c r="OAM29" s="681"/>
      <c r="OAN29" s="681"/>
      <c r="OAO29" s="681"/>
      <c r="OAP29" s="681"/>
      <c r="OAQ29" s="681"/>
      <c r="OAR29" s="681"/>
      <c r="OAS29" s="682"/>
      <c r="OAT29" s="680"/>
      <c r="OAU29" s="681"/>
      <c r="OAV29" s="681"/>
      <c r="OAW29" s="681"/>
      <c r="OAX29" s="681"/>
      <c r="OAY29" s="681"/>
      <c r="OAZ29" s="681"/>
      <c r="OBA29" s="681"/>
      <c r="OBB29" s="681"/>
      <c r="OBC29" s="681"/>
      <c r="OBD29" s="681"/>
      <c r="OBE29" s="681"/>
      <c r="OBF29" s="681"/>
      <c r="OBG29" s="681"/>
      <c r="OBH29" s="682"/>
      <c r="OBI29" s="680"/>
      <c r="OBJ29" s="681"/>
      <c r="OBK29" s="681"/>
      <c r="OBL29" s="681"/>
      <c r="OBM29" s="681"/>
      <c r="OBN29" s="681"/>
      <c r="OBO29" s="681"/>
      <c r="OBP29" s="681"/>
      <c r="OBQ29" s="681"/>
      <c r="OBR29" s="681"/>
      <c r="OBS29" s="681"/>
      <c r="OBT29" s="681"/>
      <c r="OBU29" s="681"/>
      <c r="OBV29" s="681"/>
      <c r="OBW29" s="682"/>
      <c r="OBX29" s="680"/>
      <c r="OBY29" s="681"/>
      <c r="OBZ29" s="681"/>
      <c r="OCA29" s="681"/>
      <c r="OCB29" s="681"/>
      <c r="OCC29" s="681"/>
      <c r="OCD29" s="681"/>
      <c r="OCE29" s="681"/>
      <c r="OCF29" s="681"/>
      <c r="OCG29" s="681"/>
      <c r="OCH29" s="681"/>
      <c r="OCI29" s="681"/>
      <c r="OCJ29" s="681"/>
      <c r="OCK29" s="681"/>
      <c r="OCL29" s="682"/>
      <c r="OCM29" s="680"/>
      <c r="OCN29" s="681"/>
      <c r="OCO29" s="681"/>
      <c r="OCP29" s="681"/>
      <c r="OCQ29" s="681"/>
      <c r="OCR29" s="681"/>
      <c r="OCS29" s="681"/>
      <c r="OCT29" s="681"/>
      <c r="OCU29" s="681"/>
      <c r="OCV29" s="681"/>
      <c r="OCW29" s="681"/>
      <c r="OCX29" s="681"/>
      <c r="OCY29" s="681"/>
      <c r="OCZ29" s="681"/>
      <c r="ODA29" s="682"/>
      <c r="ODB29" s="680"/>
      <c r="ODC29" s="681"/>
      <c r="ODD29" s="681"/>
      <c r="ODE29" s="681"/>
      <c r="ODF29" s="681"/>
      <c r="ODG29" s="681"/>
      <c r="ODH29" s="681"/>
      <c r="ODI29" s="681"/>
      <c r="ODJ29" s="681"/>
      <c r="ODK29" s="681"/>
      <c r="ODL29" s="681"/>
      <c r="ODM29" s="681"/>
      <c r="ODN29" s="681"/>
      <c r="ODO29" s="681"/>
      <c r="ODP29" s="682"/>
      <c r="ODQ29" s="680"/>
      <c r="ODR29" s="681"/>
      <c r="ODS29" s="681"/>
      <c r="ODT29" s="681"/>
      <c r="ODU29" s="681"/>
      <c r="ODV29" s="681"/>
      <c r="ODW29" s="681"/>
      <c r="ODX29" s="681"/>
      <c r="ODY29" s="681"/>
      <c r="ODZ29" s="681"/>
      <c r="OEA29" s="681"/>
      <c r="OEB29" s="681"/>
      <c r="OEC29" s="681"/>
      <c r="OED29" s="681"/>
      <c r="OEE29" s="682"/>
      <c r="OEF29" s="680"/>
      <c r="OEG29" s="681"/>
      <c r="OEH29" s="681"/>
      <c r="OEI29" s="681"/>
      <c r="OEJ29" s="681"/>
      <c r="OEK29" s="681"/>
      <c r="OEL29" s="681"/>
      <c r="OEM29" s="681"/>
      <c r="OEN29" s="681"/>
      <c r="OEO29" s="681"/>
      <c r="OEP29" s="681"/>
      <c r="OEQ29" s="681"/>
      <c r="OER29" s="681"/>
      <c r="OES29" s="681"/>
      <c r="OET29" s="682"/>
      <c r="OEU29" s="680"/>
      <c r="OEV29" s="681"/>
      <c r="OEW29" s="681"/>
      <c r="OEX29" s="681"/>
      <c r="OEY29" s="681"/>
      <c r="OEZ29" s="681"/>
      <c r="OFA29" s="681"/>
      <c r="OFB29" s="681"/>
      <c r="OFC29" s="681"/>
      <c r="OFD29" s="681"/>
      <c r="OFE29" s="681"/>
      <c r="OFF29" s="681"/>
      <c r="OFG29" s="681"/>
      <c r="OFH29" s="681"/>
      <c r="OFI29" s="682"/>
      <c r="OFJ29" s="680"/>
      <c r="OFK29" s="681"/>
      <c r="OFL29" s="681"/>
      <c r="OFM29" s="681"/>
      <c r="OFN29" s="681"/>
      <c r="OFO29" s="681"/>
      <c r="OFP29" s="681"/>
      <c r="OFQ29" s="681"/>
      <c r="OFR29" s="681"/>
      <c r="OFS29" s="681"/>
      <c r="OFT29" s="681"/>
      <c r="OFU29" s="681"/>
      <c r="OFV29" s="681"/>
      <c r="OFW29" s="681"/>
      <c r="OFX29" s="682"/>
      <c r="OFY29" s="680"/>
      <c r="OFZ29" s="681"/>
      <c r="OGA29" s="681"/>
      <c r="OGB29" s="681"/>
      <c r="OGC29" s="681"/>
      <c r="OGD29" s="681"/>
      <c r="OGE29" s="681"/>
      <c r="OGF29" s="681"/>
      <c r="OGG29" s="681"/>
      <c r="OGH29" s="681"/>
      <c r="OGI29" s="681"/>
      <c r="OGJ29" s="681"/>
      <c r="OGK29" s="681"/>
      <c r="OGL29" s="681"/>
      <c r="OGM29" s="682"/>
      <c r="OGN29" s="680"/>
      <c r="OGO29" s="681"/>
      <c r="OGP29" s="681"/>
      <c r="OGQ29" s="681"/>
      <c r="OGR29" s="681"/>
      <c r="OGS29" s="681"/>
      <c r="OGT29" s="681"/>
      <c r="OGU29" s="681"/>
      <c r="OGV29" s="681"/>
      <c r="OGW29" s="681"/>
      <c r="OGX29" s="681"/>
      <c r="OGY29" s="681"/>
      <c r="OGZ29" s="681"/>
      <c r="OHA29" s="681"/>
      <c r="OHB29" s="682"/>
      <c r="OHC29" s="680"/>
      <c r="OHD29" s="681"/>
      <c r="OHE29" s="681"/>
      <c r="OHF29" s="681"/>
      <c r="OHG29" s="681"/>
      <c r="OHH29" s="681"/>
      <c r="OHI29" s="681"/>
      <c r="OHJ29" s="681"/>
      <c r="OHK29" s="681"/>
      <c r="OHL29" s="681"/>
      <c r="OHM29" s="681"/>
      <c r="OHN29" s="681"/>
      <c r="OHO29" s="681"/>
      <c r="OHP29" s="681"/>
      <c r="OHQ29" s="682"/>
      <c r="OHR29" s="680"/>
      <c r="OHS29" s="681"/>
      <c r="OHT29" s="681"/>
      <c r="OHU29" s="681"/>
      <c r="OHV29" s="681"/>
      <c r="OHW29" s="681"/>
      <c r="OHX29" s="681"/>
      <c r="OHY29" s="681"/>
      <c r="OHZ29" s="681"/>
      <c r="OIA29" s="681"/>
      <c r="OIB29" s="681"/>
      <c r="OIC29" s="681"/>
      <c r="OID29" s="681"/>
      <c r="OIE29" s="681"/>
      <c r="OIF29" s="682"/>
      <c r="OIG29" s="680"/>
      <c r="OIH29" s="681"/>
      <c r="OII29" s="681"/>
      <c r="OIJ29" s="681"/>
      <c r="OIK29" s="681"/>
      <c r="OIL29" s="681"/>
      <c r="OIM29" s="681"/>
      <c r="OIN29" s="681"/>
      <c r="OIO29" s="681"/>
      <c r="OIP29" s="681"/>
      <c r="OIQ29" s="681"/>
      <c r="OIR29" s="681"/>
      <c r="OIS29" s="681"/>
      <c r="OIT29" s="681"/>
      <c r="OIU29" s="682"/>
      <c r="OIV29" s="680"/>
      <c r="OIW29" s="681"/>
      <c r="OIX29" s="681"/>
      <c r="OIY29" s="681"/>
      <c r="OIZ29" s="681"/>
      <c r="OJA29" s="681"/>
      <c r="OJB29" s="681"/>
      <c r="OJC29" s="681"/>
      <c r="OJD29" s="681"/>
      <c r="OJE29" s="681"/>
      <c r="OJF29" s="681"/>
      <c r="OJG29" s="681"/>
      <c r="OJH29" s="681"/>
      <c r="OJI29" s="681"/>
      <c r="OJJ29" s="682"/>
      <c r="OJK29" s="680"/>
      <c r="OJL29" s="681"/>
      <c r="OJM29" s="681"/>
      <c r="OJN29" s="681"/>
      <c r="OJO29" s="681"/>
      <c r="OJP29" s="681"/>
      <c r="OJQ29" s="681"/>
      <c r="OJR29" s="681"/>
      <c r="OJS29" s="681"/>
      <c r="OJT29" s="681"/>
      <c r="OJU29" s="681"/>
      <c r="OJV29" s="681"/>
      <c r="OJW29" s="681"/>
      <c r="OJX29" s="681"/>
      <c r="OJY29" s="682"/>
      <c r="OJZ29" s="680"/>
      <c r="OKA29" s="681"/>
      <c r="OKB29" s="681"/>
      <c r="OKC29" s="681"/>
      <c r="OKD29" s="681"/>
      <c r="OKE29" s="681"/>
      <c r="OKF29" s="681"/>
      <c r="OKG29" s="681"/>
      <c r="OKH29" s="681"/>
      <c r="OKI29" s="681"/>
      <c r="OKJ29" s="681"/>
      <c r="OKK29" s="681"/>
      <c r="OKL29" s="681"/>
      <c r="OKM29" s="681"/>
      <c r="OKN29" s="682"/>
      <c r="OKO29" s="680"/>
      <c r="OKP29" s="681"/>
      <c r="OKQ29" s="681"/>
      <c r="OKR29" s="681"/>
      <c r="OKS29" s="681"/>
      <c r="OKT29" s="681"/>
      <c r="OKU29" s="681"/>
      <c r="OKV29" s="681"/>
      <c r="OKW29" s="681"/>
      <c r="OKX29" s="681"/>
      <c r="OKY29" s="681"/>
      <c r="OKZ29" s="681"/>
      <c r="OLA29" s="681"/>
      <c r="OLB29" s="681"/>
      <c r="OLC29" s="682"/>
      <c r="OLD29" s="680"/>
      <c r="OLE29" s="681"/>
      <c r="OLF29" s="681"/>
      <c r="OLG29" s="681"/>
      <c r="OLH29" s="681"/>
      <c r="OLI29" s="681"/>
      <c r="OLJ29" s="681"/>
      <c r="OLK29" s="681"/>
      <c r="OLL29" s="681"/>
      <c r="OLM29" s="681"/>
      <c r="OLN29" s="681"/>
      <c r="OLO29" s="681"/>
      <c r="OLP29" s="681"/>
      <c r="OLQ29" s="681"/>
      <c r="OLR29" s="682"/>
      <c r="OLS29" s="680"/>
      <c r="OLT29" s="681"/>
      <c r="OLU29" s="681"/>
      <c r="OLV29" s="681"/>
      <c r="OLW29" s="681"/>
      <c r="OLX29" s="681"/>
      <c r="OLY29" s="681"/>
      <c r="OLZ29" s="681"/>
      <c r="OMA29" s="681"/>
      <c r="OMB29" s="681"/>
      <c r="OMC29" s="681"/>
      <c r="OMD29" s="681"/>
      <c r="OME29" s="681"/>
      <c r="OMF29" s="681"/>
      <c r="OMG29" s="682"/>
      <c r="OMH29" s="680"/>
      <c r="OMI29" s="681"/>
      <c r="OMJ29" s="681"/>
      <c r="OMK29" s="681"/>
      <c r="OML29" s="681"/>
      <c r="OMM29" s="681"/>
      <c r="OMN29" s="681"/>
      <c r="OMO29" s="681"/>
      <c r="OMP29" s="681"/>
      <c r="OMQ29" s="681"/>
      <c r="OMR29" s="681"/>
      <c r="OMS29" s="681"/>
      <c r="OMT29" s="681"/>
      <c r="OMU29" s="681"/>
      <c r="OMV29" s="682"/>
      <c r="OMW29" s="680"/>
      <c r="OMX29" s="681"/>
      <c r="OMY29" s="681"/>
      <c r="OMZ29" s="681"/>
      <c r="ONA29" s="681"/>
      <c r="ONB29" s="681"/>
      <c r="ONC29" s="681"/>
      <c r="OND29" s="681"/>
      <c r="ONE29" s="681"/>
      <c r="ONF29" s="681"/>
      <c r="ONG29" s="681"/>
      <c r="ONH29" s="681"/>
      <c r="ONI29" s="681"/>
      <c r="ONJ29" s="681"/>
      <c r="ONK29" s="682"/>
      <c r="ONL29" s="680"/>
      <c r="ONM29" s="681"/>
      <c r="ONN29" s="681"/>
      <c r="ONO29" s="681"/>
      <c r="ONP29" s="681"/>
      <c r="ONQ29" s="681"/>
      <c r="ONR29" s="681"/>
      <c r="ONS29" s="681"/>
      <c r="ONT29" s="681"/>
      <c r="ONU29" s="681"/>
      <c r="ONV29" s="681"/>
      <c r="ONW29" s="681"/>
      <c r="ONX29" s="681"/>
      <c r="ONY29" s="681"/>
      <c r="ONZ29" s="682"/>
      <c r="OOA29" s="680"/>
      <c r="OOB29" s="681"/>
      <c r="OOC29" s="681"/>
      <c r="OOD29" s="681"/>
      <c r="OOE29" s="681"/>
      <c r="OOF29" s="681"/>
      <c r="OOG29" s="681"/>
      <c r="OOH29" s="681"/>
      <c r="OOI29" s="681"/>
      <c r="OOJ29" s="681"/>
      <c r="OOK29" s="681"/>
      <c r="OOL29" s="681"/>
      <c r="OOM29" s="681"/>
      <c r="OON29" s="681"/>
      <c r="OOO29" s="682"/>
      <c r="OOP29" s="680"/>
      <c r="OOQ29" s="681"/>
      <c r="OOR29" s="681"/>
      <c r="OOS29" s="681"/>
      <c r="OOT29" s="681"/>
      <c r="OOU29" s="681"/>
      <c r="OOV29" s="681"/>
      <c r="OOW29" s="681"/>
      <c r="OOX29" s="681"/>
      <c r="OOY29" s="681"/>
      <c r="OOZ29" s="681"/>
      <c r="OPA29" s="681"/>
      <c r="OPB29" s="681"/>
      <c r="OPC29" s="681"/>
      <c r="OPD29" s="682"/>
      <c r="OPE29" s="680"/>
      <c r="OPF29" s="681"/>
      <c r="OPG29" s="681"/>
      <c r="OPH29" s="681"/>
      <c r="OPI29" s="681"/>
      <c r="OPJ29" s="681"/>
      <c r="OPK29" s="681"/>
      <c r="OPL29" s="681"/>
      <c r="OPM29" s="681"/>
      <c r="OPN29" s="681"/>
      <c r="OPO29" s="681"/>
      <c r="OPP29" s="681"/>
      <c r="OPQ29" s="681"/>
      <c r="OPR29" s="681"/>
      <c r="OPS29" s="682"/>
      <c r="OPT29" s="680"/>
      <c r="OPU29" s="681"/>
      <c r="OPV29" s="681"/>
      <c r="OPW29" s="681"/>
      <c r="OPX29" s="681"/>
      <c r="OPY29" s="681"/>
      <c r="OPZ29" s="681"/>
      <c r="OQA29" s="681"/>
      <c r="OQB29" s="681"/>
      <c r="OQC29" s="681"/>
      <c r="OQD29" s="681"/>
      <c r="OQE29" s="681"/>
      <c r="OQF29" s="681"/>
      <c r="OQG29" s="681"/>
      <c r="OQH29" s="682"/>
      <c r="OQI29" s="680"/>
      <c r="OQJ29" s="681"/>
      <c r="OQK29" s="681"/>
      <c r="OQL29" s="681"/>
      <c r="OQM29" s="681"/>
      <c r="OQN29" s="681"/>
      <c r="OQO29" s="681"/>
      <c r="OQP29" s="681"/>
      <c r="OQQ29" s="681"/>
      <c r="OQR29" s="681"/>
      <c r="OQS29" s="681"/>
      <c r="OQT29" s="681"/>
      <c r="OQU29" s="681"/>
      <c r="OQV29" s="681"/>
      <c r="OQW29" s="682"/>
      <c r="OQX29" s="680"/>
      <c r="OQY29" s="681"/>
      <c r="OQZ29" s="681"/>
      <c r="ORA29" s="681"/>
      <c r="ORB29" s="681"/>
      <c r="ORC29" s="681"/>
      <c r="ORD29" s="681"/>
      <c r="ORE29" s="681"/>
      <c r="ORF29" s="681"/>
      <c r="ORG29" s="681"/>
      <c r="ORH29" s="681"/>
      <c r="ORI29" s="681"/>
      <c r="ORJ29" s="681"/>
      <c r="ORK29" s="681"/>
      <c r="ORL29" s="682"/>
      <c r="ORM29" s="680"/>
      <c r="ORN29" s="681"/>
      <c r="ORO29" s="681"/>
      <c r="ORP29" s="681"/>
      <c r="ORQ29" s="681"/>
      <c r="ORR29" s="681"/>
      <c r="ORS29" s="681"/>
      <c r="ORT29" s="681"/>
      <c r="ORU29" s="681"/>
      <c r="ORV29" s="681"/>
      <c r="ORW29" s="681"/>
      <c r="ORX29" s="681"/>
      <c r="ORY29" s="681"/>
      <c r="ORZ29" s="681"/>
      <c r="OSA29" s="682"/>
      <c r="OSB29" s="680"/>
      <c r="OSC29" s="681"/>
      <c r="OSD29" s="681"/>
      <c r="OSE29" s="681"/>
      <c r="OSF29" s="681"/>
      <c r="OSG29" s="681"/>
      <c r="OSH29" s="681"/>
      <c r="OSI29" s="681"/>
      <c r="OSJ29" s="681"/>
      <c r="OSK29" s="681"/>
      <c r="OSL29" s="681"/>
      <c r="OSM29" s="681"/>
      <c r="OSN29" s="681"/>
      <c r="OSO29" s="681"/>
      <c r="OSP29" s="682"/>
      <c r="OSQ29" s="680"/>
      <c r="OSR29" s="681"/>
      <c r="OSS29" s="681"/>
      <c r="OST29" s="681"/>
      <c r="OSU29" s="681"/>
      <c r="OSV29" s="681"/>
      <c r="OSW29" s="681"/>
      <c r="OSX29" s="681"/>
      <c r="OSY29" s="681"/>
      <c r="OSZ29" s="681"/>
      <c r="OTA29" s="681"/>
      <c r="OTB29" s="681"/>
      <c r="OTC29" s="681"/>
      <c r="OTD29" s="681"/>
      <c r="OTE29" s="682"/>
      <c r="OTF29" s="680"/>
      <c r="OTG29" s="681"/>
      <c r="OTH29" s="681"/>
      <c r="OTI29" s="681"/>
      <c r="OTJ29" s="681"/>
      <c r="OTK29" s="681"/>
      <c r="OTL29" s="681"/>
      <c r="OTM29" s="681"/>
      <c r="OTN29" s="681"/>
      <c r="OTO29" s="681"/>
      <c r="OTP29" s="681"/>
      <c r="OTQ29" s="681"/>
      <c r="OTR29" s="681"/>
      <c r="OTS29" s="681"/>
      <c r="OTT29" s="682"/>
      <c r="OTU29" s="680"/>
      <c r="OTV29" s="681"/>
      <c r="OTW29" s="681"/>
      <c r="OTX29" s="681"/>
      <c r="OTY29" s="681"/>
      <c r="OTZ29" s="681"/>
      <c r="OUA29" s="681"/>
      <c r="OUB29" s="681"/>
      <c r="OUC29" s="681"/>
      <c r="OUD29" s="681"/>
      <c r="OUE29" s="681"/>
      <c r="OUF29" s="681"/>
      <c r="OUG29" s="681"/>
      <c r="OUH29" s="681"/>
      <c r="OUI29" s="682"/>
      <c r="OUJ29" s="680"/>
      <c r="OUK29" s="681"/>
      <c r="OUL29" s="681"/>
      <c r="OUM29" s="681"/>
      <c r="OUN29" s="681"/>
      <c r="OUO29" s="681"/>
      <c r="OUP29" s="681"/>
      <c r="OUQ29" s="681"/>
      <c r="OUR29" s="681"/>
      <c r="OUS29" s="681"/>
      <c r="OUT29" s="681"/>
      <c r="OUU29" s="681"/>
      <c r="OUV29" s="681"/>
      <c r="OUW29" s="681"/>
      <c r="OUX29" s="682"/>
      <c r="OUY29" s="680"/>
      <c r="OUZ29" s="681"/>
      <c r="OVA29" s="681"/>
      <c r="OVB29" s="681"/>
      <c r="OVC29" s="681"/>
      <c r="OVD29" s="681"/>
      <c r="OVE29" s="681"/>
      <c r="OVF29" s="681"/>
      <c r="OVG29" s="681"/>
      <c r="OVH29" s="681"/>
      <c r="OVI29" s="681"/>
      <c r="OVJ29" s="681"/>
      <c r="OVK29" s="681"/>
      <c r="OVL29" s="681"/>
      <c r="OVM29" s="682"/>
      <c r="OVN29" s="680"/>
      <c r="OVO29" s="681"/>
      <c r="OVP29" s="681"/>
      <c r="OVQ29" s="681"/>
      <c r="OVR29" s="681"/>
      <c r="OVS29" s="681"/>
      <c r="OVT29" s="681"/>
      <c r="OVU29" s="681"/>
      <c r="OVV29" s="681"/>
      <c r="OVW29" s="681"/>
      <c r="OVX29" s="681"/>
      <c r="OVY29" s="681"/>
      <c r="OVZ29" s="681"/>
      <c r="OWA29" s="681"/>
      <c r="OWB29" s="682"/>
      <c r="OWC29" s="680"/>
      <c r="OWD29" s="681"/>
      <c r="OWE29" s="681"/>
      <c r="OWF29" s="681"/>
      <c r="OWG29" s="681"/>
      <c r="OWH29" s="681"/>
      <c r="OWI29" s="681"/>
      <c r="OWJ29" s="681"/>
      <c r="OWK29" s="681"/>
      <c r="OWL29" s="681"/>
      <c r="OWM29" s="681"/>
      <c r="OWN29" s="681"/>
      <c r="OWO29" s="681"/>
      <c r="OWP29" s="681"/>
      <c r="OWQ29" s="682"/>
      <c r="OWR29" s="680"/>
      <c r="OWS29" s="681"/>
      <c r="OWT29" s="681"/>
      <c r="OWU29" s="681"/>
      <c r="OWV29" s="681"/>
      <c r="OWW29" s="681"/>
      <c r="OWX29" s="681"/>
      <c r="OWY29" s="681"/>
      <c r="OWZ29" s="681"/>
      <c r="OXA29" s="681"/>
      <c r="OXB29" s="681"/>
      <c r="OXC29" s="681"/>
      <c r="OXD29" s="681"/>
      <c r="OXE29" s="681"/>
      <c r="OXF29" s="682"/>
      <c r="OXG29" s="680"/>
      <c r="OXH29" s="681"/>
      <c r="OXI29" s="681"/>
      <c r="OXJ29" s="681"/>
      <c r="OXK29" s="681"/>
      <c r="OXL29" s="681"/>
      <c r="OXM29" s="681"/>
      <c r="OXN29" s="681"/>
      <c r="OXO29" s="681"/>
      <c r="OXP29" s="681"/>
      <c r="OXQ29" s="681"/>
      <c r="OXR29" s="681"/>
      <c r="OXS29" s="681"/>
      <c r="OXT29" s="681"/>
      <c r="OXU29" s="682"/>
      <c r="OXV29" s="680"/>
      <c r="OXW29" s="681"/>
      <c r="OXX29" s="681"/>
      <c r="OXY29" s="681"/>
      <c r="OXZ29" s="681"/>
      <c r="OYA29" s="681"/>
      <c r="OYB29" s="681"/>
      <c r="OYC29" s="681"/>
      <c r="OYD29" s="681"/>
      <c r="OYE29" s="681"/>
      <c r="OYF29" s="681"/>
      <c r="OYG29" s="681"/>
      <c r="OYH29" s="681"/>
      <c r="OYI29" s="681"/>
      <c r="OYJ29" s="682"/>
      <c r="OYK29" s="680"/>
      <c r="OYL29" s="681"/>
      <c r="OYM29" s="681"/>
      <c r="OYN29" s="681"/>
      <c r="OYO29" s="681"/>
      <c r="OYP29" s="681"/>
      <c r="OYQ29" s="681"/>
      <c r="OYR29" s="681"/>
      <c r="OYS29" s="681"/>
      <c r="OYT29" s="681"/>
      <c r="OYU29" s="681"/>
      <c r="OYV29" s="681"/>
      <c r="OYW29" s="681"/>
      <c r="OYX29" s="681"/>
      <c r="OYY29" s="682"/>
      <c r="OYZ29" s="680"/>
      <c r="OZA29" s="681"/>
      <c r="OZB29" s="681"/>
      <c r="OZC29" s="681"/>
      <c r="OZD29" s="681"/>
      <c r="OZE29" s="681"/>
      <c r="OZF29" s="681"/>
      <c r="OZG29" s="681"/>
      <c r="OZH29" s="681"/>
      <c r="OZI29" s="681"/>
      <c r="OZJ29" s="681"/>
      <c r="OZK29" s="681"/>
      <c r="OZL29" s="681"/>
      <c r="OZM29" s="681"/>
      <c r="OZN29" s="682"/>
      <c r="OZO29" s="680"/>
      <c r="OZP29" s="681"/>
      <c r="OZQ29" s="681"/>
      <c r="OZR29" s="681"/>
      <c r="OZS29" s="681"/>
      <c r="OZT29" s="681"/>
      <c r="OZU29" s="681"/>
      <c r="OZV29" s="681"/>
      <c r="OZW29" s="681"/>
      <c r="OZX29" s="681"/>
      <c r="OZY29" s="681"/>
      <c r="OZZ29" s="681"/>
      <c r="PAA29" s="681"/>
      <c r="PAB29" s="681"/>
      <c r="PAC29" s="682"/>
      <c r="PAD29" s="680"/>
      <c r="PAE29" s="681"/>
      <c r="PAF29" s="681"/>
      <c r="PAG29" s="681"/>
      <c r="PAH29" s="681"/>
      <c r="PAI29" s="681"/>
      <c r="PAJ29" s="681"/>
      <c r="PAK29" s="681"/>
      <c r="PAL29" s="681"/>
      <c r="PAM29" s="681"/>
      <c r="PAN29" s="681"/>
      <c r="PAO29" s="681"/>
      <c r="PAP29" s="681"/>
      <c r="PAQ29" s="681"/>
      <c r="PAR29" s="682"/>
      <c r="PAS29" s="680"/>
      <c r="PAT29" s="681"/>
      <c r="PAU29" s="681"/>
      <c r="PAV29" s="681"/>
      <c r="PAW29" s="681"/>
      <c r="PAX29" s="681"/>
      <c r="PAY29" s="681"/>
      <c r="PAZ29" s="681"/>
      <c r="PBA29" s="681"/>
      <c r="PBB29" s="681"/>
      <c r="PBC29" s="681"/>
      <c r="PBD29" s="681"/>
      <c r="PBE29" s="681"/>
      <c r="PBF29" s="681"/>
      <c r="PBG29" s="682"/>
      <c r="PBH29" s="680"/>
      <c r="PBI29" s="681"/>
      <c r="PBJ29" s="681"/>
      <c r="PBK29" s="681"/>
      <c r="PBL29" s="681"/>
      <c r="PBM29" s="681"/>
      <c r="PBN29" s="681"/>
      <c r="PBO29" s="681"/>
      <c r="PBP29" s="681"/>
      <c r="PBQ29" s="681"/>
      <c r="PBR29" s="681"/>
      <c r="PBS29" s="681"/>
      <c r="PBT29" s="681"/>
      <c r="PBU29" s="681"/>
      <c r="PBV29" s="682"/>
      <c r="PBW29" s="680"/>
      <c r="PBX29" s="681"/>
      <c r="PBY29" s="681"/>
      <c r="PBZ29" s="681"/>
      <c r="PCA29" s="681"/>
      <c r="PCB29" s="681"/>
      <c r="PCC29" s="681"/>
      <c r="PCD29" s="681"/>
      <c r="PCE29" s="681"/>
      <c r="PCF29" s="681"/>
      <c r="PCG29" s="681"/>
      <c r="PCH29" s="681"/>
      <c r="PCI29" s="681"/>
      <c r="PCJ29" s="681"/>
      <c r="PCK29" s="682"/>
      <c r="PCL29" s="680"/>
      <c r="PCM29" s="681"/>
      <c r="PCN29" s="681"/>
      <c r="PCO29" s="681"/>
      <c r="PCP29" s="681"/>
      <c r="PCQ29" s="681"/>
      <c r="PCR29" s="681"/>
      <c r="PCS29" s="681"/>
      <c r="PCT29" s="681"/>
      <c r="PCU29" s="681"/>
      <c r="PCV29" s="681"/>
      <c r="PCW29" s="681"/>
      <c r="PCX29" s="681"/>
      <c r="PCY29" s="681"/>
      <c r="PCZ29" s="682"/>
      <c r="PDA29" s="680"/>
      <c r="PDB29" s="681"/>
      <c r="PDC29" s="681"/>
      <c r="PDD29" s="681"/>
      <c r="PDE29" s="681"/>
      <c r="PDF29" s="681"/>
      <c r="PDG29" s="681"/>
      <c r="PDH29" s="681"/>
      <c r="PDI29" s="681"/>
      <c r="PDJ29" s="681"/>
      <c r="PDK29" s="681"/>
      <c r="PDL29" s="681"/>
      <c r="PDM29" s="681"/>
      <c r="PDN29" s="681"/>
      <c r="PDO29" s="682"/>
      <c r="PDP29" s="680"/>
      <c r="PDQ29" s="681"/>
      <c r="PDR29" s="681"/>
      <c r="PDS29" s="681"/>
      <c r="PDT29" s="681"/>
      <c r="PDU29" s="681"/>
      <c r="PDV29" s="681"/>
      <c r="PDW29" s="681"/>
      <c r="PDX29" s="681"/>
      <c r="PDY29" s="681"/>
      <c r="PDZ29" s="681"/>
      <c r="PEA29" s="681"/>
      <c r="PEB29" s="681"/>
      <c r="PEC29" s="681"/>
      <c r="PED29" s="682"/>
      <c r="PEE29" s="680"/>
      <c r="PEF29" s="681"/>
      <c r="PEG29" s="681"/>
      <c r="PEH29" s="681"/>
      <c r="PEI29" s="681"/>
      <c r="PEJ29" s="681"/>
      <c r="PEK29" s="681"/>
      <c r="PEL29" s="681"/>
      <c r="PEM29" s="681"/>
      <c r="PEN29" s="681"/>
      <c r="PEO29" s="681"/>
      <c r="PEP29" s="681"/>
      <c r="PEQ29" s="681"/>
      <c r="PER29" s="681"/>
      <c r="PES29" s="682"/>
      <c r="PET29" s="680"/>
      <c r="PEU29" s="681"/>
      <c r="PEV29" s="681"/>
      <c r="PEW29" s="681"/>
      <c r="PEX29" s="681"/>
      <c r="PEY29" s="681"/>
      <c r="PEZ29" s="681"/>
      <c r="PFA29" s="681"/>
      <c r="PFB29" s="681"/>
      <c r="PFC29" s="681"/>
      <c r="PFD29" s="681"/>
      <c r="PFE29" s="681"/>
      <c r="PFF29" s="681"/>
      <c r="PFG29" s="681"/>
      <c r="PFH29" s="682"/>
      <c r="PFI29" s="680"/>
      <c r="PFJ29" s="681"/>
      <c r="PFK29" s="681"/>
      <c r="PFL29" s="681"/>
      <c r="PFM29" s="681"/>
      <c r="PFN29" s="681"/>
      <c r="PFO29" s="681"/>
      <c r="PFP29" s="681"/>
      <c r="PFQ29" s="681"/>
      <c r="PFR29" s="681"/>
      <c r="PFS29" s="681"/>
      <c r="PFT29" s="681"/>
      <c r="PFU29" s="681"/>
      <c r="PFV29" s="681"/>
      <c r="PFW29" s="682"/>
      <c r="PFX29" s="680"/>
      <c r="PFY29" s="681"/>
      <c r="PFZ29" s="681"/>
      <c r="PGA29" s="681"/>
      <c r="PGB29" s="681"/>
      <c r="PGC29" s="681"/>
      <c r="PGD29" s="681"/>
      <c r="PGE29" s="681"/>
      <c r="PGF29" s="681"/>
      <c r="PGG29" s="681"/>
      <c r="PGH29" s="681"/>
      <c r="PGI29" s="681"/>
      <c r="PGJ29" s="681"/>
      <c r="PGK29" s="681"/>
      <c r="PGL29" s="682"/>
      <c r="PGM29" s="680"/>
      <c r="PGN29" s="681"/>
      <c r="PGO29" s="681"/>
      <c r="PGP29" s="681"/>
      <c r="PGQ29" s="681"/>
      <c r="PGR29" s="681"/>
      <c r="PGS29" s="681"/>
      <c r="PGT29" s="681"/>
      <c r="PGU29" s="681"/>
      <c r="PGV29" s="681"/>
      <c r="PGW29" s="681"/>
      <c r="PGX29" s="681"/>
      <c r="PGY29" s="681"/>
      <c r="PGZ29" s="681"/>
      <c r="PHA29" s="682"/>
      <c r="PHB29" s="680"/>
      <c r="PHC29" s="681"/>
      <c r="PHD29" s="681"/>
      <c r="PHE29" s="681"/>
      <c r="PHF29" s="681"/>
      <c r="PHG29" s="681"/>
      <c r="PHH29" s="681"/>
      <c r="PHI29" s="681"/>
      <c r="PHJ29" s="681"/>
      <c r="PHK29" s="681"/>
      <c r="PHL29" s="681"/>
      <c r="PHM29" s="681"/>
      <c r="PHN29" s="681"/>
      <c r="PHO29" s="681"/>
      <c r="PHP29" s="682"/>
      <c r="PHQ29" s="680"/>
      <c r="PHR29" s="681"/>
      <c r="PHS29" s="681"/>
      <c r="PHT29" s="681"/>
      <c r="PHU29" s="681"/>
      <c r="PHV29" s="681"/>
      <c r="PHW29" s="681"/>
      <c r="PHX29" s="681"/>
      <c r="PHY29" s="681"/>
      <c r="PHZ29" s="681"/>
      <c r="PIA29" s="681"/>
      <c r="PIB29" s="681"/>
      <c r="PIC29" s="681"/>
      <c r="PID29" s="681"/>
      <c r="PIE29" s="682"/>
      <c r="PIF29" s="680"/>
      <c r="PIG29" s="681"/>
      <c r="PIH29" s="681"/>
      <c r="PII29" s="681"/>
      <c r="PIJ29" s="681"/>
      <c r="PIK29" s="681"/>
      <c r="PIL29" s="681"/>
      <c r="PIM29" s="681"/>
      <c r="PIN29" s="681"/>
      <c r="PIO29" s="681"/>
      <c r="PIP29" s="681"/>
      <c r="PIQ29" s="681"/>
      <c r="PIR29" s="681"/>
      <c r="PIS29" s="681"/>
      <c r="PIT29" s="682"/>
      <c r="PIU29" s="680"/>
      <c r="PIV29" s="681"/>
      <c r="PIW29" s="681"/>
      <c r="PIX29" s="681"/>
      <c r="PIY29" s="681"/>
      <c r="PIZ29" s="681"/>
      <c r="PJA29" s="681"/>
      <c r="PJB29" s="681"/>
      <c r="PJC29" s="681"/>
      <c r="PJD29" s="681"/>
      <c r="PJE29" s="681"/>
      <c r="PJF29" s="681"/>
      <c r="PJG29" s="681"/>
      <c r="PJH29" s="681"/>
      <c r="PJI29" s="682"/>
      <c r="PJJ29" s="680"/>
      <c r="PJK29" s="681"/>
      <c r="PJL29" s="681"/>
      <c r="PJM29" s="681"/>
      <c r="PJN29" s="681"/>
      <c r="PJO29" s="681"/>
      <c r="PJP29" s="681"/>
      <c r="PJQ29" s="681"/>
      <c r="PJR29" s="681"/>
      <c r="PJS29" s="681"/>
      <c r="PJT29" s="681"/>
      <c r="PJU29" s="681"/>
      <c r="PJV29" s="681"/>
      <c r="PJW29" s="681"/>
      <c r="PJX29" s="682"/>
      <c r="PJY29" s="680"/>
      <c r="PJZ29" s="681"/>
      <c r="PKA29" s="681"/>
      <c r="PKB29" s="681"/>
      <c r="PKC29" s="681"/>
      <c r="PKD29" s="681"/>
      <c r="PKE29" s="681"/>
      <c r="PKF29" s="681"/>
      <c r="PKG29" s="681"/>
      <c r="PKH29" s="681"/>
      <c r="PKI29" s="681"/>
      <c r="PKJ29" s="681"/>
      <c r="PKK29" s="681"/>
      <c r="PKL29" s="681"/>
      <c r="PKM29" s="682"/>
      <c r="PKN29" s="680"/>
      <c r="PKO29" s="681"/>
      <c r="PKP29" s="681"/>
      <c r="PKQ29" s="681"/>
      <c r="PKR29" s="681"/>
      <c r="PKS29" s="681"/>
      <c r="PKT29" s="681"/>
      <c r="PKU29" s="681"/>
      <c r="PKV29" s="681"/>
      <c r="PKW29" s="681"/>
      <c r="PKX29" s="681"/>
      <c r="PKY29" s="681"/>
      <c r="PKZ29" s="681"/>
      <c r="PLA29" s="681"/>
      <c r="PLB29" s="682"/>
      <c r="PLC29" s="680"/>
      <c r="PLD29" s="681"/>
      <c r="PLE29" s="681"/>
      <c r="PLF29" s="681"/>
      <c r="PLG29" s="681"/>
      <c r="PLH29" s="681"/>
      <c r="PLI29" s="681"/>
      <c r="PLJ29" s="681"/>
      <c r="PLK29" s="681"/>
      <c r="PLL29" s="681"/>
      <c r="PLM29" s="681"/>
      <c r="PLN29" s="681"/>
      <c r="PLO29" s="681"/>
      <c r="PLP29" s="681"/>
      <c r="PLQ29" s="682"/>
      <c r="PLR29" s="680"/>
      <c r="PLS29" s="681"/>
      <c r="PLT29" s="681"/>
      <c r="PLU29" s="681"/>
      <c r="PLV29" s="681"/>
      <c r="PLW29" s="681"/>
      <c r="PLX29" s="681"/>
      <c r="PLY29" s="681"/>
      <c r="PLZ29" s="681"/>
      <c r="PMA29" s="681"/>
      <c r="PMB29" s="681"/>
      <c r="PMC29" s="681"/>
      <c r="PMD29" s="681"/>
      <c r="PME29" s="681"/>
      <c r="PMF29" s="682"/>
      <c r="PMG29" s="680"/>
      <c r="PMH29" s="681"/>
      <c r="PMI29" s="681"/>
      <c r="PMJ29" s="681"/>
      <c r="PMK29" s="681"/>
      <c r="PML29" s="681"/>
      <c r="PMM29" s="681"/>
      <c r="PMN29" s="681"/>
      <c r="PMO29" s="681"/>
      <c r="PMP29" s="681"/>
      <c r="PMQ29" s="681"/>
      <c r="PMR29" s="681"/>
      <c r="PMS29" s="681"/>
      <c r="PMT29" s="681"/>
      <c r="PMU29" s="682"/>
      <c r="PMV29" s="680"/>
      <c r="PMW29" s="681"/>
      <c r="PMX29" s="681"/>
      <c r="PMY29" s="681"/>
      <c r="PMZ29" s="681"/>
      <c r="PNA29" s="681"/>
      <c r="PNB29" s="681"/>
      <c r="PNC29" s="681"/>
      <c r="PND29" s="681"/>
      <c r="PNE29" s="681"/>
      <c r="PNF29" s="681"/>
      <c r="PNG29" s="681"/>
      <c r="PNH29" s="681"/>
      <c r="PNI29" s="681"/>
      <c r="PNJ29" s="682"/>
      <c r="PNK29" s="680"/>
      <c r="PNL29" s="681"/>
      <c r="PNM29" s="681"/>
      <c r="PNN29" s="681"/>
      <c r="PNO29" s="681"/>
      <c r="PNP29" s="681"/>
      <c r="PNQ29" s="681"/>
      <c r="PNR29" s="681"/>
      <c r="PNS29" s="681"/>
      <c r="PNT29" s="681"/>
      <c r="PNU29" s="681"/>
      <c r="PNV29" s="681"/>
      <c r="PNW29" s="681"/>
      <c r="PNX29" s="681"/>
      <c r="PNY29" s="682"/>
      <c r="PNZ29" s="680"/>
      <c r="POA29" s="681"/>
      <c r="POB29" s="681"/>
      <c r="POC29" s="681"/>
      <c r="POD29" s="681"/>
      <c r="POE29" s="681"/>
      <c r="POF29" s="681"/>
      <c r="POG29" s="681"/>
      <c r="POH29" s="681"/>
      <c r="POI29" s="681"/>
      <c r="POJ29" s="681"/>
      <c r="POK29" s="681"/>
      <c r="POL29" s="681"/>
      <c r="POM29" s="681"/>
      <c r="PON29" s="682"/>
      <c r="POO29" s="680"/>
      <c r="POP29" s="681"/>
      <c r="POQ29" s="681"/>
      <c r="POR29" s="681"/>
      <c r="POS29" s="681"/>
      <c r="POT29" s="681"/>
      <c r="POU29" s="681"/>
      <c r="POV29" s="681"/>
      <c r="POW29" s="681"/>
      <c r="POX29" s="681"/>
      <c r="POY29" s="681"/>
      <c r="POZ29" s="681"/>
      <c r="PPA29" s="681"/>
      <c r="PPB29" s="681"/>
      <c r="PPC29" s="682"/>
      <c r="PPD29" s="680"/>
      <c r="PPE29" s="681"/>
      <c r="PPF29" s="681"/>
      <c r="PPG29" s="681"/>
      <c r="PPH29" s="681"/>
      <c r="PPI29" s="681"/>
      <c r="PPJ29" s="681"/>
      <c r="PPK29" s="681"/>
      <c r="PPL29" s="681"/>
      <c r="PPM29" s="681"/>
      <c r="PPN29" s="681"/>
      <c r="PPO29" s="681"/>
      <c r="PPP29" s="681"/>
      <c r="PPQ29" s="681"/>
      <c r="PPR29" s="682"/>
      <c r="PPS29" s="680"/>
      <c r="PPT29" s="681"/>
      <c r="PPU29" s="681"/>
      <c r="PPV29" s="681"/>
      <c r="PPW29" s="681"/>
      <c r="PPX29" s="681"/>
      <c r="PPY29" s="681"/>
      <c r="PPZ29" s="681"/>
      <c r="PQA29" s="681"/>
      <c r="PQB29" s="681"/>
      <c r="PQC29" s="681"/>
      <c r="PQD29" s="681"/>
      <c r="PQE29" s="681"/>
      <c r="PQF29" s="681"/>
      <c r="PQG29" s="682"/>
      <c r="PQH29" s="680"/>
      <c r="PQI29" s="681"/>
      <c r="PQJ29" s="681"/>
      <c r="PQK29" s="681"/>
      <c r="PQL29" s="681"/>
      <c r="PQM29" s="681"/>
      <c r="PQN29" s="681"/>
      <c r="PQO29" s="681"/>
      <c r="PQP29" s="681"/>
      <c r="PQQ29" s="681"/>
      <c r="PQR29" s="681"/>
      <c r="PQS29" s="681"/>
      <c r="PQT29" s="681"/>
      <c r="PQU29" s="681"/>
      <c r="PQV29" s="682"/>
      <c r="PQW29" s="680"/>
      <c r="PQX29" s="681"/>
      <c r="PQY29" s="681"/>
      <c r="PQZ29" s="681"/>
      <c r="PRA29" s="681"/>
      <c r="PRB29" s="681"/>
      <c r="PRC29" s="681"/>
      <c r="PRD29" s="681"/>
      <c r="PRE29" s="681"/>
      <c r="PRF29" s="681"/>
      <c r="PRG29" s="681"/>
      <c r="PRH29" s="681"/>
      <c r="PRI29" s="681"/>
      <c r="PRJ29" s="681"/>
      <c r="PRK29" s="682"/>
      <c r="PRL29" s="680"/>
      <c r="PRM29" s="681"/>
      <c r="PRN29" s="681"/>
      <c r="PRO29" s="681"/>
      <c r="PRP29" s="681"/>
      <c r="PRQ29" s="681"/>
      <c r="PRR29" s="681"/>
      <c r="PRS29" s="681"/>
      <c r="PRT29" s="681"/>
      <c r="PRU29" s="681"/>
      <c r="PRV29" s="681"/>
      <c r="PRW29" s="681"/>
      <c r="PRX29" s="681"/>
      <c r="PRY29" s="681"/>
      <c r="PRZ29" s="682"/>
      <c r="PSA29" s="680"/>
      <c r="PSB29" s="681"/>
      <c r="PSC29" s="681"/>
      <c r="PSD29" s="681"/>
      <c r="PSE29" s="681"/>
      <c r="PSF29" s="681"/>
      <c r="PSG29" s="681"/>
      <c r="PSH29" s="681"/>
      <c r="PSI29" s="681"/>
      <c r="PSJ29" s="681"/>
      <c r="PSK29" s="681"/>
      <c r="PSL29" s="681"/>
      <c r="PSM29" s="681"/>
      <c r="PSN29" s="681"/>
      <c r="PSO29" s="682"/>
      <c r="PSP29" s="680"/>
      <c r="PSQ29" s="681"/>
      <c r="PSR29" s="681"/>
      <c r="PSS29" s="681"/>
      <c r="PST29" s="681"/>
      <c r="PSU29" s="681"/>
      <c r="PSV29" s="681"/>
      <c r="PSW29" s="681"/>
      <c r="PSX29" s="681"/>
      <c r="PSY29" s="681"/>
      <c r="PSZ29" s="681"/>
      <c r="PTA29" s="681"/>
      <c r="PTB29" s="681"/>
      <c r="PTC29" s="681"/>
      <c r="PTD29" s="682"/>
      <c r="PTE29" s="680"/>
      <c r="PTF29" s="681"/>
      <c r="PTG29" s="681"/>
      <c r="PTH29" s="681"/>
      <c r="PTI29" s="681"/>
      <c r="PTJ29" s="681"/>
      <c r="PTK29" s="681"/>
      <c r="PTL29" s="681"/>
      <c r="PTM29" s="681"/>
      <c r="PTN29" s="681"/>
      <c r="PTO29" s="681"/>
      <c r="PTP29" s="681"/>
      <c r="PTQ29" s="681"/>
      <c r="PTR29" s="681"/>
      <c r="PTS29" s="682"/>
      <c r="PTT29" s="680"/>
      <c r="PTU29" s="681"/>
      <c r="PTV29" s="681"/>
      <c r="PTW29" s="681"/>
      <c r="PTX29" s="681"/>
      <c r="PTY29" s="681"/>
      <c r="PTZ29" s="681"/>
      <c r="PUA29" s="681"/>
      <c r="PUB29" s="681"/>
      <c r="PUC29" s="681"/>
      <c r="PUD29" s="681"/>
      <c r="PUE29" s="681"/>
      <c r="PUF29" s="681"/>
      <c r="PUG29" s="681"/>
      <c r="PUH29" s="682"/>
      <c r="PUI29" s="680"/>
      <c r="PUJ29" s="681"/>
      <c r="PUK29" s="681"/>
      <c r="PUL29" s="681"/>
      <c r="PUM29" s="681"/>
      <c r="PUN29" s="681"/>
      <c r="PUO29" s="681"/>
      <c r="PUP29" s="681"/>
      <c r="PUQ29" s="681"/>
      <c r="PUR29" s="681"/>
      <c r="PUS29" s="681"/>
      <c r="PUT29" s="681"/>
      <c r="PUU29" s="681"/>
      <c r="PUV29" s="681"/>
      <c r="PUW29" s="682"/>
      <c r="PUX29" s="680"/>
      <c r="PUY29" s="681"/>
      <c r="PUZ29" s="681"/>
      <c r="PVA29" s="681"/>
      <c r="PVB29" s="681"/>
      <c r="PVC29" s="681"/>
      <c r="PVD29" s="681"/>
      <c r="PVE29" s="681"/>
      <c r="PVF29" s="681"/>
      <c r="PVG29" s="681"/>
      <c r="PVH29" s="681"/>
      <c r="PVI29" s="681"/>
      <c r="PVJ29" s="681"/>
      <c r="PVK29" s="681"/>
      <c r="PVL29" s="682"/>
      <c r="PVM29" s="680"/>
      <c r="PVN29" s="681"/>
      <c r="PVO29" s="681"/>
      <c r="PVP29" s="681"/>
      <c r="PVQ29" s="681"/>
      <c r="PVR29" s="681"/>
      <c r="PVS29" s="681"/>
      <c r="PVT29" s="681"/>
      <c r="PVU29" s="681"/>
      <c r="PVV29" s="681"/>
      <c r="PVW29" s="681"/>
      <c r="PVX29" s="681"/>
      <c r="PVY29" s="681"/>
      <c r="PVZ29" s="681"/>
      <c r="PWA29" s="682"/>
      <c r="PWB29" s="680"/>
      <c r="PWC29" s="681"/>
      <c r="PWD29" s="681"/>
      <c r="PWE29" s="681"/>
      <c r="PWF29" s="681"/>
      <c r="PWG29" s="681"/>
      <c r="PWH29" s="681"/>
      <c r="PWI29" s="681"/>
      <c r="PWJ29" s="681"/>
      <c r="PWK29" s="681"/>
      <c r="PWL29" s="681"/>
      <c r="PWM29" s="681"/>
      <c r="PWN29" s="681"/>
      <c r="PWO29" s="681"/>
      <c r="PWP29" s="682"/>
      <c r="PWQ29" s="680"/>
      <c r="PWR29" s="681"/>
      <c r="PWS29" s="681"/>
      <c r="PWT29" s="681"/>
      <c r="PWU29" s="681"/>
      <c r="PWV29" s="681"/>
      <c r="PWW29" s="681"/>
      <c r="PWX29" s="681"/>
      <c r="PWY29" s="681"/>
      <c r="PWZ29" s="681"/>
      <c r="PXA29" s="681"/>
      <c r="PXB29" s="681"/>
      <c r="PXC29" s="681"/>
      <c r="PXD29" s="681"/>
      <c r="PXE29" s="682"/>
      <c r="PXF29" s="680"/>
      <c r="PXG29" s="681"/>
      <c r="PXH29" s="681"/>
      <c r="PXI29" s="681"/>
      <c r="PXJ29" s="681"/>
      <c r="PXK29" s="681"/>
      <c r="PXL29" s="681"/>
      <c r="PXM29" s="681"/>
      <c r="PXN29" s="681"/>
      <c r="PXO29" s="681"/>
      <c r="PXP29" s="681"/>
      <c r="PXQ29" s="681"/>
      <c r="PXR29" s="681"/>
      <c r="PXS29" s="681"/>
      <c r="PXT29" s="682"/>
      <c r="PXU29" s="680"/>
      <c r="PXV29" s="681"/>
      <c r="PXW29" s="681"/>
      <c r="PXX29" s="681"/>
      <c r="PXY29" s="681"/>
      <c r="PXZ29" s="681"/>
      <c r="PYA29" s="681"/>
      <c r="PYB29" s="681"/>
      <c r="PYC29" s="681"/>
      <c r="PYD29" s="681"/>
      <c r="PYE29" s="681"/>
      <c r="PYF29" s="681"/>
      <c r="PYG29" s="681"/>
      <c r="PYH29" s="681"/>
      <c r="PYI29" s="682"/>
      <c r="PYJ29" s="680"/>
      <c r="PYK29" s="681"/>
      <c r="PYL29" s="681"/>
      <c r="PYM29" s="681"/>
      <c r="PYN29" s="681"/>
      <c r="PYO29" s="681"/>
      <c r="PYP29" s="681"/>
      <c r="PYQ29" s="681"/>
      <c r="PYR29" s="681"/>
      <c r="PYS29" s="681"/>
      <c r="PYT29" s="681"/>
      <c r="PYU29" s="681"/>
      <c r="PYV29" s="681"/>
      <c r="PYW29" s="681"/>
      <c r="PYX29" s="682"/>
      <c r="PYY29" s="680"/>
      <c r="PYZ29" s="681"/>
      <c r="PZA29" s="681"/>
      <c r="PZB29" s="681"/>
      <c r="PZC29" s="681"/>
      <c r="PZD29" s="681"/>
      <c r="PZE29" s="681"/>
      <c r="PZF29" s="681"/>
      <c r="PZG29" s="681"/>
      <c r="PZH29" s="681"/>
      <c r="PZI29" s="681"/>
      <c r="PZJ29" s="681"/>
      <c r="PZK29" s="681"/>
      <c r="PZL29" s="681"/>
      <c r="PZM29" s="682"/>
      <c r="PZN29" s="680"/>
      <c r="PZO29" s="681"/>
      <c r="PZP29" s="681"/>
      <c r="PZQ29" s="681"/>
      <c r="PZR29" s="681"/>
      <c r="PZS29" s="681"/>
      <c r="PZT29" s="681"/>
      <c r="PZU29" s="681"/>
      <c r="PZV29" s="681"/>
      <c r="PZW29" s="681"/>
      <c r="PZX29" s="681"/>
      <c r="PZY29" s="681"/>
      <c r="PZZ29" s="681"/>
      <c r="QAA29" s="681"/>
      <c r="QAB29" s="682"/>
      <c r="QAC29" s="680"/>
      <c r="QAD29" s="681"/>
      <c r="QAE29" s="681"/>
      <c r="QAF29" s="681"/>
      <c r="QAG29" s="681"/>
      <c r="QAH29" s="681"/>
      <c r="QAI29" s="681"/>
      <c r="QAJ29" s="681"/>
      <c r="QAK29" s="681"/>
      <c r="QAL29" s="681"/>
      <c r="QAM29" s="681"/>
      <c r="QAN29" s="681"/>
      <c r="QAO29" s="681"/>
      <c r="QAP29" s="681"/>
      <c r="QAQ29" s="682"/>
      <c r="QAR29" s="680"/>
      <c r="QAS29" s="681"/>
      <c r="QAT29" s="681"/>
      <c r="QAU29" s="681"/>
      <c r="QAV29" s="681"/>
      <c r="QAW29" s="681"/>
      <c r="QAX29" s="681"/>
      <c r="QAY29" s="681"/>
      <c r="QAZ29" s="681"/>
      <c r="QBA29" s="681"/>
      <c r="QBB29" s="681"/>
      <c r="QBC29" s="681"/>
      <c r="QBD29" s="681"/>
      <c r="QBE29" s="681"/>
      <c r="QBF29" s="682"/>
      <c r="QBG29" s="680"/>
      <c r="QBH29" s="681"/>
      <c r="QBI29" s="681"/>
      <c r="QBJ29" s="681"/>
      <c r="QBK29" s="681"/>
      <c r="QBL29" s="681"/>
      <c r="QBM29" s="681"/>
      <c r="QBN29" s="681"/>
      <c r="QBO29" s="681"/>
      <c r="QBP29" s="681"/>
      <c r="QBQ29" s="681"/>
      <c r="QBR29" s="681"/>
      <c r="QBS29" s="681"/>
      <c r="QBT29" s="681"/>
      <c r="QBU29" s="682"/>
      <c r="QBV29" s="680"/>
      <c r="QBW29" s="681"/>
      <c r="QBX29" s="681"/>
      <c r="QBY29" s="681"/>
      <c r="QBZ29" s="681"/>
      <c r="QCA29" s="681"/>
      <c r="QCB29" s="681"/>
      <c r="QCC29" s="681"/>
      <c r="QCD29" s="681"/>
      <c r="QCE29" s="681"/>
      <c r="QCF29" s="681"/>
      <c r="QCG29" s="681"/>
      <c r="QCH29" s="681"/>
      <c r="QCI29" s="681"/>
      <c r="QCJ29" s="682"/>
      <c r="QCK29" s="680"/>
      <c r="QCL29" s="681"/>
      <c r="QCM29" s="681"/>
      <c r="QCN29" s="681"/>
      <c r="QCO29" s="681"/>
      <c r="QCP29" s="681"/>
      <c r="QCQ29" s="681"/>
      <c r="QCR29" s="681"/>
      <c r="QCS29" s="681"/>
      <c r="QCT29" s="681"/>
      <c r="QCU29" s="681"/>
      <c r="QCV29" s="681"/>
      <c r="QCW29" s="681"/>
      <c r="QCX29" s="681"/>
      <c r="QCY29" s="682"/>
      <c r="QCZ29" s="680"/>
      <c r="QDA29" s="681"/>
      <c r="QDB29" s="681"/>
      <c r="QDC29" s="681"/>
      <c r="QDD29" s="681"/>
      <c r="QDE29" s="681"/>
      <c r="QDF29" s="681"/>
      <c r="QDG29" s="681"/>
      <c r="QDH29" s="681"/>
      <c r="QDI29" s="681"/>
      <c r="QDJ29" s="681"/>
      <c r="QDK29" s="681"/>
      <c r="QDL29" s="681"/>
      <c r="QDM29" s="681"/>
      <c r="QDN29" s="682"/>
      <c r="QDO29" s="680"/>
      <c r="QDP29" s="681"/>
      <c r="QDQ29" s="681"/>
      <c r="QDR29" s="681"/>
      <c r="QDS29" s="681"/>
      <c r="QDT29" s="681"/>
      <c r="QDU29" s="681"/>
      <c r="QDV29" s="681"/>
      <c r="QDW29" s="681"/>
      <c r="QDX29" s="681"/>
      <c r="QDY29" s="681"/>
      <c r="QDZ29" s="681"/>
      <c r="QEA29" s="681"/>
      <c r="QEB29" s="681"/>
      <c r="QEC29" s="682"/>
      <c r="QED29" s="680"/>
      <c r="QEE29" s="681"/>
      <c r="QEF29" s="681"/>
      <c r="QEG29" s="681"/>
      <c r="QEH29" s="681"/>
      <c r="QEI29" s="681"/>
      <c r="QEJ29" s="681"/>
      <c r="QEK29" s="681"/>
      <c r="QEL29" s="681"/>
      <c r="QEM29" s="681"/>
      <c r="QEN29" s="681"/>
      <c r="QEO29" s="681"/>
      <c r="QEP29" s="681"/>
      <c r="QEQ29" s="681"/>
      <c r="QER29" s="682"/>
      <c r="QES29" s="680"/>
      <c r="QET29" s="681"/>
      <c r="QEU29" s="681"/>
      <c r="QEV29" s="681"/>
      <c r="QEW29" s="681"/>
      <c r="QEX29" s="681"/>
      <c r="QEY29" s="681"/>
      <c r="QEZ29" s="681"/>
      <c r="QFA29" s="681"/>
      <c r="QFB29" s="681"/>
      <c r="QFC29" s="681"/>
      <c r="QFD29" s="681"/>
      <c r="QFE29" s="681"/>
      <c r="QFF29" s="681"/>
      <c r="QFG29" s="682"/>
      <c r="QFH29" s="680"/>
      <c r="QFI29" s="681"/>
      <c r="QFJ29" s="681"/>
      <c r="QFK29" s="681"/>
      <c r="QFL29" s="681"/>
      <c r="QFM29" s="681"/>
      <c r="QFN29" s="681"/>
      <c r="QFO29" s="681"/>
      <c r="QFP29" s="681"/>
      <c r="QFQ29" s="681"/>
      <c r="QFR29" s="681"/>
      <c r="QFS29" s="681"/>
      <c r="QFT29" s="681"/>
      <c r="QFU29" s="681"/>
      <c r="QFV29" s="682"/>
      <c r="QFW29" s="680"/>
      <c r="QFX29" s="681"/>
      <c r="QFY29" s="681"/>
      <c r="QFZ29" s="681"/>
      <c r="QGA29" s="681"/>
      <c r="QGB29" s="681"/>
      <c r="QGC29" s="681"/>
      <c r="QGD29" s="681"/>
      <c r="QGE29" s="681"/>
      <c r="QGF29" s="681"/>
      <c r="QGG29" s="681"/>
      <c r="QGH29" s="681"/>
      <c r="QGI29" s="681"/>
      <c r="QGJ29" s="681"/>
      <c r="QGK29" s="682"/>
      <c r="QGL29" s="680"/>
      <c r="QGM29" s="681"/>
      <c r="QGN29" s="681"/>
      <c r="QGO29" s="681"/>
      <c r="QGP29" s="681"/>
      <c r="QGQ29" s="681"/>
      <c r="QGR29" s="681"/>
      <c r="QGS29" s="681"/>
      <c r="QGT29" s="681"/>
      <c r="QGU29" s="681"/>
      <c r="QGV29" s="681"/>
      <c r="QGW29" s="681"/>
      <c r="QGX29" s="681"/>
      <c r="QGY29" s="681"/>
      <c r="QGZ29" s="682"/>
      <c r="QHA29" s="680"/>
      <c r="QHB29" s="681"/>
      <c r="QHC29" s="681"/>
      <c r="QHD29" s="681"/>
      <c r="QHE29" s="681"/>
      <c r="QHF29" s="681"/>
      <c r="QHG29" s="681"/>
      <c r="QHH29" s="681"/>
      <c r="QHI29" s="681"/>
      <c r="QHJ29" s="681"/>
      <c r="QHK29" s="681"/>
      <c r="QHL29" s="681"/>
      <c r="QHM29" s="681"/>
      <c r="QHN29" s="681"/>
      <c r="QHO29" s="682"/>
      <c r="QHP29" s="680"/>
      <c r="QHQ29" s="681"/>
      <c r="QHR29" s="681"/>
      <c r="QHS29" s="681"/>
      <c r="QHT29" s="681"/>
      <c r="QHU29" s="681"/>
      <c r="QHV29" s="681"/>
      <c r="QHW29" s="681"/>
      <c r="QHX29" s="681"/>
      <c r="QHY29" s="681"/>
      <c r="QHZ29" s="681"/>
      <c r="QIA29" s="681"/>
      <c r="QIB29" s="681"/>
      <c r="QIC29" s="681"/>
      <c r="QID29" s="682"/>
      <c r="QIE29" s="680"/>
      <c r="QIF29" s="681"/>
      <c r="QIG29" s="681"/>
      <c r="QIH29" s="681"/>
      <c r="QII29" s="681"/>
      <c r="QIJ29" s="681"/>
      <c r="QIK29" s="681"/>
      <c r="QIL29" s="681"/>
      <c r="QIM29" s="681"/>
      <c r="QIN29" s="681"/>
      <c r="QIO29" s="681"/>
      <c r="QIP29" s="681"/>
      <c r="QIQ29" s="681"/>
      <c r="QIR29" s="681"/>
      <c r="QIS29" s="682"/>
      <c r="QIT29" s="680"/>
      <c r="QIU29" s="681"/>
      <c r="QIV29" s="681"/>
      <c r="QIW29" s="681"/>
      <c r="QIX29" s="681"/>
      <c r="QIY29" s="681"/>
      <c r="QIZ29" s="681"/>
      <c r="QJA29" s="681"/>
      <c r="QJB29" s="681"/>
      <c r="QJC29" s="681"/>
      <c r="QJD29" s="681"/>
      <c r="QJE29" s="681"/>
      <c r="QJF29" s="681"/>
      <c r="QJG29" s="681"/>
      <c r="QJH29" s="682"/>
      <c r="QJI29" s="680"/>
      <c r="QJJ29" s="681"/>
      <c r="QJK29" s="681"/>
      <c r="QJL29" s="681"/>
      <c r="QJM29" s="681"/>
      <c r="QJN29" s="681"/>
      <c r="QJO29" s="681"/>
      <c r="QJP29" s="681"/>
      <c r="QJQ29" s="681"/>
      <c r="QJR29" s="681"/>
      <c r="QJS29" s="681"/>
      <c r="QJT29" s="681"/>
      <c r="QJU29" s="681"/>
      <c r="QJV29" s="681"/>
      <c r="QJW29" s="682"/>
      <c r="QJX29" s="680"/>
      <c r="QJY29" s="681"/>
      <c r="QJZ29" s="681"/>
      <c r="QKA29" s="681"/>
      <c r="QKB29" s="681"/>
      <c r="QKC29" s="681"/>
      <c r="QKD29" s="681"/>
      <c r="QKE29" s="681"/>
      <c r="QKF29" s="681"/>
      <c r="QKG29" s="681"/>
      <c r="QKH29" s="681"/>
      <c r="QKI29" s="681"/>
      <c r="QKJ29" s="681"/>
      <c r="QKK29" s="681"/>
      <c r="QKL29" s="682"/>
      <c r="QKM29" s="680"/>
      <c r="QKN29" s="681"/>
      <c r="QKO29" s="681"/>
      <c r="QKP29" s="681"/>
      <c r="QKQ29" s="681"/>
      <c r="QKR29" s="681"/>
      <c r="QKS29" s="681"/>
      <c r="QKT29" s="681"/>
      <c r="QKU29" s="681"/>
      <c r="QKV29" s="681"/>
      <c r="QKW29" s="681"/>
      <c r="QKX29" s="681"/>
      <c r="QKY29" s="681"/>
      <c r="QKZ29" s="681"/>
      <c r="QLA29" s="682"/>
      <c r="QLB29" s="680"/>
      <c r="QLC29" s="681"/>
      <c r="QLD29" s="681"/>
      <c r="QLE29" s="681"/>
      <c r="QLF29" s="681"/>
      <c r="QLG29" s="681"/>
      <c r="QLH29" s="681"/>
      <c r="QLI29" s="681"/>
      <c r="QLJ29" s="681"/>
      <c r="QLK29" s="681"/>
      <c r="QLL29" s="681"/>
      <c r="QLM29" s="681"/>
      <c r="QLN29" s="681"/>
      <c r="QLO29" s="681"/>
      <c r="QLP29" s="682"/>
      <c r="QLQ29" s="680"/>
      <c r="QLR29" s="681"/>
      <c r="QLS29" s="681"/>
      <c r="QLT29" s="681"/>
      <c r="QLU29" s="681"/>
      <c r="QLV29" s="681"/>
      <c r="QLW29" s="681"/>
      <c r="QLX29" s="681"/>
      <c r="QLY29" s="681"/>
      <c r="QLZ29" s="681"/>
      <c r="QMA29" s="681"/>
      <c r="QMB29" s="681"/>
      <c r="QMC29" s="681"/>
      <c r="QMD29" s="681"/>
      <c r="QME29" s="682"/>
      <c r="QMF29" s="680"/>
      <c r="QMG29" s="681"/>
      <c r="QMH29" s="681"/>
      <c r="QMI29" s="681"/>
      <c r="QMJ29" s="681"/>
      <c r="QMK29" s="681"/>
      <c r="QML29" s="681"/>
      <c r="QMM29" s="681"/>
      <c r="QMN29" s="681"/>
      <c r="QMO29" s="681"/>
      <c r="QMP29" s="681"/>
      <c r="QMQ29" s="681"/>
      <c r="QMR29" s="681"/>
      <c r="QMS29" s="681"/>
      <c r="QMT29" s="682"/>
      <c r="QMU29" s="680"/>
      <c r="QMV29" s="681"/>
      <c r="QMW29" s="681"/>
      <c r="QMX29" s="681"/>
      <c r="QMY29" s="681"/>
      <c r="QMZ29" s="681"/>
      <c r="QNA29" s="681"/>
      <c r="QNB29" s="681"/>
      <c r="QNC29" s="681"/>
      <c r="QND29" s="681"/>
      <c r="QNE29" s="681"/>
      <c r="QNF29" s="681"/>
      <c r="QNG29" s="681"/>
      <c r="QNH29" s="681"/>
      <c r="QNI29" s="682"/>
      <c r="QNJ29" s="680"/>
      <c r="QNK29" s="681"/>
      <c r="QNL29" s="681"/>
      <c r="QNM29" s="681"/>
      <c r="QNN29" s="681"/>
      <c r="QNO29" s="681"/>
      <c r="QNP29" s="681"/>
      <c r="QNQ29" s="681"/>
      <c r="QNR29" s="681"/>
      <c r="QNS29" s="681"/>
      <c r="QNT29" s="681"/>
      <c r="QNU29" s="681"/>
      <c r="QNV29" s="681"/>
      <c r="QNW29" s="681"/>
      <c r="QNX29" s="682"/>
      <c r="QNY29" s="680"/>
      <c r="QNZ29" s="681"/>
      <c r="QOA29" s="681"/>
      <c r="QOB29" s="681"/>
      <c r="QOC29" s="681"/>
      <c r="QOD29" s="681"/>
      <c r="QOE29" s="681"/>
      <c r="QOF29" s="681"/>
      <c r="QOG29" s="681"/>
      <c r="QOH29" s="681"/>
      <c r="QOI29" s="681"/>
      <c r="QOJ29" s="681"/>
      <c r="QOK29" s="681"/>
      <c r="QOL29" s="681"/>
      <c r="QOM29" s="682"/>
      <c r="QON29" s="680"/>
      <c r="QOO29" s="681"/>
      <c r="QOP29" s="681"/>
      <c r="QOQ29" s="681"/>
      <c r="QOR29" s="681"/>
      <c r="QOS29" s="681"/>
      <c r="QOT29" s="681"/>
      <c r="QOU29" s="681"/>
      <c r="QOV29" s="681"/>
      <c r="QOW29" s="681"/>
      <c r="QOX29" s="681"/>
      <c r="QOY29" s="681"/>
      <c r="QOZ29" s="681"/>
      <c r="QPA29" s="681"/>
      <c r="QPB29" s="682"/>
      <c r="QPC29" s="680"/>
      <c r="QPD29" s="681"/>
      <c r="QPE29" s="681"/>
      <c r="QPF29" s="681"/>
      <c r="QPG29" s="681"/>
      <c r="QPH29" s="681"/>
      <c r="QPI29" s="681"/>
      <c r="QPJ29" s="681"/>
      <c r="QPK29" s="681"/>
      <c r="QPL29" s="681"/>
      <c r="QPM29" s="681"/>
      <c r="QPN29" s="681"/>
      <c r="QPO29" s="681"/>
      <c r="QPP29" s="681"/>
      <c r="QPQ29" s="682"/>
      <c r="QPR29" s="680"/>
      <c r="QPS29" s="681"/>
      <c r="QPT29" s="681"/>
      <c r="QPU29" s="681"/>
      <c r="QPV29" s="681"/>
      <c r="QPW29" s="681"/>
      <c r="QPX29" s="681"/>
      <c r="QPY29" s="681"/>
      <c r="QPZ29" s="681"/>
      <c r="QQA29" s="681"/>
      <c r="QQB29" s="681"/>
      <c r="QQC29" s="681"/>
      <c r="QQD29" s="681"/>
      <c r="QQE29" s="681"/>
      <c r="QQF29" s="682"/>
      <c r="QQG29" s="680"/>
      <c r="QQH29" s="681"/>
      <c r="QQI29" s="681"/>
      <c r="QQJ29" s="681"/>
      <c r="QQK29" s="681"/>
      <c r="QQL29" s="681"/>
      <c r="QQM29" s="681"/>
      <c r="QQN29" s="681"/>
      <c r="QQO29" s="681"/>
      <c r="QQP29" s="681"/>
      <c r="QQQ29" s="681"/>
      <c r="QQR29" s="681"/>
      <c r="QQS29" s="681"/>
      <c r="QQT29" s="681"/>
      <c r="QQU29" s="682"/>
      <c r="QQV29" s="680"/>
      <c r="QQW29" s="681"/>
      <c r="QQX29" s="681"/>
      <c r="QQY29" s="681"/>
      <c r="QQZ29" s="681"/>
      <c r="QRA29" s="681"/>
      <c r="QRB29" s="681"/>
      <c r="QRC29" s="681"/>
      <c r="QRD29" s="681"/>
      <c r="QRE29" s="681"/>
      <c r="QRF29" s="681"/>
      <c r="QRG29" s="681"/>
      <c r="QRH29" s="681"/>
      <c r="QRI29" s="681"/>
      <c r="QRJ29" s="682"/>
      <c r="QRK29" s="680"/>
      <c r="QRL29" s="681"/>
      <c r="QRM29" s="681"/>
      <c r="QRN29" s="681"/>
      <c r="QRO29" s="681"/>
      <c r="QRP29" s="681"/>
      <c r="QRQ29" s="681"/>
      <c r="QRR29" s="681"/>
      <c r="QRS29" s="681"/>
      <c r="QRT29" s="681"/>
      <c r="QRU29" s="681"/>
      <c r="QRV29" s="681"/>
      <c r="QRW29" s="681"/>
      <c r="QRX29" s="681"/>
      <c r="QRY29" s="682"/>
      <c r="QRZ29" s="680"/>
      <c r="QSA29" s="681"/>
      <c r="QSB29" s="681"/>
      <c r="QSC29" s="681"/>
      <c r="QSD29" s="681"/>
      <c r="QSE29" s="681"/>
      <c r="QSF29" s="681"/>
      <c r="QSG29" s="681"/>
      <c r="QSH29" s="681"/>
      <c r="QSI29" s="681"/>
      <c r="QSJ29" s="681"/>
      <c r="QSK29" s="681"/>
      <c r="QSL29" s="681"/>
      <c r="QSM29" s="681"/>
      <c r="QSN29" s="682"/>
      <c r="QSO29" s="680"/>
      <c r="QSP29" s="681"/>
      <c r="QSQ29" s="681"/>
      <c r="QSR29" s="681"/>
      <c r="QSS29" s="681"/>
      <c r="QST29" s="681"/>
      <c r="QSU29" s="681"/>
      <c r="QSV29" s="681"/>
      <c r="QSW29" s="681"/>
      <c r="QSX29" s="681"/>
      <c r="QSY29" s="681"/>
      <c r="QSZ29" s="681"/>
      <c r="QTA29" s="681"/>
      <c r="QTB29" s="681"/>
      <c r="QTC29" s="682"/>
      <c r="QTD29" s="680"/>
      <c r="QTE29" s="681"/>
      <c r="QTF29" s="681"/>
      <c r="QTG29" s="681"/>
      <c r="QTH29" s="681"/>
      <c r="QTI29" s="681"/>
      <c r="QTJ29" s="681"/>
      <c r="QTK29" s="681"/>
      <c r="QTL29" s="681"/>
      <c r="QTM29" s="681"/>
      <c r="QTN29" s="681"/>
      <c r="QTO29" s="681"/>
      <c r="QTP29" s="681"/>
      <c r="QTQ29" s="681"/>
      <c r="QTR29" s="682"/>
      <c r="QTS29" s="680"/>
      <c r="QTT29" s="681"/>
      <c r="QTU29" s="681"/>
      <c r="QTV29" s="681"/>
      <c r="QTW29" s="681"/>
      <c r="QTX29" s="681"/>
      <c r="QTY29" s="681"/>
      <c r="QTZ29" s="681"/>
      <c r="QUA29" s="681"/>
      <c r="QUB29" s="681"/>
      <c r="QUC29" s="681"/>
      <c r="QUD29" s="681"/>
      <c r="QUE29" s="681"/>
      <c r="QUF29" s="681"/>
      <c r="QUG29" s="682"/>
      <c r="QUH29" s="680"/>
      <c r="QUI29" s="681"/>
      <c r="QUJ29" s="681"/>
      <c r="QUK29" s="681"/>
      <c r="QUL29" s="681"/>
      <c r="QUM29" s="681"/>
      <c r="QUN29" s="681"/>
      <c r="QUO29" s="681"/>
      <c r="QUP29" s="681"/>
      <c r="QUQ29" s="681"/>
      <c r="QUR29" s="681"/>
      <c r="QUS29" s="681"/>
      <c r="QUT29" s="681"/>
      <c r="QUU29" s="681"/>
      <c r="QUV29" s="682"/>
      <c r="QUW29" s="680"/>
      <c r="QUX29" s="681"/>
      <c r="QUY29" s="681"/>
      <c r="QUZ29" s="681"/>
      <c r="QVA29" s="681"/>
      <c r="QVB29" s="681"/>
      <c r="QVC29" s="681"/>
      <c r="QVD29" s="681"/>
      <c r="QVE29" s="681"/>
      <c r="QVF29" s="681"/>
      <c r="QVG29" s="681"/>
      <c r="QVH29" s="681"/>
      <c r="QVI29" s="681"/>
      <c r="QVJ29" s="681"/>
      <c r="QVK29" s="682"/>
      <c r="QVL29" s="680"/>
      <c r="QVM29" s="681"/>
      <c r="QVN29" s="681"/>
      <c r="QVO29" s="681"/>
      <c r="QVP29" s="681"/>
      <c r="QVQ29" s="681"/>
      <c r="QVR29" s="681"/>
      <c r="QVS29" s="681"/>
      <c r="QVT29" s="681"/>
      <c r="QVU29" s="681"/>
      <c r="QVV29" s="681"/>
      <c r="QVW29" s="681"/>
      <c r="QVX29" s="681"/>
      <c r="QVY29" s="681"/>
      <c r="QVZ29" s="682"/>
      <c r="QWA29" s="680"/>
      <c r="QWB29" s="681"/>
      <c r="QWC29" s="681"/>
      <c r="QWD29" s="681"/>
      <c r="QWE29" s="681"/>
      <c r="QWF29" s="681"/>
      <c r="QWG29" s="681"/>
      <c r="QWH29" s="681"/>
      <c r="QWI29" s="681"/>
      <c r="QWJ29" s="681"/>
      <c r="QWK29" s="681"/>
      <c r="QWL29" s="681"/>
      <c r="QWM29" s="681"/>
      <c r="QWN29" s="681"/>
      <c r="QWO29" s="682"/>
      <c r="QWP29" s="680"/>
      <c r="QWQ29" s="681"/>
      <c r="QWR29" s="681"/>
      <c r="QWS29" s="681"/>
      <c r="QWT29" s="681"/>
      <c r="QWU29" s="681"/>
      <c r="QWV29" s="681"/>
      <c r="QWW29" s="681"/>
      <c r="QWX29" s="681"/>
      <c r="QWY29" s="681"/>
      <c r="QWZ29" s="681"/>
      <c r="QXA29" s="681"/>
      <c r="QXB29" s="681"/>
      <c r="QXC29" s="681"/>
      <c r="QXD29" s="682"/>
      <c r="QXE29" s="680"/>
      <c r="QXF29" s="681"/>
      <c r="QXG29" s="681"/>
      <c r="QXH29" s="681"/>
      <c r="QXI29" s="681"/>
      <c r="QXJ29" s="681"/>
      <c r="QXK29" s="681"/>
      <c r="QXL29" s="681"/>
      <c r="QXM29" s="681"/>
      <c r="QXN29" s="681"/>
      <c r="QXO29" s="681"/>
      <c r="QXP29" s="681"/>
      <c r="QXQ29" s="681"/>
      <c r="QXR29" s="681"/>
      <c r="QXS29" s="682"/>
      <c r="QXT29" s="680"/>
      <c r="QXU29" s="681"/>
      <c r="QXV29" s="681"/>
      <c r="QXW29" s="681"/>
      <c r="QXX29" s="681"/>
      <c r="QXY29" s="681"/>
      <c r="QXZ29" s="681"/>
      <c r="QYA29" s="681"/>
      <c r="QYB29" s="681"/>
      <c r="QYC29" s="681"/>
      <c r="QYD29" s="681"/>
      <c r="QYE29" s="681"/>
      <c r="QYF29" s="681"/>
      <c r="QYG29" s="681"/>
      <c r="QYH29" s="682"/>
      <c r="QYI29" s="680"/>
      <c r="QYJ29" s="681"/>
      <c r="QYK29" s="681"/>
      <c r="QYL29" s="681"/>
      <c r="QYM29" s="681"/>
      <c r="QYN29" s="681"/>
      <c r="QYO29" s="681"/>
      <c r="QYP29" s="681"/>
      <c r="QYQ29" s="681"/>
      <c r="QYR29" s="681"/>
      <c r="QYS29" s="681"/>
      <c r="QYT29" s="681"/>
      <c r="QYU29" s="681"/>
      <c r="QYV29" s="681"/>
      <c r="QYW29" s="682"/>
      <c r="QYX29" s="680"/>
      <c r="QYY29" s="681"/>
      <c r="QYZ29" s="681"/>
      <c r="QZA29" s="681"/>
      <c r="QZB29" s="681"/>
      <c r="QZC29" s="681"/>
      <c r="QZD29" s="681"/>
      <c r="QZE29" s="681"/>
      <c r="QZF29" s="681"/>
      <c r="QZG29" s="681"/>
      <c r="QZH29" s="681"/>
      <c r="QZI29" s="681"/>
      <c r="QZJ29" s="681"/>
      <c r="QZK29" s="681"/>
      <c r="QZL29" s="682"/>
      <c r="QZM29" s="680"/>
      <c r="QZN29" s="681"/>
      <c r="QZO29" s="681"/>
      <c r="QZP29" s="681"/>
      <c r="QZQ29" s="681"/>
      <c r="QZR29" s="681"/>
      <c r="QZS29" s="681"/>
      <c r="QZT29" s="681"/>
      <c r="QZU29" s="681"/>
      <c r="QZV29" s="681"/>
      <c r="QZW29" s="681"/>
      <c r="QZX29" s="681"/>
      <c r="QZY29" s="681"/>
      <c r="QZZ29" s="681"/>
      <c r="RAA29" s="682"/>
      <c r="RAB29" s="680"/>
      <c r="RAC29" s="681"/>
      <c r="RAD29" s="681"/>
      <c r="RAE29" s="681"/>
      <c r="RAF29" s="681"/>
      <c r="RAG29" s="681"/>
      <c r="RAH29" s="681"/>
      <c r="RAI29" s="681"/>
      <c r="RAJ29" s="681"/>
      <c r="RAK29" s="681"/>
      <c r="RAL29" s="681"/>
      <c r="RAM29" s="681"/>
      <c r="RAN29" s="681"/>
      <c r="RAO29" s="681"/>
      <c r="RAP29" s="682"/>
      <c r="RAQ29" s="680"/>
      <c r="RAR29" s="681"/>
      <c r="RAS29" s="681"/>
      <c r="RAT29" s="681"/>
      <c r="RAU29" s="681"/>
      <c r="RAV29" s="681"/>
      <c r="RAW29" s="681"/>
      <c r="RAX29" s="681"/>
      <c r="RAY29" s="681"/>
      <c r="RAZ29" s="681"/>
      <c r="RBA29" s="681"/>
      <c r="RBB29" s="681"/>
      <c r="RBC29" s="681"/>
      <c r="RBD29" s="681"/>
      <c r="RBE29" s="682"/>
      <c r="RBF29" s="680"/>
      <c r="RBG29" s="681"/>
      <c r="RBH29" s="681"/>
      <c r="RBI29" s="681"/>
      <c r="RBJ29" s="681"/>
      <c r="RBK29" s="681"/>
      <c r="RBL29" s="681"/>
      <c r="RBM29" s="681"/>
      <c r="RBN29" s="681"/>
      <c r="RBO29" s="681"/>
      <c r="RBP29" s="681"/>
      <c r="RBQ29" s="681"/>
      <c r="RBR29" s="681"/>
      <c r="RBS29" s="681"/>
      <c r="RBT29" s="682"/>
      <c r="RBU29" s="680"/>
      <c r="RBV29" s="681"/>
      <c r="RBW29" s="681"/>
      <c r="RBX29" s="681"/>
      <c r="RBY29" s="681"/>
      <c r="RBZ29" s="681"/>
      <c r="RCA29" s="681"/>
      <c r="RCB29" s="681"/>
      <c r="RCC29" s="681"/>
      <c r="RCD29" s="681"/>
      <c r="RCE29" s="681"/>
      <c r="RCF29" s="681"/>
      <c r="RCG29" s="681"/>
      <c r="RCH29" s="681"/>
      <c r="RCI29" s="682"/>
      <c r="RCJ29" s="680"/>
      <c r="RCK29" s="681"/>
      <c r="RCL29" s="681"/>
      <c r="RCM29" s="681"/>
      <c r="RCN29" s="681"/>
      <c r="RCO29" s="681"/>
      <c r="RCP29" s="681"/>
      <c r="RCQ29" s="681"/>
      <c r="RCR29" s="681"/>
      <c r="RCS29" s="681"/>
      <c r="RCT29" s="681"/>
      <c r="RCU29" s="681"/>
      <c r="RCV29" s="681"/>
      <c r="RCW29" s="681"/>
      <c r="RCX29" s="682"/>
      <c r="RCY29" s="680"/>
      <c r="RCZ29" s="681"/>
      <c r="RDA29" s="681"/>
      <c r="RDB29" s="681"/>
      <c r="RDC29" s="681"/>
      <c r="RDD29" s="681"/>
      <c r="RDE29" s="681"/>
      <c r="RDF29" s="681"/>
      <c r="RDG29" s="681"/>
      <c r="RDH29" s="681"/>
      <c r="RDI29" s="681"/>
      <c r="RDJ29" s="681"/>
      <c r="RDK29" s="681"/>
      <c r="RDL29" s="681"/>
      <c r="RDM29" s="682"/>
      <c r="RDN29" s="680"/>
      <c r="RDO29" s="681"/>
      <c r="RDP29" s="681"/>
      <c r="RDQ29" s="681"/>
      <c r="RDR29" s="681"/>
      <c r="RDS29" s="681"/>
      <c r="RDT29" s="681"/>
      <c r="RDU29" s="681"/>
      <c r="RDV29" s="681"/>
      <c r="RDW29" s="681"/>
      <c r="RDX29" s="681"/>
      <c r="RDY29" s="681"/>
      <c r="RDZ29" s="681"/>
      <c r="REA29" s="681"/>
      <c r="REB29" s="682"/>
      <c r="REC29" s="680"/>
      <c r="RED29" s="681"/>
      <c r="REE29" s="681"/>
      <c r="REF29" s="681"/>
      <c r="REG29" s="681"/>
      <c r="REH29" s="681"/>
      <c r="REI29" s="681"/>
      <c r="REJ29" s="681"/>
      <c r="REK29" s="681"/>
      <c r="REL29" s="681"/>
      <c r="REM29" s="681"/>
      <c r="REN29" s="681"/>
      <c r="REO29" s="681"/>
      <c r="REP29" s="681"/>
      <c r="REQ29" s="682"/>
      <c r="RER29" s="680"/>
      <c r="RES29" s="681"/>
      <c r="RET29" s="681"/>
      <c r="REU29" s="681"/>
      <c r="REV29" s="681"/>
      <c r="REW29" s="681"/>
      <c r="REX29" s="681"/>
      <c r="REY29" s="681"/>
      <c r="REZ29" s="681"/>
      <c r="RFA29" s="681"/>
      <c r="RFB29" s="681"/>
      <c r="RFC29" s="681"/>
      <c r="RFD29" s="681"/>
      <c r="RFE29" s="681"/>
      <c r="RFF29" s="682"/>
      <c r="RFG29" s="680"/>
      <c r="RFH29" s="681"/>
      <c r="RFI29" s="681"/>
      <c r="RFJ29" s="681"/>
      <c r="RFK29" s="681"/>
      <c r="RFL29" s="681"/>
      <c r="RFM29" s="681"/>
      <c r="RFN29" s="681"/>
      <c r="RFO29" s="681"/>
      <c r="RFP29" s="681"/>
      <c r="RFQ29" s="681"/>
      <c r="RFR29" s="681"/>
      <c r="RFS29" s="681"/>
      <c r="RFT29" s="681"/>
      <c r="RFU29" s="682"/>
      <c r="RFV29" s="680"/>
      <c r="RFW29" s="681"/>
      <c r="RFX29" s="681"/>
      <c r="RFY29" s="681"/>
      <c r="RFZ29" s="681"/>
      <c r="RGA29" s="681"/>
      <c r="RGB29" s="681"/>
      <c r="RGC29" s="681"/>
      <c r="RGD29" s="681"/>
      <c r="RGE29" s="681"/>
      <c r="RGF29" s="681"/>
      <c r="RGG29" s="681"/>
      <c r="RGH29" s="681"/>
      <c r="RGI29" s="681"/>
      <c r="RGJ29" s="682"/>
      <c r="RGK29" s="680"/>
      <c r="RGL29" s="681"/>
      <c r="RGM29" s="681"/>
      <c r="RGN29" s="681"/>
      <c r="RGO29" s="681"/>
      <c r="RGP29" s="681"/>
      <c r="RGQ29" s="681"/>
      <c r="RGR29" s="681"/>
      <c r="RGS29" s="681"/>
      <c r="RGT29" s="681"/>
      <c r="RGU29" s="681"/>
      <c r="RGV29" s="681"/>
      <c r="RGW29" s="681"/>
      <c r="RGX29" s="681"/>
      <c r="RGY29" s="682"/>
      <c r="RGZ29" s="680"/>
      <c r="RHA29" s="681"/>
      <c r="RHB29" s="681"/>
      <c r="RHC29" s="681"/>
      <c r="RHD29" s="681"/>
      <c r="RHE29" s="681"/>
      <c r="RHF29" s="681"/>
      <c r="RHG29" s="681"/>
      <c r="RHH29" s="681"/>
      <c r="RHI29" s="681"/>
      <c r="RHJ29" s="681"/>
      <c r="RHK29" s="681"/>
      <c r="RHL29" s="681"/>
      <c r="RHM29" s="681"/>
      <c r="RHN29" s="682"/>
      <c r="RHO29" s="680"/>
      <c r="RHP29" s="681"/>
      <c r="RHQ29" s="681"/>
      <c r="RHR29" s="681"/>
      <c r="RHS29" s="681"/>
      <c r="RHT29" s="681"/>
      <c r="RHU29" s="681"/>
      <c r="RHV29" s="681"/>
      <c r="RHW29" s="681"/>
      <c r="RHX29" s="681"/>
      <c r="RHY29" s="681"/>
      <c r="RHZ29" s="681"/>
      <c r="RIA29" s="681"/>
      <c r="RIB29" s="681"/>
      <c r="RIC29" s="682"/>
      <c r="RID29" s="680"/>
      <c r="RIE29" s="681"/>
      <c r="RIF29" s="681"/>
      <c r="RIG29" s="681"/>
      <c r="RIH29" s="681"/>
      <c r="RII29" s="681"/>
      <c r="RIJ29" s="681"/>
      <c r="RIK29" s="681"/>
      <c r="RIL29" s="681"/>
      <c r="RIM29" s="681"/>
      <c r="RIN29" s="681"/>
      <c r="RIO29" s="681"/>
      <c r="RIP29" s="681"/>
      <c r="RIQ29" s="681"/>
      <c r="RIR29" s="682"/>
      <c r="RIS29" s="680"/>
      <c r="RIT29" s="681"/>
      <c r="RIU29" s="681"/>
      <c r="RIV29" s="681"/>
      <c r="RIW29" s="681"/>
      <c r="RIX29" s="681"/>
      <c r="RIY29" s="681"/>
      <c r="RIZ29" s="681"/>
      <c r="RJA29" s="681"/>
      <c r="RJB29" s="681"/>
      <c r="RJC29" s="681"/>
      <c r="RJD29" s="681"/>
      <c r="RJE29" s="681"/>
      <c r="RJF29" s="681"/>
      <c r="RJG29" s="682"/>
      <c r="RJH29" s="680"/>
      <c r="RJI29" s="681"/>
      <c r="RJJ29" s="681"/>
      <c r="RJK29" s="681"/>
      <c r="RJL29" s="681"/>
      <c r="RJM29" s="681"/>
      <c r="RJN29" s="681"/>
      <c r="RJO29" s="681"/>
      <c r="RJP29" s="681"/>
      <c r="RJQ29" s="681"/>
      <c r="RJR29" s="681"/>
      <c r="RJS29" s="681"/>
      <c r="RJT29" s="681"/>
      <c r="RJU29" s="681"/>
      <c r="RJV29" s="682"/>
      <c r="RJW29" s="680"/>
      <c r="RJX29" s="681"/>
      <c r="RJY29" s="681"/>
      <c r="RJZ29" s="681"/>
      <c r="RKA29" s="681"/>
      <c r="RKB29" s="681"/>
      <c r="RKC29" s="681"/>
      <c r="RKD29" s="681"/>
      <c r="RKE29" s="681"/>
      <c r="RKF29" s="681"/>
      <c r="RKG29" s="681"/>
      <c r="RKH29" s="681"/>
      <c r="RKI29" s="681"/>
      <c r="RKJ29" s="681"/>
      <c r="RKK29" s="682"/>
      <c r="RKL29" s="680"/>
      <c r="RKM29" s="681"/>
      <c r="RKN29" s="681"/>
      <c r="RKO29" s="681"/>
      <c r="RKP29" s="681"/>
      <c r="RKQ29" s="681"/>
      <c r="RKR29" s="681"/>
      <c r="RKS29" s="681"/>
      <c r="RKT29" s="681"/>
      <c r="RKU29" s="681"/>
      <c r="RKV29" s="681"/>
      <c r="RKW29" s="681"/>
      <c r="RKX29" s="681"/>
      <c r="RKY29" s="681"/>
      <c r="RKZ29" s="682"/>
      <c r="RLA29" s="680"/>
      <c r="RLB29" s="681"/>
      <c r="RLC29" s="681"/>
      <c r="RLD29" s="681"/>
      <c r="RLE29" s="681"/>
      <c r="RLF29" s="681"/>
      <c r="RLG29" s="681"/>
      <c r="RLH29" s="681"/>
      <c r="RLI29" s="681"/>
      <c r="RLJ29" s="681"/>
      <c r="RLK29" s="681"/>
      <c r="RLL29" s="681"/>
      <c r="RLM29" s="681"/>
      <c r="RLN29" s="681"/>
      <c r="RLO29" s="682"/>
      <c r="RLP29" s="680"/>
      <c r="RLQ29" s="681"/>
      <c r="RLR29" s="681"/>
      <c r="RLS29" s="681"/>
      <c r="RLT29" s="681"/>
      <c r="RLU29" s="681"/>
      <c r="RLV29" s="681"/>
      <c r="RLW29" s="681"/>
      <c r="RLX29" s="681"/>
      <c r="RLY29" s="681"/>
      <c r="RLZ29" s="681"/>
      <c r="RMA29" s="681"/>
      <c r="RMB29" s="681"/>
      <c r="RMC29" s="681"/>
      <c r="RMD29" s="682"/>
      <c r="RME29" s="680"/>
      <c r="RMF29" s="681"/>
      <c r="RMG29" s="681"/>
      <c r="RMH29" s="681"/>
      <c r="RMI29" s="681"/>
      <c r="RMJ29" s="681"/>
      <c r="RMK29" s="681"/>
      <c r="RML29" s="681"/>
      <c r="RMM29" s="681"/>
      <c r="RMN29" s="681"/>
      <c r="RMO29" s="681"/>
      <c r="RMP29" s="681"/>
      <c r="RMQ29" s="681"/>
      <c r="RMR29" s="681"/>
      <c r="RMS29" s="682"/>
      <c r="RMT29" s="680"/>
      <c r="RMU29" s="681"/>
      <c r="RMV29" s="681"/>
      <c r="RMW29" s="681"/>
      <c r="RMX29" s="681"/>
      <c r="RMY29" s="681"/>
      <c r="RMZ29" s="681"/>
      <c r="RNA29" s="681"/>
      <c r="RNB29" s="681"/>
      <c r="RNC29" s="681"/>
      <c r="RND29" s="681"/>
      <c r="RNE29" s="681"/>
      <c r="RNF29" s="681"/>
      <c r="RNG29" s="681"/>
      <c r="RNH29" s="682"/>
      <c r="RNI29" s="680"/>
      <c r="RNJ29" s="681"/>
      <c r="RNK29" s="681"/>
      <c r="RNL29" s="681"/>
      <c r="RNM29" s="681"/>
      <c r="RNN29" s="681"/>
      <c r="RNO29" s="681"/>
      <c r="RNP29" s="681"/>
      <c r="RNQ29" s="681"/>
      <c r="RNR29" s="681"/>
      <c r="RNS29" s="681"/>
      <c r="RNT29" s="681"/>
      <c r="RNU29" s="681"/>
      <c r="RNV29" s="681"/>
      <c r="RNW29" s="682"/>
      <c r="RNX29" s="680"/>
      <c r="RNY29" s="681"/>
      <c r="RNZ29" s="681"/>
      <c r="ROA29" s="681"/>
      <c r="ROB29" s="681"/>
      <c r="ROC29" s="681"/>
      <c r="ROD29" s="681"/>
      <c r="ROE29" s="681"/>
      <c r="ROF29" s="681"/>
      <c r="ROG29" s="681"/>
      <c r="ROH29" s="681"/>
      <c r="ROI29" s="681"/>
      <c r="ROJ29" s="681"/>
      <c r="ROK29" s="681"/>
      <c r="ROL29" s="682"/>
      <c r="ROM29" s="680"/>
      <c r="RON29" s="681"/>
      <c r="ROO29" s="681"/>
      <c r="ROP29" s="681"/>
      <c r="ROQ29" s="681"/>
      <c r="ROR29" s="681"/>
      <c r="ROS29" s="681"/>
      <c r="ROT29" s="681"/>
      <c r="ROU29" s="681"/>
      <c r="ROV29" s="681"/>
      <c r="ROW29" s="681"/>
      <c r="ROX29" s="681"/>
      <c r="ROY29" s="681"/>
      <c r="ROZ29" s="681"/>
      <c r="RPA29" s="682"/>
      <c r="RPB29" s="680"/>
      <c r="RPC29" s="681"/>
      <c r="RPD29" s="681"/>
      <c r="RPE29" s="681"/>
      <c r="RPF29" s="681"/>
      <c r="RPG29" s="681"/>
      <c r="RPH29" s="681"/>
      <c r="RPI29" s="681"/>
      <c r="RPJ29" s="681"/>
      <c r="RPK29" s="681"/>
      <c r="RPL29" s="681"/>
      <c r="RPM29" s="681"/>
      <c r="RPN29" s="681"/>
      <c r="RPO29" s="681"/>
      <c r="RPP29" s="682"/>
      <c r="RPQ29" s="680"/>
      <c r="RPR29" s="681"/>
      <c r="RPS29" s="681"/>
      <c r="RPT29" s="681"/>
      <c r="RPU29" s="681"/>
      <c r="RPV29" s="681"/>
      <c r="RPW29" s="681"/>
      <c r="RPX29" s="681"/>
      <c r="RPY29" s="681"/>
      <c r="RPZ29" s="681"/>
      <c r="RQA29" s="681"/>
      <c r="RQB29" s="681"/>
      <c r="RQC29" s="681"/>
      <c r="RQD29" s="681"/>
      <c r="RQE29" s="682"/>
      <c r="RQF29" s="680"/>
      <c r="RQG29" s="681"/>
      <c r="RQH29" s="681"/>
      <c r="RQI29" s="681"/>
      <c r="RQJ29" s="681"/>
      <c r="RQK29" s="681"/>
      <c r="RQL29" s="681"/>
      <c r="RQM29" s="681"/>
      <c r="RQN29" s="681"/>
      <c r="RQO29" s="681"/>
      <c r="RQP29" s="681"/>
      <c r="RQQ29" s="681"/>
      <c r="RQR29" s="681"/>
      <c r="RQS29" s="681"/>
      <c r="RQT29" s="682"/>
      <c r="RQU29" s="680"/>
      <c r="RQV29" s="681"/>
      <c r="RQW29" s="681"/>
      <c r="RQX29" s="681"/>
      <c r="RQY29" s="681"/>
      <c r="RQZ29" s="681"/>
      <c r="RRA29" s="681"/>
      <c r="RRB29" s="681"/>
      <c r="RRC29" s="681"/>
      <c r="RRD29" s="681"/>
      <c r="RRE29" s="681"/>
      <c r="RRF29" s="681"/>
      <c r="RRG29" s="681"/>
      <c r="RRH29" s="681"/>
      <c r="RRI29" s="682"/>
      <c r="RRJ29" s="680"/>
      <c r="RRK29" s="681"/>
      <c r="RRL29" s="681"/>
      <c r="RRM29" s="681"/>
      <c r="RRN29" s="681"/>
      <c r="RRO29" s="681"/>
      <c r="RRP29" s="681"/>
      <c r="RRQ29" s="681"/>
      <c r="RRR29" s="681"/>
      <c r="RRS29" s="681"/>
      <c r="RRT29" s="681"/>
      <c r="RRU29" s="681"/>
      <c r="RRV29" s="681"/>
      <c r="RRW29" s="681"/>
      <c r="RRX29" s="682"/>
      <c r="RRY29" s="680"/>
      <c r="RRZ29" s="681"/>
      <c r="RSA29" s="681"/>
      <c r="RSB29" s="681"/>
      <c r="RSC29" s="681"/>
      <c r="RSD29" s="681"/>
      <c r="RSE29" s="681"/>
      <c r="RSF29" s="681"/>
      <c r="RSG29" s="681"/>
      <c r="RSH29" s="681"/>
      <c r="RSI29" s="681"/>
      <c r="RSJ29" s="681"/>
      <c r="RSK29" s="681"/>
      <c r="RSL29" s="681"/>
      <c r="RSM29" s="682"/>
      <c r="RSN29" s="680"/>
      <c r="RSO29" s="681"/>
      <c r="RSP29" s="681"/>
      <c r="RSQ29" s="681"/>
      <c r="RSR29" s="681"/>
      <c r="RSS29" s="681"/>
      <c r="RST29" s="681"/>
      <c r="RSU29" s="681"/>
      <c r="RSV29" s="681"/>
      <c r="RSW29" s="681"/>
      <c r="RSX29" s="681"/>
      <c r="RSY29" s="681"/>
      <c r="RSZ29" s="681"/>
      <c r="RTA29" s="681"/>
      <c r="RTB29" s="682"/>
      <c r="RTC29" s="680"/>
      <c r="RTD29" s="681"/>
      <c r="RTE29" s="681"/>
      <c r="RTF29" s="681"/>
      <c r="RTG29" s="681"/>
      <c r="RTH29" s="681"/>
      <c r="RTI29" s="681"/>
      <c r="RTJ29" s="681"/>
      <c r="RTK29" s="681"/>
      <c r="RTL29" s="681"/>
      <c r="RTM29" s="681"/>
      <c r="RTN29" s="681"/>
      <c r="RTO29" s="681"/>
      <c r="RTP29" s="681"/>
      <c r="RTQ29" s="682"/>
      <c r="RTR29" s="680"/>
      <c r="RTS29" s="681"/>
      <c r="RTT29" s="681"/>
      <c r="RTU29" s="681"/>
      <c r="RTV29" s="681"/>
      <c r="RTW29" s="681"/>
      <c r="RTX29" s="681"/>
      <c r="RTY29" s="681"/>
      <c r="RTZ29" s="681"/>
      <c r="RUA29" s="681"/>
      <c r="RUB29" s="681"/>
      <c r="RUC29" s="681"/>
      <c r="RUD29" s="681"/>
      <c r="RUE29" s="681"/>
      <c r="RUF29" s="682"/>
      <c r="RUG29" s="680"/>
      <c r="RUH29" s="681"/>
      <c r="RUI29" s="681"/>
      <c r="RUJ29" s="681"/>
      <c r="RUK29" s="681"/>
      <c r="RUL29" s="681"/>
      <c r="RUM29" s="681"/>
      <c r="RUN29" s="681"/>
      <c r="RUO29" s="681"/>
      <c r="RUP29" s="681"/>
      <c r="RUQ29" s="681"/>
      <c r="RUR29" s="681"/>
      <c r="RUS29" s="681"/>
      <c r="RUT29" s="681"/>
      <c r="RUU29" s="682"/>
      <c r="RUV29" s="680"/>
      <c r="RUW29" s="681"/>
      <c r="RUX29" s="681"/>
      <c r="RUY29" s="681"/>
      <c r="RUZ29" s="681"/>
      <c r="RVA29" s="681"/>
      <c r="RVB29" s="681"/>
      <c r="RVC29" s="681"/>
      <c r="RVD29" s="681"/>
      <c r="RVE29" s="681"/>
      <c r="RVF29" s="681"/>
      <c r="RVG29" s="681"/>
      <c r="RVH29" s="681"/>
      <c r="RVI29" s="681"/>
      <c r="RVJ29" s="682"/>
      <c r="RVK29" s="680"/>
      <c r="RVL29" s="681"/>
      <c r="RVM29" s="681"/>
      <c r="RVN29" s="681"/>
      <c r="RVO29" s="681"/>
      <c r="RVP29" s="681"/>
      <c r="RVQ29" s="681"/>
      <c r="RVR29" s="681"/>
      <c r="RVS29" s="681"/>
      <c r="RVT29" s="681"/>
      <c r="RVU29" s="681"/>
      <c r="RVV29" s="681"/>
      <c r="RVW29" s="681"/>
      <c r="RVX29" s="681"/>
      <c r="RVY29" s="682"/>
      <c r="RVZ29" s="680"/>
      <c r="RWA29" s="681"/>
      <c r="RWB29" s="681"/>
      <c r="RWC29" s="681"/>
      <c r="RWD29" s="681"/>
      <c r="RWE29" s="681"/>
      <c r="RWF29" s="681"/>
      <c r="RWG29" s="681"/>
      <c r="RWH29" s="681"/>
      <c r="RWI29" s="681"/>
      <c r="RWJ29" s="681"/>
      <c r="RWK29" s="681"/>
      <c r="RWL29" s="681"/>
      <c r="RWM29" s="681"/>
      <c r="RWN29" s="682"/>
      <c r="RWO29" s="680"/>
      <c r="RWP29" s="681"/>
      <c r="RWQ29" s="681"/>
      <c r="RWR29" s="681"/>
      <c r="RWS29" s="681"/>
      <c r="RWT29" s="681"/>
      <c r="RWU29" s="681"/>
      <c r="RWV29" s="681"/>
      <c r="RWW29" s="681"/>
      <c r="RWX29" s="681"/>
      <c r="RWY29" s="681"/>
      <c r="RWZ29" s="681"/>
      <c r="RXA29" s="681"/>
      <c r="RXB29" s="681"/>
      <c r="RXC29" s="682"/>
      <c r="RXD29" s="680"/>
      <c r="RXE29" s="681"/>
      <c r="RXF29" s="681"/>
      <c r="RXG29" s="681"/>
      <c r="RXH29" s="681"/>
      <c r="RXI29" s="681"/>
      <c r="RXJ29" s="681"/>
      <c r="RXK29" s="681"/>
      <c r="RXL29" s="681"/>
      <c r="RXM29" s="681"/>
      <c r="RXN29" s="681"/>
      <c r="RXO29" s="681"/>
      <c r="RXP29" s="681"/>
      <c r="RXQ29" s="681"/>
      <c r="RXR29" s="682"/>
      <c r="RXS29" s="680"/>
      <c r="RXT29" s="681"/>
      <c r="RXU29" s="681"/>
      <c r="RXV29" s="681"/>
      <c r="RXW29" s="681"/>
      <c r="RXX29" s="681"/>
      <c r="RXY29" s="681"/>
      <c r="RXZ29" s="681"/>
      <c r="RYA29" s="681"/>
      <c r="RYB29" s="681"/>
      <c r="RYC29" s="681"/>
      <c r="RYD29" s="681"/>
      <c r="RYE29" s="681"/>
      <c r="RYF29" s="681"/>
      <c r="RYG29" s="682"/>
      <c r="RYH29" s="680"/>
      <c r="RYI29" s="681"/>
      <c r="RYJ29" s="681"/>
      <c r="RYK29" s="681"/>
      <c r="RYL29" s="681"/>
      <c r="RYM29" s="681"/>
      <c r="RYN29" s="681"/>
      <c r="RYO29" s="681"/>
      <c r="RYP29" s="681"/>
      <c r="RYQ29" s="681"/>
      <c r="RYR29" s="681"/>
      <c r="RYS29" s="681"/>
      <c r="RYT29" s="681"/>
      <c r="RYU29" s="681"/>
      <c r="RYV29" s="682"/>
      <c r="RYW29" s="680"/>
      <c r="RYX29" s="681"/>
      <c r="RYY29" s="681"/>
      <c r="RYZ29" s="681"/>
      <c r="RZA29" s="681"/>
      <c r="RZB29" s="681"/>
      <c r="RZC29" s="681"/>
      <c r="RZD29" s="681"/>
      <c r="RZE29" s="681"/>
      <c r="RZF29" s="681"/>
      <c r="RZG29" s="681"/>
      <c r="RZH29" s="681"/>
      <c r="RZI29" s="681"/>
      <c r="RZJ29" s="681"/>
      <c r="RZK29" s="682"/>
      <c r="RZL29" s="680"/>
      <c r="RZM29" s="681"/>
      <c r="RZN29" s="681"/>
      <c r="RZO29" s="681"/>
      <c r="RZP29" s="681"/>
      <c r="RZQ29" s="681"/>
      <c r="RZR29" s="681"/>
      <c r="RZS29" s="681"/>
      <c r="RZT29" s="681"/>
      <c r="RZU29" s="681"/>
      <c r="RZV29" s="681"/>
      <c r="RZW29" s="681"/>
      <c r="RZX29" s="681"/>
      <c r="RZY29" s="681"/>
      <c r="RZZ29" s="682"/>
      <c r="SAA29" s="680"/>
      <c r="SAB29" s="681"/>
      <c r="SAC29" s="681"/>
      <c r="SAD29" s="681"/>
      <c r="SAE29" s="681"/>
      <c r="SAF29" s="681"/>
      <c r="SAG29" s="681"/>
      <c r="SAH29" s="681"/>
      <c r="SAI29" s="681"/>
      <c r="SAJ29" s="681"/>
      <c r="SAK29" s="681"/>
      <c r="SAL29" s="681"/>
      <c r="SAM29" s="681"/>
      <c r="SAN29" s="681"/>
      <c r="SAO29" s="682"/>
      <c r="SAP29" s="680"/>
      <c r="SAQ29" s="681"/>
      <c r="SAR29" s="681"/>
      <c r="SAS29" s="681"/>
      <c r="SAT29" s="681"/>
      <c r="SAU29" s="681"/>
      <c r="SAV29" s="681"/>
      <c r="SAW29" s="681"/>
      <c r="SAX29" s="681"/>
      <c r="SAY29" s="681"/>
      <c r="SAZ29" s="681"/>
      <c r="SBA29" s="681"/>
      <c r="SBB29" s="681"/>
      <c r="SBC29" s="681"/>
      <c r="SBD29" s="682"/>
      <c r="SBE29" s="680"/>
      <c r="SBF29" s="681"/>
      <c r="SBG29" s="681"/>
      <c r="SBH29" s="681"/>
      <c r="SBI29" s="681"/>
      <c r="SBJ29" s="681"/>
      <c r="SBK29" s="681"/>
      <c r="SBL29" s="681"/>
      <c r="SBM29" s="681"/>
      <c r="SBN29" s="681"/>
      <c r="SBO29" s="681"/>
      <c r="SBP29" s="681"/>
      <c r="SBQ29" s="681"/>
      <c r="SBR29" s="681"/>
      <c r="SBS29" s="682"/>
      <c r="SBT29" s="680"/>
      <c r="SBU29" s="681"/>
      <c r="SBV29" s="681"/>
      <c r="SBW29" s="681"/>
      <c r="SBX29" s="681"/>
      <c r="SBY29" s="681"/>
      <c r="SBZ29" s="681"/>
      <c r="SCA29" s="681"/>
      <c r="SCB29" s="681"/>
      <c r="SCC29" s="681"/>
      <c r="SCD29" s="681"/>
      <c r="SCE29" s="681"/>
      <c r="SCF29" s="681"/>
      <c r="SCG29" s="681"/>
      <c r="SCH29" s="682"/>
      <c r="SCI29" s="680"/>
      <c r="SCJ29" s="681"/>
      <c r="SCK29" s="681"/>
      <c r="SCL29" s="681"/>
      <c r="SCM29" s="681"/>
      <c r="SCN29" s="681"/>
      <c r="SCO29" s="681"/>
      <c r="SCP29" s="681"/>
      <c r="SCQ29" s="681"/>
      <c r="SCR29" s="681"/>
      <c r="SCS29" s="681"/>
      <c r="SCT29" s="681"/>
      <c r="SCU29" s="681"/>
      <c r="SCV29" s="681"/>
      <c r="SCW29" s="682"/>
      <c r="SCX29" s="680"/>
      <c r="SCY29" s="681"/>
      <c r="SCZ29" s="681"/>
      <c r="SDA29" s="681"/>
      <c r="SDB29" s="681"/>
      <c r="SDC29" s="681"/>
      <c r="SDD29" s="681"/>
      <c r="SDE29" s="681"/>
      <c r="SDF29" s="681"/>
      <c r="SDG29" s="681"/>
      <c r="SDH29" s="681"/>
      <c r="SDI29" s="681"/>
      <c r="SDJ29" s="681"/>
      <c r="SDK29" s="681"/>
      <c r="SDL29" s="682"/>
      <c r="SDM29" s="680"/>
      <c r="SDN29" s="681"/>
      <c r="SDO29" s="681"/>
      <c r="SDP29" s="681"/>
      <c r="SDQ29" s="681"/>
      <c r="SDR29" s="681"/>
      <c r="SDS29" s="681"/>
      <c r="SDT29" s="681"/>
      <c r="SDU29" s="681"/>
      <c r="SDV29" s="681"/>
      <c r="SDW29" s="681"/>
      <c r="SDX29" s="681"/>
      <c r="SDY29" s="681"/>
      <c r="SDZ29" s="681"/>
      <c r="SEA29" s="682"/>
      <c r="SEB29" s="680"/>
      <c r="SEC29" s="681"/>
      <c r="SED29" s="681"/>
      <c r="SEE29" s="681"/>
      <c r="SEF29" s="681"/>
      <c r="SEG29" s="681"/>
      <c r="SEH29" s="681"/>
      <c r="SEI29" s="681"/>
      <c r="SEJ29" s="681"/>
      <c r="SEK29" s="681"/>
      <c r="SEL29" s="681"/>
      <c r="SEM29" s="681"/>
      <c r="SEN29" s="681"/>
      <c r="SEO29" s="681"/>
      <c r="SEP29" s="682"/>
      <c r="SEQ29" s="680"/>
      <c r="SER29" s="681"/>
      <c r="SES29" s="681"/>
      <c r="SET29" s="681"/>
      <c r="SEU29" s="681"/>
      <c r="SEV29" s="681"/>
      <c r="SEW29" s="681"/>
      <c r="SEX29" s="681"/>
      <c r="SEY29" s="681"/>
      <c r="SEZ29" s="681"/>
      <c r="SFA29" s="681"/>
      <c r="SFB29" s="681"/>
      <c r="SFC29" s="681"/>
      <c r="SFD29" s="681"/>
      <c r="SFE29" s="682"/>
      <c r="SFF29" s="680"/>
      <c r="SFG29" s="681"/>
      <c r="SFH29" s="681"/>
      <c r="SFI29" s="681"/>
      <c r="SFJ29" s="681"/>
      <c r="SFK29" s="681"/>
      <c r="SFL29" s="681"/>
      <c r="SFM29" s="681"/>
      <c r="SFN29" s="681"/>
      <c r="SFO29" s="681"/>
      <c r="SFP29" s="681"/>
      <c r="SFQ29" s="681"/>
      <c r="SFR29" s="681"/>
      <c r="SFS29" s="681"/>
      <c r="SFT29" s="682"/>
      <c r="SFU29" s="680"/>
      <c r="SFV29" s="681"/>
      <c r="SFW29" s="681"/>
      <c r="SFX29" s="681"/>
      <c r="SFY29" s="681"/>
      <c r="SFZ29" s="681"/>
      <c r="SGA29" s="681"/>
      <c r="SGB29" s="681"/>
      <c r="SGC29" s="681"/>
      <c r="SGD29" s="681"/>
      <c r="SGE29" s="681"/>
      <c r="SGF29" s="681"/>
      <c r="SGG29" s="681"/>
      <c r="SGH29" s="681"/>
      <c r="SGI29" s="682"/>
      <c r="SGJ29" s="680"/>
      <c r="SGK29" s="681"/>
      <c r="SGL29" s="681"/>
      <c r="SGM29" s="681"/>
      <c r="SGN29" s="681"/>
      <c r="SGO29" s="681"/>
      <c r="SGP29" s="681"/>
      <c r="SGQ29" s="681"/>
      <c r="SGR29" s="681"/>
      <c r="SGS29" s="681"/>
      <c r="SGT29" s="681"/>
      <c r="SGU29" s="681"/>
      <c r="SGV29" s="681"/>
      <c r="SGW29" s="681"/>
      <c r="SGX29" s="682"/>
      <c r="SGY29" s="680"/>
      <c r="SGZ29" s="681"/>
      <c r="SHA29" s="681"/>
      <c r="SHB29" s="681"/>
      <c r="SHC29" s="681"/>
      <c r="SHD29" s="681"/>
      <c r="SHE29" s="681"/>
      <c r="SHF29" s="681"/>
      <c r="SHG29" s="681"/>
      <c r="SHH29" s="681"/>
      <c r="SHI29" s="681"/>
      <c r="SHJ29" s="681"/>
      <c r="SHK29" s="681"/>
      <c r="SHL29" s="681"/>
      <c r="SHM29" s="682"/>
      <c r="SHN29" s="680"/>
      <c r="SHO29" s="681"/>
      <c r="SHP29" s="681"/>
      <c r="SHQ29" s="681"/>
      <c r="SHR29" s="681"/>
      <c r="SHS29" s="681"/>
      <c r="SHT29" s="681"/>
      <c r="SHU29" s="681"/>
      <c r="SHV29" s="681"/>
      <c r="SHW29" s="681"/>
      <c r="SHX29" s="681"/>
      <c r="SHY29" s="681"/>
      <c r="SHZ29" s="681"/>
      <c r="SIA29" s="681"/>
      <c r="SIB29" s="682"/>
      <c r="SIC29" s="680"/>
      <c r="SID29" s="681"/>
      <c r="SIE29" s="681"/>
      <c r="SIF29" s="681"/>
      <c r="SIG29" s="681"/>
      <c r="SIH29" s="681"/>
      <c r="SII29" s="681"/>
      <c r="SIJ29" s="681"/>
      <c r="SIK29" s="681"/>
      <c r="SIL29" s="681"/>
      <c r="SIM29" s="681"/>
      <c r="SIN29" s="681"/>
      <c r="SIO29" s="681"/>
      <c r="SIP29" s="681"/>
      <c r="SIQ29" s="682"/>
      <c r="SIR29" s="680"/>
      <c r="SIS29" s="681"/>
      <c r="SIT29" s="681"/>
      <c r="SIU29" s="681"/>
      <c r="SIV29" s="681"/>
      <c r="SIW29" s="681"/>
      <c r="SIX29" s="681"/>
      <c r="SIY29" s="681"/>
      <c r="SIZ29" s="681"/>
      <c r="SJA29" s="681"/>
      <c r="SJB29" s="681"/>
      <c r="SJC29" s="681"/>
      <c r="SJD29" s="681"/>
      <c r="SJE29" s="681"/>
      <c r="SJF29" s="682"/>
      <c r="SJG29" s="680"/>
      <c r="SJH29" s="681"/>
      <c r="SJI29" s="681"/>
      <c r="SJJ29" s="681"/>
      <c r="SJK29" s="681"/>
      <c r="SJL29" s="681"/>
      <c r="SJM29" s="681"/>
      <c r="SJN29" s="681"/>
      <c r="SJO29" s="681"/>
      <c r="SJP29" s="681"/>
      <c r="SJQ29" s="681"/>
      <c r="SJR29" s="681"/>
      <c r="SJS29" s="681"/>
      <c r="SJT29" s="681"/>
      <c r="SJU29" s="682"/>
      <c r="SJV29" s="680"/>
      <c r="SJW29" s="681"/>
      <c r="SJX29" s="681"/>
      <c r="SJY29" s="681"/>
      <c r="SJZ29" s="681"/>
      <c r="SKA29" s="681"/>
      <c r="SKB29" s="681"/>
      <c r="SKC29" s="681"/>
      <c r="SKD29" s="681"/>
      <c r="SKE29" s="681"/>
      <c r="SKF29" s="681"/>
      <c r="SKG29" s="681"/>
      <c r="SKH29" s="681"/>
      <c r="SKI29" s="681"/>
      <c r="SKJ29" s="682"/>
      <c r="SKK29" s="680"/>
      <c r="SKL29" s="681"/>
      <c r="SKM29" s="681"/>
      <c r="SKN29" s="681"/>
      <c r="SKO29" s="681"/>
      <c r="SKP29" s="681"/>
      <c r="SKQ29" s="681"/>
      <c r="SKR29" s="681"/>
      <c r="SKS29" s="681"/>
      <c r="SKT29" s="681"/>
      <c r="SKU29" s="681"/>
      <c r="SKV29" s="681"/>
      <c r="SKW29" s="681"/>
      <c r="SKX29" s="681"/>
      <c r="SKY29" s="682"/>
      <c r="SKZ29" s="680"/>
      <c r="SLA29" s="681"/>
      <c r="SLB29" s="681"/>
      <c r="SLC29" s="681"/>
      <c r="SLD29" s="681"/>
      <c r="SLE29" s="681"/>
      <c r="SLF29" s="681"/>
      <c r="SLG29" s="681"/>
      <c r="SLH29" s="681"/>
      <c r="SLI29" s="681"/>
      <c r="SLJ29" s="681"/>
      <c r="SLK29" s="681"/>
      <c r="SLL29" s="681"/>
      <c r="SLM29" s="681"/>
      <c r="SLN29" s="682"/>
      <c r="SLO29" s="680"/>
      <c r="SLP29" s="681"/>
      <c r="SLQ29" s="681"/>
      <c r="SLR29" s="681"/>
      <c r="SLS29" s="681"/>
      <c r="SLT29" s="681"/>
      <c r="SLU29" s="681"/>
      <c r="SLV29" s="681"/>
      <c r="SLW29" s="681"/>
      <c r="SLX29" s="681"/>
      <c r="SLY29" s="681"/>
      <c r="SLZ29" s="681"/>
      <c r="SMA29" s="681"/>
      <c r="SMB29" s="681"/>
      <c r="SMC29" s="682"/>
      <c r="SMD29" s="680"/>
      <c r="SME29" s="681"/>
      <c r="SMF29" s="681"/>
      <c r="SMG29" s="681"/>
      <c r="SMH29" s="681"/>
      <c r="SMI29" s="681"/>
      <c r="SMJ29" s="681"/>
      <c r="SMK29" s="681"/>
      <c r="SML29" s="681"/>
      <c r="SMM29" s="681"/>
      <c r="SMN29" s="681"/>
      <c r="SMO29" s="681"/>
      <c r="SMP29" s="681"/>
      <c r="SMQ29" s="681"/>
      <c r="SMR29" s="682"/>
      <c r="SMS29" s="680"/>
      <c r="SMT29" s="681"/>
      <c r="SMU29" s="681"/>
      <c r="SMV29" s="681"/>
      <c r="SMW29" s="681"/>
      <c r="SMX29" s="681"/>
      <c r="SMY29" s="681"/>
      <c r="SMZ29" s="681"/>
      <c r="SNA29" s="681"/>
      <c r="SNB29" s="681"/>
      <c r="SNC29" s="681"/>
      <c r="SND29" s="681"/>
      <c r="SNE29" s="681"/>
      <c r="SNF29" s="681"/>
      <c r="SNG29" s="682"/>
      <c r="SNH29" s="680"/>
      <c r="SNI29" s="681"/>
      <c r="SNJ29" s="681"/>
      <c r="SNK29" s="681"/>
      <c r="SNL29" s="681"/>
      <c r="SNM29" s="681"/>
      <c r="SNN29" s="681"/>
      <c r="SNO29" s="681"/>
      <c r="SNP29" s="681"/>
      <c r="SNQ29" s="681"/>
      <c r="SNR29" s="681"/>
      <c r="SNS29" s="681"/>
      <c r="SNT29" s="681"/>
      <c r="SNU29" s="681"/>
      <c r="SNV29" s="682"/>
      <c r="SNW29" s="680"/>
      <c r="SNX29" s="681"/>
      <c r="SNY29" s="681"/>
      <c r="SNZ29" s="681"/>
      <c r="SOA29" s="681"/>
      <c r="SOB29" s="681"/>
      <c r="SOC29" s="681"/>
      <c r="SOD29" s="681"/>
      <c r="SOE29" s="681"/>
      <c r="SOF29" s="681"/>
      <c r="SOG29" s="681"/>
      <c r="SOH29" s="681"/>
      <c r="SOI29" s="681"/>
      <c r="SOJ29" s="681"/>
      <c r="SOK29" s="682"/>
      <c r="SOL29" s="680"/>
      <c r="SOM29" s="681"/>
      <c r="SON29" s="681"/>
      <c r="SOO29" s="681"/>
      <c r="SOP29" s="681"/>
      <c r="SOQ29" s="681"/>
      <c r="SOR29" s="681"/>
      <c r="SOS29" s="681"/>
      <c r="SOT29" s="681"/>
      <c r="SOU29" s="681"/>
      <c r="SOV29" s="681"/>
      <c r="SOW29" s="681"/>
      <c r="SOX29" s="681"/>
      <c r="SOY29" s="681"/>
      <c r="SOZ29" s="682"/>
      <c r="SPA29" s="680"/>
      <c r="SPB29" s="681"/>
      <c r="SPC29" s="681"/>
      <c r="SPD29" s="681"/>
      <c r="SPE29" s="681"/>
      <c r="SPF29" s="681"/>
      <c r="SPG29" s="681"/>
      <c r="SPH29" s="681"/>
      <c r="SPI29" s="681"/>
      <c r="SPJ29" s="681"/>
      <c r="SPK29" s="681"/>
      <c r="SPL29" s="681"/>
      <c r="SPM29" s="681"/>
      <c r="SPN29" s="681"/>
      <c r="SPO29" s="682"/>
      <c r="SPP29" s="680"/>
      <c r="SPQ29" s="681"/>
      <c r="SPR29" s="681"/>
      <c r="SPS29" s="681"/>
      <c r="SPT29" s="681"/>
      <c r="SPU29" s="681"/>
      <c r="SPV29" s="681"/>
      <c r="SPW29" s="681"/>
      <c r="SPX29" s="681"/>
      <c r="SPY29" s="681"/>
      <c r="SPZ29" s="681"/>
      <c r="SQA29" s="681"/>
      <c r="SQB29" s="681"/>
      <c r="SQC29" s="681"/>
      <c r="SQD29" s="682"/>
      <c r="SQE29" s="680"/>
      <c r="SQF29" s="681"/>
      <c r="SQG29" s="681"/>
      <c r="SQH29" s="681"/>
      <c r="SQI29" s="681"/>
      <c r="SQJ29" s="681"/>
      <c r="SQK29" s="681"/>
      <c r="SQL29" s="681"/>
      <c r="SQM29" s="681"/>
      <c r="SQN29" s="681"/>
      <c r="SQO29" s="681"/>
      <c r="SQP29" s="681"/>
      <c r="SQQ29" s="681"/>
      <c r="SQR29" s="681"/>
      <c r="SQS29" s="682"/>
      <c r="SQT29" s="680"/>
      <c r="SQU29" s="681"/>
      <c r="SQV29" s="681"/>
      <c r="SQW29" s="681"/>
      <c r="SQX29" s="681"/>
      <c r="SQY29" s="681"/>
      <c r="SQZ29" s="681"/>
      <c r="SRA29" s="681"/>
      <c r="SRB29" s="681"/>
      <c r="SRC29" s="681"/>
      <c r="SRD29" s="681"/>
      <c r="SRE29" s="681"/>
      <c r="SRF29" s="681"/>
      <c r="SRG29" s="681"/>
      <c r="SRH29" s="682"/>
      <c r="SRI29" s="680"/>
      <c r="SRJ29" s="681"/>
      <c r="SRK29" s="681"/>
      <c r="SRL29" s="681"/>
      <c r="SRM29" s="681"/>
      <c r="SRN29" s="681"/>
      <c r="SRO29" s="681"/>
      <c r="SRP29" s="681"/>
      <c r="SRQ29" s="681"/>
      <c r="SRR29" s="681"/>
      <c r="SRS29" s="681"/>
      <c r="SRT29" s="681"/>
      <c r="SRU29" s="681"/>
      <c r="SRV29" s="681"/>
      <c r="SRW29" s="682"/>
      <c r="SRX29" s="680"/>
      <c r="SRY29" s="681"/>
      <c r="SRZ29" s="681"/>
      <c r="SSA29" s="681"/>
      <c r="SSB29" s="681"/>
      <c r="SSC29" s="681"/>
      <c r="SSD29" s="681"/>
      <c r="SSE29" s="681"/>
      <c r="SSF29" s="681"/>
      <c r="SSG29" s="681"/>
      <c r="SSH29" s="681"/>
      <c r="SSI29" s="681"/>
      <c r="SSJ29" s="681"/>
      <c r="SSK29" s="681"/>
      <c r="SSL29" s="682"/>
      <c r="SSM29" s="680"/>
      <c r="SSN29" s="681"/>
      <c r="SSO29" s="681"/>
      <c r="SSP29" s="681"/>
      <c r="SSQ29" s="681"/>
      <c r="SSR29" s="681"/>
      <c r="SSS29" s="681"/>
      <c r="SST29" s="681"/>
      <c r="SSU29" s="681"/>
      <c r="SSV29" s="681"/>
      <c r="SSW29" s="681"/>
      <c r="SSX29" s="681"/>
      <c r="SSY29" s="681"/>
      <c r="SSZ29" s="681"/>
      <c r="STA29" s="682"/>
      <c r="STB29" s="680"/>
      <c r="STC29" s="681"/>
      <c r="STD29" s="681"/>
      <c r="STE29" s="681"/>
      <c r="STF29" s="681"/>
      <c r="STG29" s="681"/>
      <c r="STH29" s="681"/>
      <c r="STI29" s="681"/>
      <c r="STJ29" s="681"/>
      <c r="STK29" s="681"/>
      <c r="STL29" s="681"/>
      <c r="STM29" s="681"/>
      <c r="STN29" s="681"/>
      <c r="STO29" s="681"/>
      <c r="STP29" s="682"/>
      <c r="STQ29" s="680"/>
      <c r="STR29" s="681"/>
      <c r="STS29" s="681"/>
      <c r="STT29" s="681"/>
      <c r="STU29" s="681"/>
      <c r="STV29" s="681"/>
      <c r="STW29" s="681"/>
      <c r="STX29" s="681"/>
      <c r="STY29" s="681"/>
      <c r="STZ29" s="681"/>
      <c r="SUA29" s="681"/>
      <c r="SUB29" s="681"/>
      <c r="SUC29" s="681"/>
      <c r="SUD29" s="681"/>
      <c r="SUE29" s="682"/>
      <c r="SUF29" s="680"/>
      <c r="SUG29" s="681"/>
      <c r="SUH29" s="681"/>
      <c r="SUI29" s="681"/>
      <c r="SUJ29" s="681"/>
      <c r="SUK29" s="681"/>
      <c r="SUL29" s="681"/>
      <c r="SUM29" s="681"/>
      <c r="SUN29" s="681"/>
      <c r="SUO29" s="681"/>
      <c r="SUP29" s="681"/>
      <c r="SUQ29" s="681"/>
      <c r="SUR29" s="681"/>
      <c r="SUS29" s="681"/>
      <c r="SUT29" s="682"/>
      <c r="SUU29" s="680"/>
      <c r="SUV29" s="681"/>
      <c r="SUW29" s="681"/>
      <c r="SUX29" s="681"/>
      <c r="SUY29" s="681"/>
      <c r="SUZ29" s="681"/>
      <c r="SVA29" s="681"/>
      <c r="SVB29" s="681"/>
      <c r="SVC29" s="681"/>
      <c r="SVD29" s="681"/>
      <c r="SVE29" s="681"/>
      <c r="SVF29" s="681"/>
      <c r="SVG29" s="681"/>
      <c r="SVH29" s="681"/>
      <c r="SVI29" s="682"/>
      <c r="SVJ29" s="680"/>
      <c r="SVK29" s="681"/>
      <c r="SVL29" s="681"/>
      <c r="SVM29" s="681"/>
      <c r="SVN29" s="681"/>
      <c r="SVO29" s="681"/>
      <c r="SVP29" s="681"/>
      <c r="SVQ29" s="681"/>
      <c r="SVR29" s="681"/>
      <c r="SVS29" s="681"/>
      <c r="SVT29" s="681"/>
      <c r="SVU29" s="681"/>
      <c r="SVV29" s="681"/>
      <c r="SVW29" s="681"/>
      <c r="SVX29" s="682"/>
      <c r="SVY29" s="680"/>
      <c r="SVZ29" s="681"/>
      <c r="SWA29" s="681"/>
      <c r="SWB29" s="681"/>
      <c r="SWC29" s="681"/>
      <c r="SWD29" s="681"/>
      <c r="SWE29" s="681"/>
      <c r="SWF29" s="681"/>
      <c r="SWG29" s="681"/>
      <c r="SWH29" s="681"/>
      <c r="SWI29" s="681"/>
      <c r="SWJ29" s="681"/>
      <c r="SWK29" s="681"/>
      <c r="SWL29" s="681"/>
      <c r="SWM29" s="682"/>
      <c r="SWN29" s="680"/>
      <c r="SWO29" s="681"/>
      <c r="SWP29" s="681"/>
      <c r="SWQ29" s="681"/>
      <c r="SWR29" s="681"/>
      <c r="SWS29" s="681"/>
      <c r="SWT29" s="681"/>
      <c r="SWU29" s="681"/>
      <c r="SWV29" s="681"/>
      <c r="SWW29" s="681"/>
      <c r="SWX29" s="681"/>
      <c r="SWY29" s="681"/>
      <c r="SWZ29" s="681"/>
      <c r="SXA29" s="681"/>
      <c r="SXB29" s="682"/>
      <c r="SXC29" s="680"/>
      <c r="SXD29" s="681"/>
      <c r="SXE29" s="681"/>
      <c r="SXF29" s="681"/>
      <c r="SXG29" s="681"/>
      <c r="SXH29" s="681"/>
      <c r="SXI29" s="681"/>
      <c r="SXJ29" s="681"/>
      <c r="SXK29" s="681"/>
      <c r="SXL29" s="681"/>
      <c r="SXM29" s="681"/>
      <c r="SXN29" s="681"/>
      <c r="SXO29" s="681"/>
      <c r="SXP29" s="681"/>
      <c r="SXQ29" s="682"/>
      <c r="SXR29" s="680"/>
      <c r="SXS29" s="681"/>
      <c r="SXT29" s="681"/>
      <c r="SXU29" s="681"/>
      <c r="SXV29" s="681"/>
      <c r="SXW29" s="681"/>
      <c r="SXX29" s="681"/>
      <c r="SXY29" s="681"/>
      <c r="SXZ29" s="681"/>
      <c r="SYA29" s="681"/>
      <c r="SYB29" s="681"/>
      <c r="SYC29" s="681"/>
      <c r="SYD29" s="681"/>
      <c r="SYE29" s="681"/>
      <c r="SYF29" s="682"/>
      <c r="SYG29" s="680"/>
      <c r="SYH29" s="681"/>
      <c r="SYI29" s="681"/>
      <c r="SYJ29" s="681"/>
      <c r="SYK29" s="681"/>
      <c r="SYL29" s="681"/>
      <c r="SYM29" s="681"/>
      <c r="SYN29" s="681"/>
      <c r="SYO29" s="681"/>
      <c r="SYP29" s="681"/>
      <c r="SYQ29" s="681"/>
      <c r="SYR29" s="681"/>
      <c r="SYS29" s="681"/>
      <c r="SYT29" s="681"/>
      <c r="SYU29" s="682"/>
      <c r="SYV29" s="680"/>
      <c r="SYW29" s="681"/>
      <c r="SYX29" s="681"/>
      <c r="SYY29" s="681"/>
      <c r="SYZ29" s="681"/>
      <c r="SZA29" s="681"/>
      <c r="SZB29" s="681"/>
      <c r="SZC29" s="681"/>
      <c r="SZD29" s="681"/>
      <c r="SZE29" s="681"/>
      <c r="SZF29" s="681"/>
      <c r="SZG29" s="681"/>
      <c r="SZH29" s="681"/>
      <c r="SZI29" s="681"/>
      <c r="SZJ29" s="682"/>
      <c r="SZK29" s="680"/>
      <c r="SZL29" s="681"/>
      <c r="SZM29" s="681"/>
      <c r="SZN29" s="681"/>
      <c r="SZO29" s="681"/>
      <c r="SZP29" s="681"/>
      <c r="SZQ29" s="681"/>
      <c r="SZR29" s="681"/>
      <c r="SZS29" s="681"/>
      <c r="SZT29" s="681"/>
      <c r="SZU29" s="681"/>
      <c r="SZV29" s="681"/>
      <c r="SZW29" s="681"/>
      <c r="SZX29" s="681"/>
      <c r="SZY29" s="682"/>
      <c r="SZZ29" s="680"/>
      <c r="TAA29" s="681"/>
      <c r="TAB29" s="681"/>
      <c r="TAC29" s="681"/>
      <c r="TAD29" s="681"/>
      <c r="TAE29" s="681"/>
      <c r="TAF29" s="681"/>
      <c r="TAG29" s="681"/>
      <c r="TAH29" s="681"/>
      <c r="TAI29" s="681"/>
      <c r="TAJ29" s="681"/>
      <c r="TAK29" s="681"/>
      <c r="TAL29" s="681"/>
      <c r="TAM29" s="681"/>
      <c r="TAN29" s="682"/>
      <c r="TAO29" s="680"/>
      <c r="TAP29" s="681"/>
      <c r="TAQ29" s="681"/>
      <c r="TAR29" s="681"/>
      <c r="TAS29" s="681"/>
      <c r="TAT29" s="681"/>
      <c r="TAU29" s="681"/>
      <c r="TAV29" s="681"/>
      <c r="TAW29" s="681"/>
      <c r="TAX29" s="681"/>
      <c r="TAY29" s="681"/>
      <c r="TAZ29" s="681"/>
      <c r="TBA29" s="681"/>
      <c r="TBB29" s="681"/>
      <c r="TBC29" s="682"/>
      <c r="TBD29" s="680"/>
      <c r="TBE29" s="681"/>
      <c r="TBF29" s="681"/>
      <c r="TBG29" s="681"/>
      <c r="TBH29" s="681"/>
      <c r="TBI29" s="681"/>
      <c r="TBJ29" s="681"/>
      <c r="TBK29" s="681"/>
      <c r="TBL29" s="681"/>
      <c r="TBM29" s="681"/>
      <c r="TBN29" s="681"/>
      <c r="TBO29" s="681"/>
      <c r="TBP29" s="681"/>
      <c r="TBQ29" s="681"/>
      <c r="TBR29" s="682"/>
      <c r="TBS29" s="680"/>
      <c r="TBT29" s="681"/>
      <c r="TBU29" s="681"/>
      <c r="TBV29" s="681"/>
      <c r="TBW29" s="681"/>
      <c r="TBX29" s="681"/>
      <c r="TBY29" s="681"/>
      <c r="TBZ29" s="681"/>
      <c r="TCA29" s="681"/>
      <c r="TCB29" s="681"/>
      <c r="TCC29" s="681"/>
      <c r="TCD29" s="681"/>
      <c r="TCE29" s="681"/>
      <c r="TCF29" s="681"/>
      <c r="TCG29" s="682"/>
      <c r="TCH29" s="680"/>
      <c r="TCI29" s="681"/>
      <c r="TCJ29" s="681"/>
      <c r="TCK29" s="681"/>
      <c r="TCL29" s="681"/>
      <c r="TCM29" s="681"/>
      <c r="TCN29" s="681"/>
      <c r="TCO29" s="681"/>
      <c r="TCP29" s="681"/>
      <c r="TCQ29" s="681"/>
      <c r="TCR29" s="681"/>
      <c r="TCS29" s="681"/>
      <c r="TCT29" s="681"/>
      <c r="TCU29" s="681"/>
      <c r="TCV29" s="682"/>
      <c r="TCW29" s="680"/>
      <c r="TCX29" s="681"/>
      <c r="TCY29" s="681"/>
      <c r="TCZ29" s="681"/>
      <c r="TDA29" s="681"/>
      <c r="TDB29" s="681"/>
      <c r="TDC29" s="681"/>
      <c r="TDD29" s="681"/>
      <c r="TDE29" s="681"/>
      <c r="TDF29" s="681"/>
      <c r="TDG29" s="681"/>
      <c r="TDH29" s="681"/>
      <c r="TDI29" s="681"/>
      <c r="TDJ29" s="681"/>
      <c r="TDK29" s="682"/>
      <c r="TDL29" s="680"/>
      <c r="TDM29" s="681"/>
      <c r="TDN29" s="681"/>
      <c r="TDO29" s="681"/>
      <c r="TDP29" s="681"/>
      <c r="TDQ29" s="681"/>
      <c r="TDR29" s="681"/>
      <c r="TDS29" s="681"/>
      <c r="TDT29" s="681"/>
      <c r="TDU29" s="681"/>
      <c r="TDV29" s="681"/>
      <c r="TDW29" s="681"/>
      <c r="TDX29" s="681"/>
      <c r="TDY29" s="681"/>
      <c r="TDZ29" s="682"/>
      <c r="TEA29" s="680"/>
      <c r="TEB29" s="681"/>
      <c r="TEC29" s="681"/>
      <c r="TED29" s="681"/>
      <c r="TEE29" s="681"/>
      <c r="TEF29" s="681"/>
      <c r="TEG29" s="681"/>
      <c r="TEH29" s="681"/>
      <c r="TEI29" s="681"/>
      <c r="TEJ29" s="681"/>
      <c r="TEK29" s="681"/>
      <c r="TEL29" s="681"/>
      <c r="TEM29" s="681"/>
      <c r="TEN29" s="681"/>
      <c r="TEO29" s="682"/>
      <c r="TEP29" s="680"/>
      <c r="TEQ29" s="681"/>
      <c r="TER29" s="681"/>
      <c r="TES29" s="681"/>
      <c r="TET29" s="681"/>
      <c r="TEU29" s="681"/>
      <c r="TEV29" s="681"/>
      <c r="TEW29" s="681"/>
      <c r="TEX29" s="681"/>
      <c r="TEY29" s="681"/>
      <c r="TEZ29" s="681"/>
      <c r="TFA29" s="681"/>
      <c r="TFB29" s="681"/>
      <c r="TFC29" s="681"/>
      <c r="TFD29" s="682"/>
      <c r="TFE29" s="680"/>
      <c r="TFF29" s="681"/>
      <c r="TFG29" s="681"/>
      <c r="TFH29" s="681"/>
      <c r="TFI29" s="681"/>
      <c r="TFJ29" s="681"/>
      <c r="TFK29" s="681"/>
      <c r="TFL29" s="681"/>
      <c r="TFM29" s="681"/>
      <c r="TFN29" s="681"/>
      <c r="TFO29" s="681"/>
      <c r="TFP29" s="681"/>
      <c r="TFQ29" s="681"/>
      <c r="TFR29" s="681"/>
      <c r="TFS29" s="682"/>
      <c r="TFT29" s="680"/>
      <c r="TFU29" s="681"/>
      <c r="TFV29" s="681"/>
      <c r="TFW29" s="681"/>
      <c r="TFX29" s="681"/>
      <c r="TFY29" s="681"/>
      <c r="TFZ29" s="681"/>
      <c r="TGA29" s="681"/>
      <c r="TGB29" s="681"/>
      <c r="TGC29" s="681"/>
      <c r="TGD29" s="681"/>
      <c r="TGE29" s="681"/>
      <c r="TGF29" s="681"/>
      <c r="TGG29" s="681"/>
      <c r="TGH29" s="682"/>
      <c r="TGI29" s="680"/>
      <c r="TGJ29" s="681"/>
      <c r="TGK29" s="681"/>
      <c r="TGL29" s="681"/>
      <c r="TGM29" s="681"/>
      <c r="TGN29" s="681"/>
      <c r="TGO29" s="681"/>
      <c r="TGP29" s="681"/>
      <c r="TGQ29" s="681"/>
      <c r="TGR29" s="681"/>
      <c r="TGS29" s="681"/>
      <c r="TGT29" s="681"/>
      <c r="TGU29" s="681"/>
      <c r="TGV29" s="681"/>
      <c r="TGW29" s="682"/>
      <c r="TGX29" s="680"/>
      <c r="TGY29" s="681"/>
      <c r="TGZ29" s="681"/>
      <c r="THA29" s="681"/>
      <c r="THB29" s="681"/>
      <c r="THC29" s="681"/>
      <c r="THD29" s="681"/>
      <c r="THE29" s="681"/>
      <c r="THF29" s="681"/>
      <c r="THG29" s="681"/>
      <c r="THH29" s="681"/>
      <c r="THI29" s="681"/>
      <c r="THJ29" s="681"/>
      <c r="THK29" s="681"/>
      <c r="THL29" s="682"/>
      <c r="THM29" s="680"/>
      <c r="THN29" s="681"/>
      <c r="THO29" s="681"/>
      <c r="THP29" s="681"/>
      <c r="THQ29" s="681"/>
      <c r="THR29" s="681"/>
      <c r="THS29" s="681"/>
      <c r="THT29" s="681"/>
      <c r="THU29" s="681"/>
      <c r="THV29" s="681"/>
      <c r="THW29" s="681"/>
      <c r="THX29" s="681"/>
      <c r="THY29" s="681"/>
      <c r="THZ29" s="681"/>
      <c r="TIA29" s="682"/>
      <c r="TIB29" s="680"/>
      <c r="TIC29" s="681"/>
      <c r="TID29" s="681"/>
      <c r="TIE29" s="681"/>
      <c r="TIF29" s="681"/>
      <c r="TIG29" s="681"/>
      <c r="TIH29" s="681"/>
      <c r="TII29" s="681"/>
      <c r="TIJ29" s="681"/>
      <c r="TIK29" s="681"/>
      <c r="TIL29" s="681"/>
      <c r="TIM29" s="681"/>
      <c r="TIN29" s="681"/>
      <c r="TIO29" s="681"/>
      <c r="TIP29" s="682"/>
      <c r="TIQ29" s="680"/>
      <c r="TIR29" s="681"/>
      <c r="TIS29" s="681"/>
      <c r="TIT29" s="681"/>
      <c r="TIU29" s="681"/>
      <c r="TIV29" s="681"/>
      <c r="TIW29" s="681"/>
      <c r="TIX29" s="681"/>
      <c r="TIY29" s="681"/>
      <c r="TIZ29" s="681"/>
      <c r="TJA29" s="681"/>
      <c r="TJB29" s="681"/>
      <c r="TJC29" s="681"/>
      <c r="TJD29" s="681"/>
      <c r="TJE29" s="682"/>
      <c r="TJF29" s="680"/>
      <c r="TJG29" s="681"/>
      <c r="TJH29" s="681"/>
      <c r="TJI29" s="681"/>
      <c r="TJJ29" s="681"/>
      <c r="TJK29" s="681"/>
      <c r="TJL29" s="681"/>
      <c r="TJM29" s="681"/>
      <c r="TJN29" s="681"/>
      <c r="TJO29" s="681"/>
      <c r="TJP29" s="681"/>
      <c r="TJQ29" s="681"/>
      <c r="TJR29" s="681"/>
      <c r="TJS29" s="681"/>
      <c r="TJT29" s="682"/>
      <c r="TJU29" s="680"/>
      <c r="TJV29" s="681"/>
      <c r="TJW29" s="681"/>
      <c r="TJX29" s="681"/>
      <c r="TJY29" s="681"/>
      <c r="TJZ29" s="681"/>
      <c r="TKA29" s="681"/>
      <c r="TKB29" s="681"/>
      <c r="TKC29" s="681"/>
      <c r="TKD29" s="681"/>
      <c r="TKE29" s="681"/>
      <c r="TKF29" s="681"/>
      <c r="TKG29" s="681"/>
      <c r="TKH29" s="681"/>
      <c r="TKI29" s="682"/>
      <c r="TKJ29" s="680"/>
      <c r="TKK29" s="681"/>
      <c r="TKL29" s="681"/>
      <c r="TKM29" s="681"/>
      <c r="TKN29" s="681"/>
      <c r="TKO29" s="681"/>
      <c r="TKP29" s="681"/>
      <c r="TKQ29" s="681"/>
      <c r="TKR29" s="681"/>
      <c r="TKS29" s="681"/>
      <c r="TKT29" s="681"/>
      <c r="TKU29" s="681"/>
      <c r="TKV29" s="681"/>
      <c r="TKW29" s="681"/>
      <c r="TKX29" s="682"/>
      <c r="TKY29" s="680"/>
      <c r="TKZ29" s="681"/>
      <c r="TLA29" s="681"/>
      <c r="TLB29" s="681"/>
      <c r="TLC29" s="681"/>
      <c r="TLD29" s="681"/>
      <c r="TLE29" s="681"/>
      <c r="TLF29" s="681"/>
      <c r="TLG29" s="681"/>
      <c r="TLH29" s="681"/>
      <c r="TLI29" s="681"/>
      <c r="TLJ29" s="681"/>
      <c r="TLK29" s="681"/>
      <c r="TLL29" s="681"/>
      <c r="TLM29" s="682"/>
      <c r="TLN29" s="680"/>
      <c r="TLO29" s="681"/>
      <c r="TLP29" s="681"/>
      <c r="TLQ29" s="681"/>
      <c r="TLR29" s="681"/>
      <c r="TLS29" s="681"/>
      <c r="TLT29" s="681"/>
      <c r="TLU29" s="681"/>
      <c r="TLV29" s="681"/>
      <c r="TLW29" s="681"/>
      <c r="TLX29" s="681"/>
      <c r="TLY29" s="681"/>
      <c r="TLZ29" s="681"/>
      <c r="TMA29" s="681"/>
      <c r="TMB29" s="682"/>
      <c r="TMC29" s="680"/>
      <c r="TMD29" s="681"/>
      <c r="TME29" s="681"/>
      <c r="TMF29" s="681"/>
      <c r="TMG29" s="681"/>
      <c r="TMH29" s="681"/>
      <c r="TMI29" s="681"/>
      <c r="TMJ29" s="681"/>
      <c r="TMK29" s="681"/>
      <c r="TML29" s="681"/>
      <c r="TMM29" s="681"/>
      <c r="TMN29" s="681"/>
      <c r="TMO29" s="681"/>
      <c r="TMP29" s="681"/>
      <c r="TMQ29" s="682"/>
      <c r="TMR29" s="680"/>
      <c r="TMS29" s="681"/>
      <c r="TMT29" s="681"/>
      <c r="TMU29" s="681"/>
      <c r="TMV29" s="681"/>
      <c r="TMW29" s="681"/>
      <c r="TMX29" s="681"/>
      <c r="TMY29" s="681"/>
      <c r="TMZ29" s="681"/>
      <c r="TNA29" s="681"/>
      <c r="TNB29" s="681"/>
      <c r="TNC29" s="681"/>
      <c r="TND29" s="681"/>
      <c r="TNE29" s="681"/>
      <c r="TNF29" s="682"/>
      <c r="TNG29" s="680"/>
      <c r="TNH29" s="681"/>
      <c r="TNI29" s="681"/>
      <c r="TNJ29" s="681"/>
      <c r="TNK29" s="681"/>
      <c r="TNL29" s="681"/>
      <c r="TNM29" s="681"/>
      <c r="TNN29" s="681"/>
      <c r="TNO29" s="681"/>
      <c r="TNP29" s="681"/>
      <c r="TNQ29" s="681"/>
      <c r="TNR29" s="681"/>
      <c r="TNS29" s="681"/>
      <c r="TNT29" s="681"/>
      <c r="TNU29" s="682"/>
      <c r="TNV29" s="680"/>
      <c r="TNW29" s="681"/>
      <c r="TNX29" s="681"/>
      <c r="TNY29" s="681"/>
      <c r="TNZ29" s="681"/>
      <c r="TOA29" s="681"/>
      <c r="TOB29" s="681"/>
      <c r="TOC29" s="681"/>
      <c r="TOD29" s="681"/>
      <c r="TOE29" s="681"/>
      <c r="TOF29" s="681"/>
      <c r="TOG29" s="681"/>
      <c r="TOH29" s="681"/>
      <c r="TOI29" s="681"/>
      <c r="TOJ29" s="682"/>
      <c r="TOK29" s="680"/>
      <c r="TOL29" s="681"/>
      <c r="TOM29" s="681"/>
      <c r="TON29" s="681"/>
      <c r="TOO29" s="681"/>
      <c r="TOP29" s="681"/>
      <c r="TOQ29" s="681"/>
      <c r="TOR29" s="681"/>
      <c r="TOS29" s="681"/>
      <c r="TOT29" s="681"/>
      <c r="TOU29" s="681"/>
      <c r="TOV29" s="681"/>
      <c r="TOW29" s="681"/>
      <c r="TOX29" s="681"/>
      <c r="TOY29" s="682"/>
      <c r="TOZ29" s="680"/>
      <c r="TPA29" s="681"/>
      <c r="TPB29" s="681"/>
      <c r="TPC29" s="681"/>
      <c r="TPD29" s="681"/>
      <c r="TPE29" s="681"/>
      <c r="TPF29" s="681"/>
      <c r="TPG29" s="681"/>
      <c r="TPH29" s="681"/>
      <c r="TPI29" s="681"/>
      <c r="TPJ29" s="681"/>
      <c r="TPK29" s="681"/>
      <c r="TPL29" s="681"/>
      <c r="TPM29" s="681"/>
      <c r="TPN29" s="682"/>
      <c r="TPO29" s="680"/>
      <c r="TPP29" s="681"/>
      <c r="TPQ29" s="681"/>
      <c r="TPR29" s="681"/>
      <c r="TPS29" s="681"/>
      <c r="TPT29" s="681"/>
      <c r="TPU29" s="681"/>
      <c r="TPV29" s="681"/>
      <c r="TPW29" s="681"/>
      <c r="TPX29" s="681"/>
      <c r="TPY29" s="681"/>
      <c r="TPZ29" s="681"/>
      <c r="TQA29" s="681"/>
      <c r="TQB29" s="681"/>
      <c r="TQC29" s="682"/>
      <c r="TQD29" s="680"/>
      <c r="TQE29" s="681"/>
      <c r="TQF29" s="681"/>
      <c r="TQG29" s="681"/>
      <c r="TQH29" s="681"/>
      <c r="TQI29" s="681"/>
      <c r="TQJ29" s="681"/>
      <c r="TQK29" s="681"/>
      <c r="TQL29" s="681"/>
      <c r="TQM29" s="681"/>
      <c r="TQN29" s="681"/>
      <c r="TQO29" s="681"/>
      <c r="TQP29" s="681"/>
      <c r="TQQ29" s="681"/>
      <c r="TQR29" s="682"/>
      <c r="TQS29" s="680"/>
      <c r="TQT29" s="681"/>
      <c r="TQU29" s="681"/>
      <c r="TQV29" s="681"/>
      <c r="TQW29" s="681"/>
      <c r="TQX29" s="681"/>
      <c r="TQY29" s="681"/>
      <c r="TQZ29" s="681"/>
      <c r="TRA29" s="681"/>
      <c r="TRB29" s="681"/>
      <c r="TRC29" s="681"/>
      <c r="TRD29" s="681"/>
      <c r="TRE29" s="681"/>
      <c r="TRF29" s="681"/>
      <c r="TRG29" s="682"/>
      <c r="TRH29" s="680"/>
      <c r="TRI29" s="681"/>
      <c r="TRJ29" s="681"/>
      <c r="TRK29" s="681"/>
      <c r="TRL29" s="681"/>
      <c r="TRM29" s="681"/>
      <c r="TRN29" s="681"/>
      <c r="TRO29" s="681"/>
      <c r="TRP29" s="681"/>
      <c r="TRQ29" s="681"/>
      <c r="TRR29" s="681"/>
      <c r="TRS29" s="681"/>
      <c r="TRT29" s="681"/>
      <c r="TRU29" s="681"/>
      <c r="TRV29" s="682"/>
      <c r="TRW29" s="680"/>
      <c r="TRX29" s="681"/>
      <c r="TRY29" s="681"/>
      <c r="TRZ29" s="681"/>
      <c r="TSA29" s="681"/>
      <c r="TSB29" s="681"/>
      <c r="TSC29" s="681"/>
      <c r="TSD29" s="681"/>
      <c r="TSE29" s="681"/>
      <c r="TSF29" s="681"/>
      <c r="TSG29" s="681"/>
      <c r="TSH29" s="681"/>
      <c r="TSI29" s="681"/>
      <c r="TSJ29" s="681"/>
      <c r="TSK29" s="682"/>
      <c r="TSL29" s="680"/>
      <c r="TSM29" s="681"/>
      <c r="TSN29" s="681"/>
      <c r="TSO29" s="681"/>
      <c r="TSP29" s="681"/>
      <c r="TSQ29" s="681"/>
      <c r="TSR29" s="681"/>
      <c r="TSS29" s="681"/>
      <c r="TST29" s="681"/>
      <c r="TSU29" s="681"/>
      <c r="TSV29" s="681"/>
      <c r="TSW29" s="681"/>
      <c r="TSX29" s="681"/>
      <c r="TSY29" s="681"/>
      <c r="TSZ29" s="682"/>
      <c r="TTA29" s="680"/>
      <c r="TTB29" s="681"/>
      <c r="TTC29" s="681"/>
      <c r="TTD29" s="681"/>
      <c r="TTE29" s="681"/>
      <c r="TTF29" s="681"/>
      <c r="TTG29" s="681"/>
      <c r="TTH29" s="681"/>
      <c r="TTI29" s="681"/>
      <c r="TTJ29" s="681"/>
      <c r="TTK29" s="681"/>
      <c r="TTL29" s="681"/>
      <c r="TTM29" s="681"/>
      <c r="TTN29" s="681"/>
      <c r="TTO29" s="682"/>
      <c r="TTP29" s="680"/>
      <c r="TTQ29" s="681"/>
      <c r="TTR29" s="681"/>
      <c r="TTS29" s="681"/>
      <c r="TTT29" s="681"/>
      <c r="TTU29" s="681"/>
      <c r="TTV29" s="681"/>
      <c r="TTW29" s="681"/>
      <c r="TTX29" s="681"/>
      <c r="TTY29" s="681"/>
      <c r="TTZ29" s="681"/>
      <c r="TUA29" s="681"/>
      <c r="TUB29" s="681"/>
      <c r="TUC29" s="681"/>
      <c r="TUD29" s="682"/>
      <c r="TUE29" s="680"/>
      <c r="TUF29" s="681"/>
      <c r="TUG29" s="681"/>
      <c r="TUH29" s="681"/>
      <c r="TUI29" s="681"/>
      <c r="TUJ29" s="681"/>
      <c r="TUK29" s="681"/>
      <c r="TUL29" s="681"/>
      <c r="TUM29" s="681"/>
      <c r="TUN29" s="681"/>
      <c r="TUO29" s="681"/>
      <c r="TUP29" s="681"/>
      <c r="TUQ29" s="681"/>
      <c r="TUR29" s="681"/>
      <c r="TUS29" s="682"/>
      <c r="TUT29" s="680"/>
      <c r="TUU29" s="681"/>
      <c r="TUV29" s="681"/>
      <c r="TUW29" s="681"/>
      <c r="TUX29" s="681"/>
      <c r="TUY29" s="681"/>
      <c r="TUZ29" s="681"/>
      <c r="TVA29" s="681"/>
      <c r="TVB29" s="681"/>
      <c r="TVC29" s="681"/>
      <c r="TVD29" s="681"/>
      <c r="TVE29" s="681"/>
      <c r="TVF29" s="681"/>
      <c r="TVG29" s="681"/>
      <c r="TVH29" s="682"/>
      <c r="TVI29" s="680"/>
      <c r="TVJ29" s="681"/>
      <c r="TVK29" s="681"/>
      <c r="TVL29" s="681"/>
      <c r="TVM29" s="681"/>
      <c r="TVN29" s="681"/>
      <c r="TVO29" s="681"/>
      <c r="TVP29" s="681"/>
      <c r="TVQ29" s="681"/>
      <c r="TVR29" s="681"/>
      <c r="TVS29" s="681"/>
      <c r="TVT29" s="681"/>
      <c r="TVU29" s="681"/>
      <c r="TVV29" s="681"/>
      <c r="TVW29" s="682"/>
      <c r="TVX29" s="680"/>
      <c r="TVY29" s="681"/>
      <c r="TVZ29" s="681"/>
      <c r="TWA29" s="681"/>
      <c r="TWB29" s="681"/>
      <c r="TWC29" s="681"/>
      <c r="TWD29" s="681"/>
      <c r="TWE29" s="681"/>
      <c r="TWF29" s="681"/>
      <c r="TWG29" s="681"/>
      <c r="TWH29" s="681"/>
      <c r="TWI29" s="681"/>
      <c r="TWJ29" s="681"/>
      <c r="TWK29" s="681"/>
      <c r="TWL29" s="682"/>
      <c r="TWM29" s="680"/>
      <c r="TWN29" s="681"/>
      <c r="TWO29" s="681"/>
      <c r="TWP29" s="681"/>
      <c r="TWQ29" s="681"/>
      <c r="TWR29" s="681"/>
      <c r="TWS29" s="681"/>
      <c r="TWT29" s="681"/>
      <c r="TWU29" s="681"/>
      <c r="TWV29" s="681"/>
      <c r="TWW29" s="681"/>
      <c r="TWX29" s="681"/>
      <c r="TWY29" s="681"/>
      <c r="TWZ29" s="681"/>
      <c r="TXA29" s="682"/>
      <c r="TXB29" s="680"/>
      <c r="TXC29" s="681"/>
      <c r="TXD29" s="681"/>
      <c r="TXE29" s="681"/>
      <c r="TXF29" s="681"/>
      <c r="TXG29" s="681"/>
      <c r="TXH29" s="681"/>
      <c r="TXI29" s="681"/>
      <c r="TXJ29" s="681"/>
      <c r="TXK29" s="681"/>
      <c r="TXL29" s="681"/>
      <c r="TXM29" s="681"/>
      <c r="TXN29" s="681"/>
      <c r="TXO29" s="681"/>
      <c r="TXP29" s="682"/>
      <c r="TXQ29" s="680"/>
      <c r="TXR29" s="681"/>
      <c r="TXS29" s="681"/>
      <c r="TXT29" s="681"/>
      <c r="TXU29" s="681"/>
      <c r="TXV29" s="681"/>
      <c r="TXW29" s="681"/>
      <c r="TXX29" s="681"/>
      <c r="TXY29" s="681"/>
      <c r="TXZ29" s="681"/>
      <c r="TYA29" s="681"/>
      <c r="TYB29" s="681"/>
      <c r="TYC29" s="681"/>
      <c r="TYD29" s="681"/>
      <c r="TYE29" s="682"/>
      <c r="TYF29" s="680"/>
      <c r="TYG29" s="681"/>
      <c r="TYH29" s="681"/>
      <c r="TYI29" s="681"/>
      <c r="TYJ29" s="681"/>
      <c r="TYK29" s="681"/>
      <c r="TYL29" s="681"/>
      <c r="TYM29" s="681"/>
      <c r="TYN29" s="681"/>
      <c r="TYO29" s="681"/>
      <c r="TYP29" s="681"/>
      <c r="TYQ29" s="681"/>
      <c r="TYR29" s="681"/>
      <c r="TYS29" s="681"/>
      <c r="TYT29" s="682"/>
      <c r="TYU29" s="680"/>
      <c r="TYV29" s="681"/>
      <c r="TYW29" s="681"/>
      <c r="TYX29" s="681"/>
      <c r="TYY29" s="681"/>
      <c r="TYZ29" s="681"/>
      <c r="TZA29" s="681"/>
      <c r="TZB29" s="681"/>
      <c r="TZC29" s="681"/>
      <c r="TZD29" s="681"/>
      <c r="TZE29" s="681"/>
      <c r="TZF29" s="681"/>
      <c r="TZG29" s="681"/>
      <c r="TZH29" s="681"/>
      <c r="TZI29" s="682"/>
      <c r="TZJ29" s="680"/>
      <c r="TZK29" s="681"/>
      <c r="TZL29" s="681"/>
      <c r="TZM29" s="681"/>
      <c r="TZN29" s="681"/>
      <c r="TZO29" s="681"/>
      <c r="TZP29" s="681"/>
      <c r="TZQ29" s="681"/>
      <c r="TZR29" s="681"/>
      <c r="TZS29" s="681"/>
      <c r="TZT29" s="681"/>
      <c r="TZU29" s="681"/>
      <c r="TZV29" s="681"/>
      <c r="TZW29" s="681"/>
      <c r="TZX29" s="682"/>
      <c r="TZY29" s="680"/>
      <c r="TZZ29" s="681"/>
      <c r="UAA29" s="681"/>
      <c r="UAB29" s="681"/>
      <c r="UAC29" s="681"/>
      <c r="UAD29" s="681"/>
      <c r="UAE29" s="681"/>
      <c r="UAF29" s="681"/>
      <c r="UAG29" s="681"/>
      <c r="UAH29" s="681"/>
      <c r="UAI29" s="681"/>
      <c r="UAJ29" s="681"/>
      <c r="UAK29" s="681"/>
      <c r="UAL29" s="681"/>
      <c r="UAM29" s="682"/>
      <c r="UAN29" s="680"/>
      <c r="UAO29" s="681"/>
      <c r="UAP29" s="681"/>
      <c r="UAQ29" s="681"/>
      <c r="UAR29" s="681"/>
      <c r="UAS29" s="681"/>
      <c r="UAT29" s="681"/>
      <c r="UAU29" s="681"/>
      <c r="UAV29" s="681"/>
      <c r="UAW29" s="681"/>
      <c r="UAX29" s="681"/>
      <c r="UAY29" s="681"/>
      <c r="UAZ29" s="681"/>
      <c r="UBA29" s="681"/>
      <c r="UBB29" s="682"/>
      <c r="UBC29" s="680"/>
      <c r="UBD29" s="681"/>
      <c r="UBE29" s="681"/>
      <c r="UBF29" s="681"/>
      <c r="UBG29" s="681"/>
      <c r="UBH29" s="681"/>
      <c r="UBI29" s="681"/>
      <c r="UBJ29" s="681"/>
      <c r="UBK29" s="681"/>
      <c r="UBL29" s="681"/>
      <c r="UBM29" s="681"/>
      <c r="UBN29" s="681"/>
      <c r="UBO29" s="681"/>
      <c r="UBP29" s="681"/>
      <c r="UBQ29" s="682"/>
      <c r="UBR29" s="680"/>
      <c r="UBS29" s="681"/>
      <c r="UBT29" s="681"/>
      <c r="UBU29" s="681"/>
      <c r="UBV29" s="681"/>
      <c r="UBW29" s="681"/>
      <c r="UBX29" s="681"/>
      <c r="UBY29" s="681"/>
      <c r="UBZ29" s="681"/>
      <c r="UCA29" s="681"/>
      <c r="UCB29" s="681"/>
      <c r="UCC29" s="681"/>
      <c r="UCD29" s="681"/>
      <c r="UCE29" s="681"/>
      <c r="UCF29" s="682"/>
      <c r="UCG29" s="680"/>
      <c r="UCH29" s="681"/>
      <c r="UCI29" s="681"/>
      <c r="UCJ29" s="681"/>
      <c r="UCK29" s="681"/>
      <c r="UCL29" s="681"/>
      <c r="UCM29" s="681"/>
      <c r="UCN29" s="681"/>
      <c r="UCO29" s="681"/>
      <c r="UCP29" s="681"/>
      <c r="UCQ29" s="681"/>
      <c r="UCR29" s="681"/>
      <c r="UCS29" s="681"/>
      <c r="UCT29" s="681"/>
      <c r="UCU29" s="682"/>
      <c r="UCV29" s="680"/>
      <c r="UCW29" s="681"/>
      <c r="UCX29" s="681"/>
      <c r="UCY29" s="681"/>
      <c r="UCZ29" s="681"/>
      <c r="UDA29" s="681"/>
      <c r="UDB29" s="681"/>
      <c r="UDC29" s="681"/>
      <c r="UDD29" s="681"/>
      <c r="UDE29" s="681"/>
      <c r="UDF29" s="681"/>
      <c r="UDG29" s="681"/>
      <c r="UDH29" s="681"/>
      <c r="UDI29" s="681"/>
      <c r="UDJ29" s="682"/>
      <c r="UDK29" s="680"/>
      <c r="UDL29" s="681"/>
      <c r="UDM29" s="681"/>
      <c r="UDN29" s="681"/>
      <c r="UDO29" s="681"/>
      <c r="UDP29" s="681"/>
      <c r="UDQ29" s="681"/>
      <c r="UDR29" s="681"/>
      <c r="UDS29" s="681"/>
      <c r="UDT29" s="681"/>
      <c r="UDU29" s="681"/>
      <c r="UDV29" s="681"/>
      <c r="UDW29" s="681"/>
      <c r="UDX29" s="681"/>
      <c r="UDY29" s="682"/>
      <c r="UDZ29" s="680"/>
      <c r="UEA29" s="681"/>
      <c r="UEB29" s="681"/>
      <c r="UEC29" s="681"/>
      <c r="UED29" s="681"/>
      <c r="UEE29" s="681"/>
      <c r="UEF29" s="681"/>
      <c r="UEG29" s="681"/>
      <c r="UEH29" s="681"/>
      <c r="UEI29" s="681"/>
      <c r="UEJ29" s="681"/>
      <c r="UEK29" s="681"/>
      <c r="UEL29" s="681"/>
      <c r="UEM29" s="681"/>
      <c r="UEN29" s="682"/>
      <c r="UEO29" s="680"/>
      <c r="UEP29" s="681"/>
      <c r="UEQ29" s="681"/>
      <c r="UER29" s="681"/>
      <c r="UES29" s="681"/>
      <c r="UET29" s="681"/>
      <c r="UEU29" s="681"/>
      <c r="UEV29" s="681"/>
      <c r="UEW29" s="681"/>
      <c r="UEX29" s="681"/>
      <c r="UEY29" s="681"/>
      <c r="UEZ29" s="681"/>
      <c r="UFA29" s="681"/>
      <c r="UFB29" s="681"/>
      <c r="UFC29" s="682"/>
      <c r="UFD29" s="680"/>
      <c r="UFE29" s="681"/>
      <c r="UFF29" s="681"/>
      <c r="UFG29" s="681"/>
      <c r="UFH29" s="681"/>
      <c r="UFI29" s="681"/>
      <c r="UFJ29" s="681"/>
      <c r="UFK29" s="681"/>
      <c r="UFL29" s="681"/>
      <c r="UFM29" s="681"/>
      <c r="UFN29" s="681"/>
      <c r="UFO29" s="681"/>
      <c r="UFP29" s="681"/>
      <c r="UFQ29" s="681"/>
      <c r="UFR29" s="682"/>
      <c r="UFS29" s="680"/>
      <c r="UFT29" s="681"/>
      <c r="UFU29" s="681"/>
      <c r="UFV29" s="681"/>
      <c r="UFW29" s="681"/>
      <c r="UFX29" s="681"/>
      <c r="UFY29" s="681"/>
      <c r="UFZ29" s="681"/>
      <c r="UGA29" s="681"/>
      <c r="UGB29" s="681"/>
      <c r="UGC29" s="681"/>
      <c r="UGD29" s="681"/>
      <c r="UGE29" s="681"/>
      <c r="UGF29" s="681"/>
      <c r="UGG29" s="682"/>
      <c r="UGH29" s="680"/>
      <c r="UGI29" s="681"/>
      <c r="UGJ29" s="681"/>
      <c r="UGK29" s="681"/>
      <c r="UGL29" s="681"/>
      <c r="UGM29" s="681"/>
      <c r="UGN29" s="681"/>
      <c r="UGO29" s="681"/>
      <c r="UGP29" s="681"/>
      <c r="UGQ29" s="681"/>
      <c r="UGR29" s="681"/>
      <c r="UGS29" s="681"/>
      <c r="UGT29" s="681"/>
      <c r="UGU29" s="681"/>
      <c r="UGV29" s="682"/>
      <c r="UGW29" s="680"/>
      <c r="UGX29" s="681"/>
      <c r="UGY29" s="681"/>
      <c r="UGZ29" s="681"/>
      <c r="UHA29" s="681"/>
      <c r="UHB29" s="681"/>
      <c r="UHC29" s="681"/>
      <c r="UHD29" s="681"/>
      <c r="UHE29" s="681"/>
      <c r="UHF29" s="681"/>
      <c r="UHG29" s="681"/>
      <c r="UHH29" s="681"/>
      <c r="UHI29" s="681"/>
      <c r="UHJ29" s="681"/>
      <c r="UHK29" s="682"/>
      <c r="UHL29" s="680"/>
      <c r="UHM29" s="681"/>
      <c r="UHN29" s="681"/>
      <c r="UHO29" s="681"/>
      <c r="UHP29" s="681"/>
      <c r="UHQ29" s="681"/>
      <c r="UHR29" s="681"/>
      <c r="UHS29" s="681"/>
      <c r="UHT29" s="681"/>
      <c r="UHU29" s="681"/>
      <c r="UHV29" s="681"/>
      <c r="UHW29" s="681"/>
      <c r="UHX29" s="681"/>
      <c r="UHY29" s="681"/>
      <c r="UHZ29" s="682"/>
      <c r="UIA29" s="680"/>
      <c r="UIB29" s="681"/>
      <c r="UIC29" s="681"/>
      <c r="UID29" s="681"/>
      <c r="UIE29" s="681"/>
      <c r="UIF29" s="681"/>
      <c r="UIG29" s="681"/>
      <c r="UIH29" s="681"/>
      <c r="UII29" s="681"/>
      <c r="UIJ29" s="681"/>
      <c r="UIK29" s="681"/>
      <c r="UIL29" s="681"/>
      <c r="UIM29" s="681"/>
      <c r="UIN29" s="681"/>
      <c r="UIO29" s="682"/>
      <c r="UIP29" s="680"/>
      <c r="UIQ29" s="681"/>
      <c r="UIR29" s="681"/>
      <c r="UIS29" s="681"/>
      <c r="UIT29" s="681"/>
      <c r="UIU29" s="681"/>
      <c r="UIV29" s="681"/>
      <c r="UIW29" s="681"/>
      <c r="UIX29" s="681"/>
      <c r="UIY29" s="681"/>
      <c r="UIZ29" s="681"/>
      <c r="UJA29" s="681"/>
      <c r="UJB29" s="681"/>
      <c r="UJC29" s="681"/>
      <c r="UJD29" s="682"/>
      <c r="UJE29" s="680"/>
      <c r="UJF29" s="681"/>
      <c r="UJG29" s="681"/>
      <c r="UJH29" s="681"/>
      <c r="UJI29" s="681"/>
      <c r="UJJ29" s="681"/>
      <c r="UJK29" s="681"/>
      <c r="UJL29" s="681"/>
      <c r="UJM29" s="681"/>
      <c r="UJN29" s="681"/>
      <c r="UJO29" s="681"/>
      <c r="UJP29" s="681"/>
      <c r="UJQ29" s="681"/>
      <c r="UJR29" s="681"/>
      <c r="UJS29" s="682"/>
      <c r="UJT29" s="680"/>
      <c r="UJU29" s="681"/>
      <c r="UJV29" s="681"/>
      <c r="UJW29" s="681"/>
      <c r="UJX29" s="681"/>
      <c r="UJY29" s="681"/>
      <c r="UJZ29" s="681"/>
      <c r="UKA29" s="681"/>
      <c r="UKB29" s="681"/>
      <c r="UKC29" s="681"/>
      <c r="UKD29" s="681"/>
      <c r="UKE29" s="681"/>
      <c r="UKF29" s="681"/>
      <c r="UKG29" s="681"/>
      <c r="UKH29" s="682"/>
      <c r="UKI29" s="680"/>
      <c r="UKJ29" s="681"/>
      <c r="UKK29" s="681"/>
      <c r="UKL29" s="681"/>
      <c r="UKM29" s="681"/>
      <c r="UKN29" s="681"/>
      <c r="UKO29" s="681"/>
      <c r="UKP29" s="681"/>
      <c r="UKQ29" s="681"/>
      <c r="UKR29" s="681"/>
      <c r="UKS29" s="681"/>
      <c r="UKT29" s="681"/>
      <c r="UKU29" s="681"/>
      <c r="UKV29" s="681"/>
      <c r="UKW29" s="682"/>
      <c r="UKX29" s="680"/>
      <c r="UKY29" s="681"/>
      <c r="UKZ29" s="681"/>
      <c r="ULA29" s="681"/>
      <c r="ULB29" s="681"/>
      <c r="ULC29" s="681"/>
      <c r="ULD29" s="681"/>
      <c r="ULE29" s="681"/>
      <c r="ULF29" s="681"/>
      <c r="ULG29" s="681"/>
      <c r="ULH29" s="681"/>
      <c r="ULI29" s="681"/>
      <c r="ULJ29" s="681"/>
      <c r="ULK29" s="681"/>
      <c r="ULL29" s="682"/>
      <c r="ULM29" s="680"/>
      <c r="ULN29" s="681"/>
      <c r="ULO29" s="681"/>
      <c r="ULP29" s="681"/>
      <c r="ULQ29" s="681"/>
      <c r="ULR29" s="681"/>
      <c r="ULS29" s="681"/>
      <c r="ULT29" s="681"/>
      <c r="ULU29" s="681"/>
      <c r="ULV29" s="681"/>
      <c r="ULW29" s="681"/>
      <c r="ULX29" s="681"/>
      <c r="ULY29" s="681"/>
      <c r="ULZ29" s="681"/>
      <c r="UMA29" s="682"/>
      <c r="UMB29" s="680"/>
      <c r="UMC29" s="681"/>
      <c r="UMD29" s="681"/>
      <c r="UME29" s="681"/>
      <c r="UMF29" s="681"/>
      <c r="UMG29" s="681"/>
      <c r="UMH29" s="681"/>
      <c r="UMI29" s="681"/>
      <c r="UMJ29" s="681"/>
      <c r="UMK29" s="681"/>
      <c r="UML29" s="681"/>
      <c r="UMM29" s="681"/>
      <c r="UMN29" s="681"/>
      <c r="UMO29" s="681"/>
      <c r="UMP29" s="682"/>
      <c r="UMQ29" s="680"/>
      <c r="UMR29" s="681"/>
      <c r="UMS29" s="681"/>
      <c r="UMT29" s="681"/>
      <c r="UMU29" s="681"/>
      <c r="UMV29" s="681"/>
      <c r="UMW29" s="681"/>
      <c r="UMX29" s="681"/>
      <c r="UMY29" s="681"/>
      <c r="UMZ29" s="681"/>
      <c r="UNA29" s="681"/>
      <c r="UNB29" s="681"/>
      <c r="UNC29" s="681"/>
      <c r="UND29" s="681"/>
      <c r="UNE29" s="682"/>
      <c r="UNF29" s="680"/>
      <c r="UNG29" s="681"/>
      <c r="UNH29" s="681"/>
      <c r="UNI29" s="681"/>
      <c r="UNJ29" s="681"/>
      <c r="UNK29" s="681"/>
      <c r="UNL29" s="681"/>
      <c r="UNM29" s="681"/>
      <c r="UNN29" s="681"/>
      <c r="UNO29" s="681"/>
      <c r="UNP29" s="681"/>
      <c r="UNQ29" s="681"/>
      <c r="UNR29" s="681"/>
      <c r="UNS29" s="681"/>
      <c r="UNT29" s="682"/>
      <c r="UNU29" s="680"/>
      <c r="UNV29" s="681"/>
      <c r="UNW29" s="681"/>
      <c r="UNX29" s="681"/>
      <c r="UNY29" s="681"/>
      <c r="UNZ29" s="681"/>
      <c r="UOA29" s="681"/>
      <c r="UOB29" s="681"/>
      <c r="UOC29" s="681"/>
      <c r="UOD29" s="681"/>
      <c r="UOE29" s="681"/>
      <c r="UOF29" s="681"/>
      <c r="UOG29" s="681"/>
      <c r="UOH29" s="681"/>
      <c r="UOI29" s="682"/>
      <c r="UOJ29" s="680"/>
      <c r="UOK29" s="681"/>
      <c r="UOL29" s="681"/>
      <c r="UOM29" s="681"/>
      <c r="UON29" s="681"/>
      <c r="UOO29" s="681"/>
      <c r="UOP29" s="681"/>
      <c r="UOQ29" s="681"/>
      <c r="UOR29" s="681"/>
      <c r="UOS29" s="681"/>
      <c r="UOT29" s="681"/>
      <c r="UOU29" s="681"/>
      <c r="UOV29" s="681"/>
      <c r="UOW29" s="681"/>
      <c r="UOX29" s="682"/>
      <c r="UOY29" s="680"/>
      <c r="UOZ29" s="681"/>
      <c r="UPA29" s="681"/>
      <c r="UPB29" s="681"/>
      <c r="UPC29" s="681"/>
      <c r="UPD29" s="681"/>
      <c r="UPE29" s="681"/>
      <c r="UPF29" s="681"/>
      <c r="UPG29" s="681"/>
      <c r="UPH29" s="681"/>
      <c r="UPI29" s="681"/>
      <c r="UPJ29" s="681"/>
      <c r="UPK29" s="681"/>
      <c r="UPL29" s="681"/>
      <c r="UPM29" s="682"/>
      <c r="UPN29" s="680"/>
      <c r="UPO29" s="681"/>
      <c r="UPP29" s="681"/>
      <c r="UPQ29" s="681"/>
      <c r="UPR29" s="681"/>
      <c r="UPS29" s="681"/>
      <c r="UPT29" s="681"/>
      <c r="UPU29" s="681"/>
      <c r="UPV29" s="681"/>
      <c r="UPW29" s="681"/>
      <c r="UPX29" s="681"/>
      <c r="UPY29" s="681"/>
      <c r="UPZ29" s="681"/>
      <c r="UQA29" s="681"/>
      <c r="UQB29" s="682"/>
      <c r="UQC29" s="680"/>
      <c r="UQD29" s="681"/>
      <c r="UQE29" s="681"/>
      <c r="UQF29" s="681"/>
      <c r="UQG29" s="681"/>
      <c r="UQH29" s="681"/>
      <c r="UQI29" s="681"/>
      <c r="UQJ29" s="681"/>
      <c r="UQK29" s="681"/>
      <c r="UQL29" s="681"/>
      <c r="UQM29" s="681"/>
      <c r="UQN29" s="681"/>
      <c r="UQO29" s="681"/>
      <c r="UQP29" s="681"/>
      <c r="UQQ29" s="682"/>
      <c r="UQR29" s="680"/>
      <c r="UQS29" s="681"/>
      <c r="UQT29" s="681"/>
      <c r="UQU29" s="681"/>
      <c r="UQV29" s="681"/>
      <c r="UQW29" s="681"/>
      <c r="UQX29" s="681"/>
      <c r="UQY29" s="681"/>
      <c r="UQZ29" s="681"/>
      <c r="URA29" s="681"/>
      <c r="URB29" s="681"/>
      <c r="URC29" s="681"/>
      <c r="URD29" s="681"/>
      <c r="URE29" s="681"/>
      <c r="URF29" s="682"/>
      <c r="URG29" s="680"/>
      <c r="URH29" s="681"/>
      <c r="URI29" s="681"/>
      <c r="URJ29" s="681"/>
      <c r="URK29" s="681"/>
      <c r="URL29" s="681"/>
      <c r="URM29" s="681"/>
      <c r="URN29" s="681"/>
      <c r="URO29" s="681"/>
      <c r="URP29" s="681"/>
      <c r="URQ29" s="681"/>
      <c r="URR29" s="681"/>
      <c r="URS29" s="681"/>
      <c r="URT29" s="681"/>
      <c r="URU29" s="682"/>
      <c r="URV29" s="680"/>
      <c r="URW29" s="681"/>
      <c r="URX29" s="681"/>
      <c r="URY29" s="681"/>
      <c r="URZ29" s="681"/>
      <c r="USA29" s="681"/>
      <c r="USB29" s="681"/>
      <c r="USC29" s="681"/>
      <c r="USD29" s="681"/>
      <c r="USE29" s="681"/>
      <c r="USF29" s="681"/>
      <c r="USG29" s="681"/>
      <c r="USH29" s="681"/>
      <c r="USI29" s="681"/>
      <c r="USJ29" s="682"/>
      <c r="USK29" s="680"/>
      <c r="USL29" s="681"/>
      <c r="USM29" s="681"/>
      <c r="USN29" s="681"/>
      <c r="USO29" s="681"/>
      <c r="USP29" s="681"/>
      <c r="USQ29" s="681"/>
      <c r="USR29" s="681"/>
      <c r="USS29" s="681"/>
      <c r="UST29" s="681"/>
      <c r="USU29" s="681"/>
      <c r="USV29" s="681"/>
      <c r="USW29" s="681"/>
      <c r="USX29" s="681"/>
      <c r="USY29" s="682"/>
      <c r="USZ29" s="680"/>
      <c r="UTA29" s="681"/>
      <c r="UTB29" s="681"/>
      <c r="UTC29" s="681"/>
      <c r="UTD29" s="681"/>
      <c r="UTE29" s="681"/>
      <c r="UTF29" s="681"/>
      <c r="UTG29" s="681"/>
      <c r="UTH29" s="681"/>
      <c r="UTI29" s="681"/>
      <c r="UTJ29" s="681"/>
      <c r="UTK29" s="681"/>
      <c r="UTL29" s="681"/>
      <c r="UTM29" s="681"/>
      <c r="UTN29" s="682"/>
      <c r="UTO29" s="680"/>
      <c r="UTP29" s="681"/>
      <c r="UTQ29" s="681"/>
      <c r="UTR29" s="681"/>
      <c r="UTS29" s="681"/>
      <c r="UTT29" s="681"/>
      <c r="UTU29" s="681"/>
      <c r="UTV29" s="681"/>
      <c r="UTW29" s="681"/>
      <c r="UTX29" s="681"/>
      <c r="UTY29" s="681"/>
      <c r="UTZ29" s="681"/>
      <c r="UUA29" s="681"/>
      <c r="UUB29" s="681"/>
      <c r="UUC29" s="682"/>
      <c r="UUD29" s="680"/>
      <c r="UUE29" s="681"/>
      <c r="UUF29" s="681"/>
      <c r="UUG29" s="681"/>
      <c r="UUH29" s="681"/>
      <c r="UUI29" s="681"/>
      <c r="UUJ29" s="681"/>
      <c r="UUK29" s="681"/>
      <c r="UUL29" s="681"/>
      <c r="UUM29" s="681"/>
      <c r="UUN29" s="681"/>
      <c r="UUO29" s="681"/>
      <c r="UUP29" s="681"/>
      <c r="UUQ29" s="681"/>
      <c r="UUR29" s="682"/>
      <c r="UUS29" s="680"/>
      <c r="UUT29" s="681"/>
      <c r="UUU29" s="681"/>
      <c r="UUV29" s="681"/>
      <c r="UUW29" s="681"/>
      <c r="UUX29" s="681"/>
      <c r="UUY29" s="681"/>
      <c r="UUZ29" s="681"/>
      <c r="UVA29" s="681"/>
      <c r="UVB29" s="681"/>
      <c r="UVC29" s="681"/>
      <c r="UVD29" s="681"/>
      <c r="UVE29" s="681"/>
      <c r="UVF29" s="681"/>
      <c r="UVG29" s="682"/>
      <c r="UVH29" s="680"/>
      <c r="UVI29" s="681"/>
      <c r="UVJ29" s="681"/>
      <c r="UVK29" s="681"/>
      <c r="UVL29" s="681"/>
      <c r="UVM29" s="681"/>
      <c r="UVN29" s="681"/>
      <c r="UVO29" s="681"/>
      <c r="UVP29" s="681"/>
      <c r="UVQ29" s="681"/>
      <c r="UVR29" s="681"/>
      <c r="UVS29" s="681"/>
      <c r="UVT29" s="681"/>
      <c r="UVU29" s="681"/>
      <c r="UVV29" s="682"/>
      <c r="UVW29" s="680"/>
      <c r="UVX29" s="681"/>
      <c r="UVY29" s="681"/>
      <c r="UVZ29" s="681"/>
      <c r="UWA29" s="681"/>
      <c r="UWB29" s="681"/>
      <c r="UWC29" s="681"/>
      <c r="UWD29" s="681"/>
      <c r="UWE29" s="681"/>
      <c r="UWF29" s="681"/>
      <c r="UWG29" s="681"/>
      <c r="UWH29" s="681"/>
      <c r="UWI29" s="681"/>
      <c r="UWJ29" s="681"/>
      <c r="UWK29" s="682"/>
      <c r="UWL29" s="680"/>
      <c r="UWM29" s="681"/>
      <c r="UWN29" s="681"/>
      <c r="UWO29" s="681"/>
      <c r="UWP29" s="681"/>
      <c r="UWQ29" s="681"/>
      <c r="UWR29" s="681"/>
      <c r="UWS29" s="681"/>
      <c r="UWT29" s="681"/>
      <c r="UWU29" s="681"/>
      <c r="UWV29" s="681"/>
      <c r="UWW29" s="681"/>
      <c r="UWX29" s="681"/>
      <c r="UWY29" s="681"/>
      <c r="UWZ29" s="682"/>
      <c r="UXA29" s="680"/>
      <c r="UXB29" s="681"/>
      <c r="UXC29" s="681"/>
      <c r="UXD29" s="681"/>
      <c r="UXE29" s="681"/>
      <c r="UXF29" s="681"/>
      <c r="UXG29" s="681"/>
      <c r="UXH29" s="681"/>
      <c r="UXI29" s="681"/>
      <c r="UXJ29" s="681"/>
      <c r="UXK29" s="681"/>
      <c r="UXL29" s="681"/>
      <c r="UXM29" s="681"/>
      <c r="UXN29" s="681"/>
      <c r="UXO29" s="682"/>
      <c r="UXP29" s="680"/>
      <c r="UXQ29" s="681"/>
      <c r="UXR29" s="681"/>
      <c r="UXS29" s="681"/>
      <c r="UXT29" s="681"/>
      <c r="UXU29" s="681"/>
      <c r="UXV29" s="681"/>
      <c r="UXW29" s="681"/>
      <c r="UXX29" s="681"/>
      <c r="UXY29" s="681"/>
      <c r="UXZ29" s="681"/>
      <c r="UYA29" s="681"/>
      <c r="UYB29" s="681"/>
      <c r="UYC29" s="681"/>
      <c r="UYD29" s="682"/>
      <c r="UYE29" s="680"/>
      <c r="UYF29" s="681"/>
      <c r="UYG29" s="681"/>
      <c r="UYH29" s="681"/>
      <c r="UYI29" s="681"/>
      <c r="UYJ29" s="681"/>
      <c r="UYK29" s="681"/>
      <c r="UYL29" s="681"/>
      <c r="UYM29" s="681"/>
      <c r="UYN29" s="681"/>
      <c r="UYO29" s="681"/>
      <c r="UYP29" s="681"/>
      <c r="UYQ29" s="681"/>
      <c r="UYR29" s="681"/>
      <c r="UYS29" s="682"/>
      <c r="UYT29" s="680"/>
      <c r="UYU29" s="681"/>
      <c r="UYV29" s="681"/>
      <c r="UYW29" s="681"/>
      <c r="UYX29" s="681"/>
      <c r="UYY29" s="681"/>
      <c r="UYZ29" s="681"/>
      <c r="UZA29" s="681"/>
      <c r="UZB29" s="681"/>
      <c r="UZC29" s="681"/>
      <c r="UZD29" s="681"/>
      <c r="UZE29" s="681"/>
      <c r="UZF29" s="681"/>
      <c r="UZG29" s="681"/>
      <c r="UZH29" s="682"/>
      <c r="UZI29" s="680"/>
      <c r="UZJ29" s="681"/>
      <c r="UZK29" s="681"/>
      <c r="UZL29" s="681"/>
      <c r="UZM29" s="681"/>
      <c r="UZN29" s="681"/>
      <c r="UZO29" s="681"/>
      <c r="UZP29" s="681"/>
      <c r="UZQ29" s="681"/>
      <c r="UZR29" s="681"/>
      <c r="UZS29" s="681"/>
      <c r="UZT29" s="681"/>
      <c r="UZU29" s="681"/>
      <c r="UZV29" s="681"/>
      <c r="UZW29" s="682"/>
      <c r="UZX29" s="680"/>
      <c r="UZY29" s="681"/>
      <c r="UZZ29" s="681"/>
      <c r="VAA29" s="681"/>
      <c r="VAB29" s="681"/>
      <c r="VAC29" s="681"/>
      <c r="VAD29" s="681"/>
      <c r="VAE29" s="681"/>
      <c r="VAF29" s="681"/>
      <c r="VAG29" s="681"/>
      <c r="VAH29" s="681"/>
      <c r="VAI29" s="681"/>
      <c r="VAJ29" s="681"/>
      <c r="VAK29" s="681"/>
      <c r="VAL29" s="682"/>
      <c r="VAM29" s="680"/>
      <c r="VAN29" s="681"/>
      <c r="VAO29" s="681"/>
      <c r="VAP29" s="681"/>
      <c r="VAQ29" s="681"/>
      <c r="VAR29" s="681"/>
      <c r="VAS29" s="681"/>
      <c r="VAT29" s="681"/>
      <c r="VAU29" s="681"/>
      <c r="VAV29" s="681"/>
      <c r="VAW29" s="681"/>
      <c r="VAX29" s="681"/>
      <c r="VAY29" s="681"/>
      <c r="VAZ29" s="681"/>
      <c r="VBA29" s="682"/>
      <c r="VBB29" s="680"/>
      <c r="VBC29" s="681"/>
      <c r="VBD29" s="681"/>
      <c r="VBE29" s="681"/>
      <c r="VBF29" s="681"/>
      <c r="VBG29" s="681"/>
      <c r="VBH29" s="681"/>
      <c r="VBI29" s="681"/>
      <c r="VBJ29" s="681"/>
      <c r="VBK29" s="681"/>
      <c r="VBL29" s="681"/>
      <c r="VBM29" s="681"/>
      <c r="VBN29" s="681"/>
      <c r="VBO29" s="681"/>
      <c r="VBP29" s="682"/>
      <c r="VBQ29" s="680"/>
      <c r="VBR29" s="681"/>
      <c r="VBS29" s="681"/>
      <c r="VBT29" s="681"/>
      <c r="VBU29" s="681"/>
      <c r="VBV29" s="681"/>
      <c r="VBW29" s="681"/>
      <c r="VBX29" s="681"/>
      <c r="VBY29" s="681"/>
      <c r="VBZ29" s="681"/>
      <c r="VCA29" s="681"/>
      <c r="VCB29" s="681"/>
      <c r="VCC29" s="681"/>
      <c r="VCD29" s="681"/>
      <c r="VCE29" s="682"/>
      <c r="VCF29" s="680"/>
      <c r="VCG29" s="681"/>
      <c r="VCH29" s="681"/>
      <c r="VCI29" s="681"/>
      <c r="VCJ29" s="681"/>
      <c r="VCK29" s="681"/>
      <c r="VCL29" s="681"/>
      <c r="VCM29" s="681"/>
      <c r="VCN29" s="681"/>
      <c r="VCO29" s="681"/>
      <c r="VCP29" s="681"/>
      <c r="VCQ29" s="681"/>
      <c r="VCR29" s="681"/>
      <c r="VCS29" s="681"/>
      <c r="VCT29" s="682"/>
      <c r="VCU29" s="680"/>
      <c r="VCV29" s="681"/>
      <c r="VCW29" s="681"/>
      <c r="VCX29" s="681"/>
      <c r="VCY29" s="681"/>
      <c r="VCZ29" s="681"/>
      <c r="VDA29" s="681"/>
      <c r="VDB29" s="681"/>
      <c r="VDC29" s="681"/>
      <c r="VDD29" s="681"/>
      <c r="VDE29" s="681"/>
      <c r="VDF29" s="681"/>
      <c r="VDG29" s="681"/>
      <c r="VDH29" s="681"/>
      <c r="VDI29" s="682"/>
      <c r="VDJ29" s="680"/>
      <c r="VDK29" s="681"/>
      <c r="VDL29" s="681"/>
      <c r="VDM29" s="681"/>
      <c r="VDN29" s="681"/>
      <c r="VDO29" s="681"/>
      <c r="VDP29" s="681"/>
      <c r="VDQ29" s="681"/>
      <c r="VDR29" s="681"/>
      <c r="VDS29" s="681"/>
      <c r="VDT29" s="681"/>
      <c r="VDU29" s="681"/>
      <c r="VDV29" s="681"/>
      <c r="VDW29" s="681"/>
      <c r="VDX29" s="682"/>
      <c r="VDY29" s="680"/>
      <c r="VDZ29" s="681"/>
      <c r="VEA29" s="681"/>
      <c r="VEB29" s="681"/>
      <c r="VEC29" s="681"/>
      <c r="VED29" s="681"/>
      <c r="VEE29" s="681"/>
      <c r="VEF29" s="681"/>
      <c r="VEG29" s="681"/>
      <c r="VEH29" s="681"/>
      <c r="VEI29" s="681"/>
      <c r="VEJ29" s="681"/>
      <c r="VEK29" s="681"/>
      <c r="VEL29" s="681"/>
      <c r="VEM29" s="682"/>
      <c r="VEN29" s="680"/>
      <c r="VEO29" s="681"/>
      <c r="VEP29" s="681"/>
      <c r="VEQ29" s="681"/>
      <c r="VER29" s="681"/>
      <c r="VES29" s="681"/>
      <c r="VET29" s="681"/>
      <c r="VEU29" s="681"/>
      <c r="VEV29" s="681"/>
      <c r="VEW29" s="681"/>
      <c r="VEX29" s="681"/>
      <c r="VEY29" s="681"/>
      <c r="VEZ29" s="681"/>
      <c r="VFA29" s="681"/>
      <c r="VFB29" s="682"/>
      <c r="VFC29" s="680"/>
      <c r="VFD29" s="681"/>
      <c r="VFE29" s="681"/>
      <c r="VFF29" s="681"/>
      <c r="VFG29" s="681"/>
      <c r="VFH29" s="681"/>
      <c r="VFI29" s="681"/>
      <c r="VFJ29" s="681"/>
      <c r="VFK29" s="681"/>
      <c r="VFL29" s="681"/>
      <c r="VFM29" s="681"/>
      <c r="VFN29" s="681"/>
      <c r="VFO29" s="681"/>
      <c r="VFP29" s="681"/>
      <c r="VFQ29" s="682"/>
      <c r="VFR29" s="680"/>
      <c r="VFS29" s="681"/>
      <c r="VFT29" s="681"/>
      <c r="VFU29" s="681"/>
      <c r="VFV29" s="681"/>
      <c r="VFW29" s="681"/>
      <c r="VFX29" s="681"/>
      <c r="VFY29" s="681"/>
      <c r="VFZ29" s="681"/>
      <c r="VGA29" s="681"/>
      <c r="VGB29" s="681"/>
      <c r="VGC29" s="681"/>
      <c r="VGD29" s="681"/>
      <c r="VGE29" s="681"/>
      <c r="VGF29" s="682"/>
      <c r="VGG29" s="680"/>
      <c r="VGH29" s="681"/>
      <c r="VGI29" s="681"/>
      <c r="VGJ29" s="681"/>
      <c r="VGK29" s="681"/>
      <c r="VGL29" s="681"/>
      <c r="VGM29" s="681"/>
      <c r="VGN29" s="681"/>
      <c r="VGO29" s="681"/>
      <c r="VGP29" s="681"/>
      <c r="VGQ29" s="681"/>
      <c r="VGR29" s="681"/>
      <c r="VGS29" s="681"/>
      <c r="VGT29" s="681"/>
      <c r="VGU29" s="682"/>
      <c r="VGV29" s="680"/>
      <c r="VGW29" s="681"/>
      <c r="VGX29" s="681"/>
      <c r="VGY29" s="681"/>
      <c r="VGZ29" s="681"/>
      <c r="VHA29" s="681"/>
      <c r="VHB29" s="681"/>
      <c r="VHC29" s="681"/>
      <c r="VHD29" s="681"/>
      <c r="VHE29" s="681"/>
      <c r="VHF29" s="681"/>
      <c r="VHG29" s="681"/>
      <c r="VHH29" s="681"/>
      <c r="VHI29" s="681"/>
      <c r="VHJ29" s="682"/>
      <c r="VHK29" s="680"/>
      <c r="VHL29" s="681"/>
      <c r="VHM29" s="681"/>
      <c r="VHN29" s="681"/>
      <c r="VHO29" s="681"/>
      <c r="VHP29" s="681"/>
      <c r="VHQ29" s="681"/>
      <c r="VHR29" s="681"/>
      <c r="VHS29" s="681"/>
      <c r="VHT29" s="681"/>
      <c r="VHU29" s="681"/>
      <c r="VHV29" s="681"/>
      <c r="VHW29" s="681"/>
      <c r="VHX29" s="681"/>
      <c r="VHY29" s="682"/>
      <c r="VHZ29" s="680"/>
      <c r="VIA29" s="681"/>
      <c r="VIB29" s="681"/>
      <c r="VIC29" s="681"/>
      <c r="VID29" s="681"/>
      <c r="VIE29" s="681"/>
      <c r="VIF29" s="681"/>
      <c r="VIG29" s="681"/>
      <c r="VIH29" s="681"/>
      <c r="VII29" s="681"/>
      <c r="VIJ29" s="681"/>
      <c r="VIK29" s="681"/>
      <c r="VIL29" s="681"/>
      <c r="VIM29" s="681"/>
      <c r="VIN29" s="682"/>
      <c r="VIO29" s="680"/>
      <c r="VIP29" s="681"/>
      <c r="VIQ29" s="681"/>
      <c r="VIR29" s="681"/>
      <c r="VIS29" s="681"/>
      <c r="VIT29" s="681"/>
      <c r="VIU29" s="681"/>
      <c r="VIV29" s="681"/>
      <c r="VIW29" s="681"/>
      <c r="VIX29" s="681"/>
      <c r="VIY29" s="681"/>
      <c r="VIZ29" s="681"/>
      <c r="VJA29" s="681"/>
      <c r="VJB29" s="681"/>
      <c r="VJC29" s="682"/>
      <c r="VJD29" s="680"/>
      <c r="VJE29" s="681"/>
      <c r="VJF29" s="681"/>
      <c r="VJG29" s="681"/>
      <c r="VJH29" s="681"/>
      <c r="VJI29" s="681"/>
      <c r="VJJ29" s="681"/>
      <c r="VJK29" s="681"/>
      <c r="VJL29" s="681"/>
      <c r="VJM29" s="681"/>
      <c r="VJN29" s="681"/>
      <c r="VJO29" s="681"/>
      <c r="VJP29" s="681"/>
      <c r="VJQ29" s="681"/>
      <c r="VJR29" s="682"/>
      <c r="VJS29" s="680"/>
      <c r="VJT29" s="681"/>
      <c r="VJU29" s="681"/>
      <c r="VJV29" s="681"/>
      <c r="VJW29" s="681"/>
      <c r="VJX29" s="681"/>
      <c r="VJY29" s="681"/>
      <c r="VJZ29" s="681"/>
      <c r="VKA29" s="681"/>
      <c r="VKB29" s="681"/>
      <c r="VKC29" s="681"/>
      <c r="VKD29" s="681"/>
      <c r="VKE29" s="681"/>
      <c r="VKF29" s="681"/>
      <c r="VKG29" s="682"/>
      <c r="VKH29" s="680"/>
      <c r="VKI29" s="681"/>
      <c r="VKJ29" s="681"/>
      <c r="VKK29" s="681"/>
      <c r="VKL29" s="681"/>
      <c r="VKM29" s="681"/>
      <c r="VKN29" s="681"/>
      <c r="VKO29" s="681"/>
      <c r="VKP29" s="681"/>
      <c r="VKQ29" s="681"/>
      <c r="VKR29" s="681"/>
      <c r="VKS29" s="681"/>
      <c r="VKT29" s="681"/>
      <c r="VKU29" s="681"/>
      <c r="VKV29" s="682"/>
      <c r="VKW29" s="680"/>
      <c r="VKX29" s="681"/>
      <c r="VKY29" s="681"/>
      <c r="VKZ29" s="681"/>
      <c r="VLA29" s="681"/>
      <c r="VLB29" s="681"/>
      <c r="VLC29" s="681"/>
      <c r="VLD29" s="681"/>
      <c r="VLE29" s="681"/>
      <c r="VLF29" s="681"/>
      <c r="VLG29" s="681"/>
      <c r="VLH29" s="681"/>
      <c r="VLI29" s="681"/>
      <c r="VLJ29" s="681"/>
      <c r="VLK29" s="682"/>
      <c r="VLL29" s="680"/>
      <c r="VLM29" s="681"/>
      <c r="VLN29" s="681"/>
      <c r="VLO29" s="681"/>
      <c r="VLP29" s="681"/>
      <c r="VLQ29" s="681"/>
      <c r="VLR29" s="681"/>
      <c r="VLS29" s="681"/>
      <c r="VLT29" s="681"/>
      <c r="VLU29" s="681"/>
      <c r="VLV29" s="681"/>
      <c r="VLW29" s="681"/>
      <c r="VLX29" s="681"/>
      <c r="VLY29" s="681"/>
      <c r="VLZ29" s="682"/>
      <c r="VMA29" s="680"/>
      <c r="VMB29" s="681"/>
      <c r="VMC29" s="681"/>
      <c r="VMD29" s="681"/>
      <c r="VME29" s="681"/>
      <c r="VMF29" s="681"/>
      <c r="VMG29" s="681"/>
      <c r="VMH29" s="681"/>
      <c r="VMI29" s="681"/>
      <c r="VMJ29" s="681"/>
      <c r="VMK29" s="681"/>
      <c r="VML29" s="681"/>
      <c r="VMM29" s="681"/>
      <c r="VMN29" s="681"/>
      <c r="VMO29" s="682"/>
      <c r="VMP29" s="680"/>
      <c r="VMQ29" s="681"/>
      <c r="VMR29" s="681"/>
      <c r="VMS29" s="681"/>
      <c r="VMT29" s="681"/>
      <c r="VMU29" s="681"/>
      <c r="VMV29" s="681"/>
      <c r="VMW29" s="681"/>
      <c r="VMX29" s="681"/>
      <c r="VMY29" s="681"/>
      <c r="VMZ29" s="681"/>
      <c r="VNA29" s="681"/>
      <c r="VNB29" s="681"/>
      <c r="VNC29" s="681"/>
      <c r="VND29" s="682"/>
      <c r="VNE29" s="680"/>
      <c r="VNF29" s="681"/>
      <c r="VNG29" s="681"/>
      <c r="VNH29" s="681"/>
      <c r="VNI29" s="681"/>
      <c r="VNJ29" s="681"/>
      <c r="VNK29" s="681"/>
      <c r="VNL29" s="681"/>
      <c r="VNM29" s="681"/>
      <c r="VNN29" s="681"/>
      <c r="VNO29" s="681"/>
      <c r="VNP29" s="681"/>
      <c r="VNQ29" s="681"/>
      <c r="VNR29" s="681"/>
      <c r="VNS29" s="682"/>
      <c r="VNT29" s="680"/>
      <c r="VNU29" s="681"/>
      <c r="VNV29" s="681"/>
      <c r="VNW29" s="681"/>
      <c r="VNX29" s="681"/>
      <c r="VNY29" s="681"/>
      <c r="VNZ29" s="681"/>
      <c r="VOA29" s="681"/>
      <c r="VOB29" s="681"/>
      <c r="VOC29" s="681"/>
      <c r="VOD29" s="681"/>
      <c r="VOE29" s="681"/>
      <c r="VOF29" s="681"/>
      <c r="VOG29" s="681"/>
      <c r="VOH29" s="682"/>
      <c r="VOI29" s="680"/>
      <c r="VOJ29" s="681"/>
      <c r="VOK29" s="681"/>
      <c r="VOL29" s="681"/>
      <c r="VOM29" s="681"/>
      <c r="VON29" s="681"/>
      <c r="VOO29" s="681"/>
      <c r="VOP29" s="681"/>
      <c r="VOQ29" s="681"/>
      <c r="VOR29" s="681"/>
      <c r="VOS29" s="681"/>
      <c r="VOT29" s="681"/>
      <c r="VOU29" s="681"/>
      <c r="VOV29" s="681"/>
      <c r="VOW29" s="682"/>
      <c r="VOX29" s="680"/>
      <c r="VOY29" s="681"/>
      <c r="VOZ29" s="681"/>
      <c r="VPA29" s="681"/>
      <c r="VPB29" s="681"/>
      <c r="VPC29" s="681"/>
      <c r="VPD29" s="681"/>
      <c r="VPE29" s="681"/>
      <c r="VPF29" s="681"/>
      <c r="VPG29" s="681"/>
      <c r="VPH29" s="681"/>
      <c r="VPI29" s="681"/>
      <c r="VPJ29" s="681"/>
      <c r="VPK29" s="681"/>
      <c r="VPL29" s="682"/>
      <c r="VPM29" s="680"/>
      <c r="VPN29" s="681"/>
      <c r="VPO29" s="681"/>
      <c r="VPP29" s="681"/>
      <c r="VPQ29" s="681"/>
      <c r="VPR29" s="681"/>
      <c r="VPS29" s="681"/>
      <c r="VPT29" s="681"/>
      <c r="VPU29" s="681"/>
      <c r="VPV29" s="681"/>
      <c r="VPW29" s="681"/>
      <c r="VPX29" s="681"/>
      <c r="VPY29" s="681"/>
      <c r="VPZ29" s="681"/>
      <c r="VQA29" s="682"/>
      <c r="VQB29" s="680"/>
      <c r="VQC29" s="681"/>
      <c r="VQD29" s="681"/>
      <c r="VQE29" s="681"/>
      <c r="VQF29" s="681"/>
      <c r="VQG29" s="681"/>
      <c r="VQH29" s="681"/>
      <c r="VQI29" s="681"/>
      <c r="VQJ29" s="681"/>
      <c r="VQK29" s="681"/>
      <c r="VQL29" s="681"/>
      <c r="VQM29" s="681"/>
      <c r="VQN29" s="681"/>
      <c r="VQO29" s="681"/>
      <c r="VQP29" s="682"/>
      <c r="VQQ29" s="680"/>
      <c r="VQR29" s="681"/>
      <c r="VQS29" s="681"/>
      <c r="VQT29" s="681"/>
      <c r="VQU29" s="681"/>
      <c r="VQV29" s="681"/>
      <c r="VQW29" s="681"/>
      <c r="VQX29" s="681"/>
      <c r="VQY29" s="681"/>
      <c r="VQZ29" s="681"/>
      <c r="VRA29" s="681"/>
      <c r="VRB29" s="681"/>
      <c r="VRC29" s="681"/>
      <c r="VRD29" s="681"/>
      <c r="VRE29" s="682"/>
      <c r="VRF29" s="680"/>
      <c r="VRG29" s="681"/>
      <c r="VRH29" s="681"/>
      <c r="VRI29" s="681"/>
      <c r="VRJ29" s="681"/>
      <c r="VRK29" s="681"/>
      <c r="VRL29" s="681"/>
      <c r="VRM29" s="681"/>
      <c r="VRN29" s="681"/>
      <c r="VRO29" s="681"/>
      <c r="VRP29" s="681"/>
      <c r="VRQ29" s="681"/>
      <c r="VRR29" s="681"/>
      <c r="VRS29" s="681"/>
      <c r="VRT29" s="682"/>
      <c r="VRU29" s="680"/>
      <c r="VRV29" s="681"/>
      <c r="VRW29" s="681"/>
      <c r="VRX29" s="681"/>
      <c r="VRY29" s="681"/>
      <c r="VRZ29" s="681"/>
      <c r="VSA29" s="681"/>
      <c r="VSB29" s="681"/>
      <c r="VSC29" s="681"/>
      <c r="VSD29" s="681"/>
      <c r="VSE29" s="681"/>
      <c r="VSF29" s="681"/>
      <c r="VSG29" s="681"/>
      <c r="VSH29" s="681"/>
      <c r="VSI29" s="682"/>
      <c r="VSJ29" s="680"/>
      <c r="VSK29" s="681"/>
      <c r="VSL29" s="681"/>
      <c r="VSM29" s="681"/>
      <c r="VSN29" s="681"/>
      <c r="VSO29" s="681"/>
      <c r="VSP29" s="681"/>
      <c r="VSQ29" s="681"/>
      <c r="VSR29" s="681"/>
      <c r="VSS29" s="681"/>
      <c r="VST29" s="681"/>
      <c r="VSU29" s="681"/>
      <c r="VSV29" s="681"/>
      <c r="VSW29" s="681"/>
      <c r="VSX29" s="682"/>
      <c r="VSY29" s="680"/>
      <c r="VSZ29" s="681"/>
      <c r="VTA29" s="681"/>
      <c r="VTB29" s="681"/>
      <c r="VTC29" s="681"/>
      <c r="VTD29" s="681"/>
      <c r="VTE29" s="681"/>
      <c r="VTF29" s="681"/>
      <c r="VTG29" s="681"/>
      <c r="VTH29" s="681"/>
      <c r="VTI29" s="681"/>
      <c r="VTJ29" s="681"/>
      <c r="VTK29" s="681"/>
      <c r="VTL29" s="681"/>
      <c r="VTM29" s="682"/>
      <c r="VTN29" s="680"/>
      <c r="VTO29" s="681"/>
      <c r="VTP29" s="681"/>
      <c r="VTQ29" s="681"/>
      <c r="VTR29" s="681"/>
      <c r="VTS29" s="681"/>
      <c r="VTT29" s="681"/>
      <c r="VTU29" s="681"/>
      <c r="VTV29" s="681"/>
      <c r="VTW29" s="681"/>
      <c r="VTX29" s="681"/>
      <c r="VTY29" s="681"/>
      <c r="VTZ29" s="681"/>
      <c r="VUA29" s="681"/>
      <c r="VUB29" s="682"/>
      <c r="VUC29" s="680"/>
      <c r="VUD29" s="681"/>
      <c r="VUE29" s="681"/>
      <c r="VUF29" s="681"/>
      <c r="VUG29" s="681"/>
      <c r="VUH29" s="681"/>
      <c r="VUI29" s="681"/>
      <c r="VUJ29" s="681"/>
      <c r="VUK29" s="681"/>
      <c r="VUL29" s="681"/>
      <c r="VUM29" s="681"/>
      <c r="VUN29" s="681"/>
      <c r="VUO29" s="681"/>
      <c r="VUP29" s="681"/>
      <c r="VUQ29" s="682"/>
      <c r="VUR29" s="680"/>
      <c r="VUS29" s="681"/>
      <c r="VUT29" s="681"/>
      <c r="VUU29" s="681"/>
      <c r="VUV29" s="681"/>
      <c r="VUW29" s="681"/>
      <c r="VUX29" s="681"/>
      <c r="VUY29" s="681"/>
      <c r="VUZ29" s="681"/>
      <c r="VVA29" s="681"/>
      <c r="VVB29" s="681"/>
      <c r="VVC29" s="681"/>
      <c r="VVD29" s="681"/>
      <c r="VVE29" s="681"/>
      <c r="VVF29" s="682"/>
      <c r="VVG29" s="680"/>
      <c r="VVH29" s="681"/>
      <c r="VVI29" s="681"/>
      <c r="VVJ29" s="681"/>
      <c r="VVK29" s="681"/>
      <c r="VVL29" s="681"/>
      <c r="VVM29" s="681"/>
      <c r="VVN29" s="681"/>
      <c r="VVO29" s="681"/>
      <c r="VVP29" s="681"/>
      <c r="VVQ29" s="681"/>
      <c r="VVR29" s="681"/>
      <c r="VVS29" s="681"/>
      <c r="VVT29" s="681"/>
      <c r="VVU29" s="682"/>
      <c r="VVV29" s="680"/>
      <c r="VVW29" s="681"/>
      <c r="VVX29" s="681"/>
      <c r="VVY29" s="681"/>
      <c r="VVZ29" s="681"/>
      <c r="VWA29" s="681"/>
      <c r="VWB29" s="681"/>
      <c r="VWC29" s="681"/>
      <c r="VWD29" s="681"/>
      <c r="VWE29" s="681"/>
      <c r="VWF29" s="681"/>
      <c r="VWG29" s="681"/>
      <c r="VWH29" s="681"/>
      <c r="VWI29" s="681"/>
      <c r="VWJ29" s="682"/>
      <c r="VWK29" s="680"/>
      <c r="VWL29" s="681"/>
      <c r="VWM29" s="681"/>
      <c r="VWN29" s="681"/>
      <c r="VWO29" s="681"/>
      <c r="VWP29" s="681"/>
      <c r="VWQ29" s="681"/>
      <c r="VWR29" s="681"/>
      <c r="VWS29" s="681"/>
      <c r="VWT29" s="681"/>
      <c r="VWU29" s="681"/>
      <c r="VWV29" s="681"/>
      <c r="VWW29" s="681"/>
      <c r="VWX29" s="681"/>
      <c r="VWY29" s="682"/>
      <c r="VWZ29" s="680"/>
      <c r="VXA29" s="681"/>
      <c r="VXB29" s="681"/>
      <c r="VXC29" s="681"/>
      <c r="VXD29" s="681"/>
      <c r="VXE29" s="681"/>
      <c r="VXF29" s="681"/>
      <c r="VXG29" s="681"/>
      <c r="VXH29" s="681"/>
      <c r="VXI29" s="681"/>
      <c r="VXJ29" s="681"/>
      <c r="VXK29" s="681"/>
      <c r="VXL29" s="681"/>
      <c r="VXM29" s="681"/>
      <c r="VXN29" s="682"/>
      <c r="VXO29" s="680"/>
      <c r="VXP29" s="681"/>
      <c r="VXQ29" s="681"/>
      <c r="VXR29" s="681"/>
      <c r="VXS29" s="681"/>
      <c r="VXT29" s="681"/>
      <c r="VXU29" s="681"/>
      <c r="VXV29" s="681"/>
      <c r="VXW29" s="681"/>
      <c r="VXX29" s="681"/>
      <c r="VXY29" s="681"/>
      <c r="VXZ29" s="681"/>
      <c r="VYA29" s="681"/>
      <c r="VYB29" s="681"/>
      <c r="VYC29" s="682"/>
      <c r="VYD29" s="680"/>
      <c r="VYE29" s="681"/>
      <c r="VYF29" s="681"/>
      <c r="VYG29" s="681"/>
      <c r="VYH29" s="681"/>
      <c r="VYI29" s="681"/>
      <c r="VYJ29" s="681"/>
      <c r="VYK29" s="681"/>
      <c r="VYL29" s="681"/>
      <c r="VYM29" s="681"/>
      <c r="VYN29" s="681"/>
      <c r="VYO29" s="681"/>
      <c r="VYP29" s="681"/>
      <c r="VYQ29" s="681"/>
      <c r="VYR29" s="682"/>
      <c r="VYS29" s="680"/>
      <c r="VYT29" s="681"/>
      <c r="VYU29" s="681"/>
      <c r="VYV29" s="681"/>
      <c r="VYW29" s="681"/>
      <c r="VYX29" s="681"/>
      <c r="VYY29" s="681"/>
      <c r="VYZ29" s="681"/>
      <c r="VZA29" s="681"/>
      <c r="VZB29" s="681"/>
      <c r="VZC29" s="681"/>
      <c r="VZD29" s="681"/>
      <c r="VZE29" s="681"/>
      <c r="VZF29" s="681"/>
      <c r="VZG29" s="682"/>
      <c r="VZH29" s="680"/>
      <c r="VZI29" s="681"/>
      <c r="VZJ29" s="681"/>
      <c r="VZK29" s="681"/>
      <c r="VZL29" s="681"/>
      <c r="VZM29" s="681"/>
      <c r="VZN29" s="681"/>
      <c r="VZO29" s="681"/>
      <c r="VZP29" s="681"/>
      <c r="VZQ29" s="681"/>
      <c r="VZR29" s="681"/>
      <c r="VZS29" s="681"/>
      <c r="VZT29" s="681"/>
      <c r="VZU29" s="681"/>
      <c r="VZV29" s="682"/>
      <c r="VZW29" s="680"/>
      <c r="VZX29" s="681"/>
      <c r="VZY29" s="681"/>
      <c r="VZZ29" s="681"/>
      <c r="WAA29" s="681"/>
      <c r="WAB29" s="681"/>
      <c r="WAC29" s="681"/>
      <c r="WAD29" s="681"/>
      <c r="WAE29" s="681"/>
      <c r="WAF29" s="681"/>
      <c r="WAG29" s="681"/>
      <c r="WAH29" s="681"/>
      <c r="WAI29" s="681"/>
      <c r="WAJ29" s="681"/>
      <c r="WAK29" s="682"/>
      <c r="WAL29" s="680"/>
      <c r="WAM29" s="681"/>
      <c r="WAN29" s="681"/>
      <c r="WAO29" s="681"/>
      <c r="WAP29" s="681"/>
      <c r="WAQ29" s="681"/>
      <c r="WAR29" s="681"/>
      <c r="WAS29" s="681"/>
      <c r="WAT29" s="681"/>
      <c r="WAU29" s="681"/>
      <c r="WAV29" s="681"/>
      <c r="WAW29" s="681"/>
      <c r="WAX29" s="681"/>
      <c r="WAY29" s="681"/>
      <c r="WAZ29" s="682"/>
      <c r="WBA29" s="680"/>
      <c r="WBB29" s="681"/>
      <c r="WBC29" s="681"/>
      <c r="WBD29" s="681"/>
      <c r="WBE29" s="681"/>
      <c r="WBF29" s="681"/>
      <c r="WBG29" s="681"/>
      <c r="WBH29" s="681"/>
      <c r="WBI29" s="681"/>
      <c r="WBJ29" s="681"/>
      <c r="WBK29" s="681"/>
      <c r="WBL29" s="681"/>
      <c r="WBM29" s="681"/>
      <c r="WBN29" s="681"/>
      <c r="WBO29" s="682"/>
      <c r="WBP29" s="680"/>
      <c r="WBQ29" s="681"/>
      <c r="WBR29" s="681"/>
      <c r="WBS29" s="681"/>
      <c r="WBT29" s="681"/>
      <c r="WBU29" s="681"/>
      <c r="WBV29" s="681"/>
      <c r="WBW29" s="681"/>
      <c r="WBX29" s="681"/>
      <c r="WBY29" s="681"/>
      <c r="WBZ29" s="681"/>
      <c r="WCA29" s="681"/>
      <c r="WCB29" s="681"/>
      <c r="WCC29" s="681"/>
      <c r="WCD29" s="682"/>
      <c r="WCE29" s="680"/>
      <c r="WCF29" s="681"/>
      <c r="WCG29" s="681"/>
      <c r="WCH29" s="681"/>
      <c r="WCI29" s="681"/>
      <c r="WCJ29" s="681"/>
      <c r="WCK29" s="681"/>
      <c r="WCL29" s="681"/>
      <c r="WCM29" s="681"/>
      <c r="WCN29" s="681"/>
      <c r="WCO29" s="681"/>
      <c r="WCP29" s="681"/>
      <c r="WCQ29" s="681"/>
      <c r="WCR29" s="681"/>
      <c r="WCS29" s="682"/>
      <c r="WCT29" s="680"/>
      <c r="WCU29" s="681"/>
      <c r="WCV29" s="681"/>
      <c r="WCW29" s="681"/>
      <c r="WCX29" s="681"/>
      <c r="WCY29" s="681"/>
      <c r="WCZ29" s="681"/>
      <c r="WDA29" s="681"/>
      <c r="WDB29" s="681"/>
      <c r="WDC29" s="681"/>
      <c r="WDD29" s="681"/>
      <c r="WDE29" s="681"/>
      <c r="WDF29" s="681"/>
      <c r="WDG29" s="681"/>
      <c r="WDH29" s="682"/>
      <c r="WDI29" s="680"/>
      <c r="WDJ29" s="681"/>
      <c r="WDK29" s="681"/>
      <c r="WDL29" s="681"/>
      <c r="WDM29" s="681"/>
      <c r="WDN29" s="681"/>
      <c r="WDO29" s="681"/>
      <c r="WDP29" s="681"/>
      <c r="WDQ29" s="681"/>
      <c r="WDR29" s="681"/>
      <c r="WDS29" s="681"/>
      <c r="WDT29" s="681"/>
      <c r="WDU29" s="681"/>
      <c r="WDV29" s="681"/>
      <c r="WDW29" s="682"/>
      <c r="WDX29" s="680"/>
      <c r="WDY29" s="681"/>
      <c r="WDZ29" s="681"/>
      <c r="WEA29" s="681"/>
      <c r="WEB29" s="681"/>
      <c r="WEC29" s="681"/>
      <c r="WED29" s="681"/>
      <c r="WEE29" s="681"/>
      <c r="WEF29" s="681"/>
      <c r="WEG29" s="681"/>
      <c r="WEH29" s="681"/>
      <c r="WEI29" s="681"/>
      <c r="WEJ29" s="681"/>
      <c r="WEK29" s="681"/>
      <c r="WEL29" s="682"/>
      <c r="WEM29" s="680"/>
      <c r="WEN29" s="681"/>
      <c r="WEO29" s="681"/>
      <c r="WEP29" s="681"/>
      <c r="WEQ29" s="681"/>
      <c r="WER29" s="681"/>
      <c r="WES29" s="681"/>
      <c r="WET29" s="681"/>
      <c r="WEU29" s="681"/>
      <c r="WEV29" s="681"/>
      <c r="WEW29" s="681"/>
      <c r="WEX29" s="681"/>
      <c r="WEY29" s="681"/>
      <c r="WEZ29" s="681"/>
      <c r="WFA29" s="682"/>
      <c r="WFB29" s="680"/>
      <c r="WFC29" s="681"/>
      <c r="WFD29" s="681"/>
      <c r="WFE29" s="681"/>
      <c r="WFF29" s="681"/>
      <c r="WFG29" s="681"/>
      <c r="WFH29" s="681"/>
      <c r="WFI29" s="681"/>
      <c r="WFJ29" s="681"/>
      <c r="WFK29" s="681"/>
      <c r="WFL29" s="681"/>
      <c r="WFM29" s="681"/>
      <c r="WFN29" s="681"/>
      <c r="WFO29" s="681"/>
      <c r="WFP29" s="682"/>
      <c r="WFQ29" s="680"/>
      <c r="WFR29" s="681"/>
      <c r="WFS29" s="681"/>
      <c r="WFT29" s="681"/>
      <c r="WFU29" s="681"/>
      <c r="WFV29" s="681"/>
      <c r="WFW29" s="681"/>
      <c r="WFX29" s="681"/>
      <c r="WFY29" s="681"/>
      <c r="WFZ29" s="681"/>
      <c r="WGA29" s="681"/>
      <c r="WGB29" s="681"/>
      <c r="WGC29" s="681"/>
      <c r="WGD29" s="681"/>
      <c r="WGE29" s="682"/>
      <c r="WGF29" s="680"/>
      <c r="WGG29" s="681"/>
      <c r="WGH29" s="681"/>
      <c r="WGI29" s="681"/>
      <c r="WGJ29" s="681"/>
      <c r="WGK29" s="681"/>
      <c r="WGL29" s="681"/>
      <c r="WGM29" s="681"/>
      <c r="WGN29" s="681"/>
      <c r="WGO29" s="681"/>
      <c r="WGP29" s="681"/>
      <c r="WGQ29" s="681"/>
      <c r="WGR29" s="681"/>
      <c r="WGS29" s="681"/>
      <c r="WGT29" s="682"/>
      <c r="WGU29" s="680"/>
      <c r="WGV29" s="681"/>
      <c r="WGW29" s="681"/>
      <c r="WGX29" s="681"/>
      <c r="WGY29" s="681"/>
      <c r="WGZ29" s="681"/>
      <c r="WHA29" s="681"/>
      <c r="WHB29" s="681"/>
      <c r="WHC29" s="681"/>
      <c r="WHD29" s="681"/>
      <c r="WHE29" s="681"/>
      <c r="WHF29" s="681"/>
      <c r="WHG29" s="681"/>
      <c r="WHH29" s="681"/>
      <c r="WHI29" s="682"/>
      <c r="WHJ29" s="680"/>
      <c r="WHK29" s="681"/>
      <c r="WHL29" s="681"/>
      <c r="WHM29" s="681"/>
      <c r="WHN29" s="681"/>
      <c r="WHO29" s="681"/>
      <c r="WHP29" s="681"/>
      <c r="WHQ29" s="681"/>
      <c r="WHR29" s="681"/>
      <c r="WHS29" s="681"/>
      <c r="WHT29" s="681"/>
      <c r="WHU29" s="681"/>
      <c r="WHV29" s="681"/>
      <c r="WHW29" s="681"/>
      <c r="WHX29" s="682"/>
      <c r="WHY29" s="680"/>
      <c r="WHZ29" s="681"/>
      <c r="WIA29" s="681"/>
      <c r="WIB29" s="681"/>
      <c r="WIC29" s="681"/>
      <c r="WID29" s="681"/>
      <c r="WIE29" s="681"/>
      <c r="WIF29" s="681"/>
      <c r="WIG29" s="681"/>
      <c r="WIH29" s="681"/>
      <c r="WII29" s="681"/>
      <c r="WIJ29" s="681"/>
      <c r="WIK29" s="681"/>
      <c r="WIL29" s="681"/>
      <c r="WIM29" s="682"/>
      <c r="WIN29" s="680"/>
      <c r="WIO29" s="681"/>
      <c r="WIP29" s="681"/>
      <c r="WIQ29" s="681"/>
      <c r="WIR29" s="681"/>
      <c r="WIS29" s="681"/>
      <c r="WIT29" s="681"/>
      <c r="WIU29" s="681"/>
      <c r="WIV29" s="681"/>
      <c r="WIW29" s="681"/>
      <c r="WIX29" s="681"/>
      <c r="WIY29" s="681"/>
      <c r="WIZ29" s="681"/>
      <c r="WJA29" s="681"/>
      <c r="WJB29" s="682"/>
      <c r="WJC29" s="680"/>
      <c r="WJD29" s="681"/>
      <c r="WJE29" s="681"/>
      <c r="WJF29" s="681"/>
      <c r="WJG29" s="681"/>
      <c r="WJH29" s="681"/>
      <c r="WJI29" s="681"/>
      <c r="WJJ29" s="681"/>
      <c r="WJK29" s="681"/>
      <c r="WJL29" s="681"/>
      <c r="WJM29" s="681"/>
      <c r="WJN29" s="681"/>
      <c r="WJO29" s="681"/>
      <c r="WJP29" s="681"/>
      <c r="WJQ29" s="682"/>
      <c r="WJR29" s="680"/>
      <c r="WJS29" s="681"/>
      <c r="WJT29" s="681"/>
      <c r="WJU29" s="681"/>
      <c r="WJV29" s="681"/>
      <c r="WJW29" s="681"/>
      <c r="WJX29" s="681"/>
      <c r="WJY29" s="681"/>
      <c r="WJZ29" s="681"/>
      <c r="WKA29" s="681"/>
      <c r="WKB29" s="681"/>
      <c r="WKC29" s="681"/>
      <c r="WKD29" s="681"/>
      <c r="WKE29" s="681"/>
      <c r="WKF29" s="682"/>
      <c r="WKG29" s="680"/>
      <c r="WKH29" s="681"/>
      <c r="WKI29" s="681"/>
      <c r="WKJ29" s="681"/>
      <c r="WKK29" s="681"/>
      <c r="WKL29" s="681"/>
      <c r="WKM29" s="681"/>
      <c r="WKN29" s="681"/>
      <c r="WKO29" s="681"/>
      <c r="WKP29" s="681"/>
      <c r="WKQ29" s="681"/>
      <c r="WKR29" s="681"/>
      <c r="WKS29" s="681"/>
      <c r="WKT29" s="681"/>
      <c r="WKU29" s="682"/>
      <c r="WKV29" s="680"/>
      <c r="WKW29" s="681"/>
      <c r="WKX29" s="681"/>
      <c r="WKY29" s="681"/>
      <c r="WKZ29" s="681"/>
      <c r="WLA29" s="681"/>
      <c r="WLB29" s="681"/>
      <c r="WLC29" s="681"/>
      <c r="WLD29" s="681"/>
      <c r="WLE29" s="681"/>
      <c r="WLF29" s="681"/>
      <c r="WLG29" s="681"/>
      <c r="WLH29" s="681"/>
      <c r="WLI29" s="681"/>
      <c r="WLJ29" s="682"/>
      <c r="WLK29" s="680"/>
      <c r="WLL29" s="681"/>
      <c r="WLM29" s="681"/>
      <c r="WLN29" s="681"/>
      <c r="WLO29" s="681"/>
      <c r="WLP29" s="681"/>
      <c r="WLQ29" s="681"/>
      <c r="WLR29" s="681"/>
      <c r="WLS29" s="681"/>
      <c r="WLT29" s="681"/>
      <c r="WLU29" s="681"/>
      <c r="WLV29" s="681"/>
      <c r="WLW29" s="681"/>
      <c r="WLX29" s="681"/>
      <c r="WLY29" s="682"/>
      <c r="WLZ29" s="680"/>
      <c r="WMA29" s="681"/>
      <c r="WMB29" s="681"/>
      <c r="WMC29" s="681"/>
      <c r="WMD29" s="681"/>
      <c r="WME29" s="681"/>
      <c r="WMF29" s="681"/>
      <c r="WMG29" s="681"/>
      <c r="WMH29" s="681"/>
      <c r="WMI29" s="681"/>
      <c r="WMJ29" s="681"/>
      <c r="WMK29" s="681"/>
      <c r="WML29" s="681"/>
      <c r="WMM29" s="681"/>
      <c r="WMN29" s="682"/>
      <c r="WMO29" s="680"/>
      <c r="WMP29" s="681"/>
      <c r="WMQ29" s="681"/>
      <c r="WMR29" s="681"/>
      <c r="WMS29" s="681"/>
      <c r="WMT29" s="681"/>
      <c r="WMU29" s="681"/>
      <c r="WMV29" s="681"/>
      <c r="WMW29" s="681"/>
      <c r="WMX29" s="681"/>
      <c r="WMY29" s="681"/>
      <c r="WMZ29" s="681"/>
      <c r="WNA29" s="681"/>
      <c r="WNB29" s="681"/>
      <c r="WNC29" s="682"/>
      <c r="WND29" s="680"/>
      <c r="WNE29" s="681"/>
      <c r="WNF29" s="681"/>
      <c r="WNG29" s="681"/>
      <c r="WNH29" s="681"/>
      <c r="WNI29" s="681"/>
      <c r="WNJ29" s="681"/>
      <c r="WNK29" s="681"/>
      <c r="WNL29" s="681"/>
      <c r="WNM29" s="681"/>
      <c r="WNN29" s="681"/>
      <c r="WNO29" s="681"/>
      <c r="WNP29" s="681"/>
      <c r="WNQ29" s="681"/>
      <c r="WNR29" s="682"/>
      <c r="WNS29" s="680"/>
      <c r="WNT29" s="681"/>
      <c r="WNU29" s="681"/>
      <c r="WNV29" s="681"/>
      <c r="WNW29" s="681"/>
      <c r="WNX29" s="681"/>
      <c r="WNY29" s="681"/>
      <c r="WNZ29" s="681"/>
      <c r="WOA29" s="681"/>
      <c r="WOB29" s="681"/>
      <c r="WOC29" s="681"/>
      <c r="WOD29" s="681"/>
      <c r="WOE29" s="681"/>
      <c r="WOF29" s="681"/>
      <c r="WOG29" s="682"/>
      <c r="WOH29" s="680"/>
      <c r="WOI29" s="681"/>
      <c r="WOJ29" s="681"/>
      <c r="WOK29" s="681"/>
      <c r="WOL29" s="681"/>
      <c r="WOM29" s="681"/>
      <c r="WON29" s="681"/>
      <c r="WOO29" s="681"/>
      <c r="WOP29" s="681"/>
      <c r="WOQ29" s="681"/>
      <c r="WOR29" s="681"/>
      <c r="WOS29" s="681"/>
      <c r="WOT29" s="681"/>
      <c r="WOU29" s="681"/>
      <c r="WOV29" s="682"/>
      <c r="WOW29" s="680"/>
      <c r="WOX29" s="681"/>
      <c r="WOY29" s="681"/>
      <c r="WOZ29" s="681"/>
      <c r="WPA29" s="681"/>
      <c r="WPB29" s="681"/>
      <c r="WPC29" s="681"/>
      <c r="WPD29" s="681"/>
      <c r="WPE29" s="681"/>
      <c r="WPF29" s="681"/>
      <c r="WPG29" s="681"/>
      <c r="WPH29" s="681"/>
      <c r="WPI29" s="681"/>
      <c r="WPJ29" s="681"/>
      <c r="WPK29" s="682"/>
      <c r="WPL29" s="680"/>
      <c r="WPM29" s="681"/>
      <c r="WPN29" s="681"/>
      <c r="WPO29" s="681"/>
      <c r="WPP29" s="681"/>
      <c r="WPQ29" s="681"/>
      <c r="WPR29" s="681"/>
      <c r="WPS29" s="681"/>
      <c r="WPT29" s="681"/>
      <c r="WPU29" s="681"/>
      <c r="WPV29" s="681"/>
      <c r="WPW29" s="681"/>
      <c r="WPX29" s="681"/>
      <c r="WPY29" s="681"/>
      <c r="WPZ29" s="682"/>
      <c r="WQA29" s="680"/>
      <c r="WQB29" s="681"/>
      <c r="WQC29" s="681"/>
      <c r="WQD29" s="681"/>
      <c r="WQE29" s="681"/>
      <c r="WQF29" s="681"/>
      <c r="WQG29" s="681"/>
      <c r="WQH29" s="681"/>
      <c r="WQI29" s="681"/>
      <c r="WQJ29" s="681"/>
      <c r="WQK29" s="681"/>
      <c r="WQL29" s="681"/>
      <c r="WQM29" s="681"/>
      <c r="WQN29" s="681"/>
      <c r="WQO29" s="682"/>
      <c r="WQP29" s="680"/>
      <c r="WQQ29" s="681"/>
      <c r="WQR29" s="681"/>
      <c r="WQS29" s="681"/>
      <c r="WQT29" s="681"/>
      <c r="WQU29" s="681"/>
      <c r="WQV29" s="681"/>
      <c r="WQW29" s="681"/>
      <c r="WQX29" s="681"/>
      <c r="WQY29" s="681"/>
      <c r="WQZ29" s="681"/>
      <c r="WRA29" s="681"/>
      <c r="WRB29" s="681"/>
      <c r="WRC29" s="681"/>
      <c r="WRD29" s="682"/>
      <c r="WRE29" s="680"/>
      <c r="WRF29" s="681"/>
      <c r="WRG29" s="681"/>
      <c r="WRH29" s="681"/>
      <c r="WRI29" s="681"/>
      <c r="WRJ29" s="681"/>
      <c r="WRK29" s="681"/>
      <c r="WRL29" s="681"/>
      <c r="WRM29" s="681"/>
      <c r="WRN29" s="681"/>
      <c r="WRO29" s="681"/>
      <c r="WRP29" s="681"/>
      <c r="WRQ29" s="681"/>
      <c r="WRR29" s="681"/>
      <c r="WRS29" s="682"/>
      <c r="WRT29" s="680"/>
      <c r="WRU29" s="681"/>
      <c r="WRV29" s="681"/>
      <c r="WRW29" s="681"/>
      <c r="WRX29" s="681"/>
      <c r="WRY29" s="681"/>
      <c r="WRZ29" s="681"/>
      <c r="WSA29" s="681"/>
      <c r="WSB29" s="681"/>
      <c r="WSC29" s="681"/>
      <c r="WSD29" s="681"/>
      <c r="WSE29" s="681"/>
      <c r="WSF29" s="681"/>
      <c r="WSG29" s="681"/>
      <c r="WSH29" s="682"/>
      <c r="WSI29" s="680"/>
      <c r="WSJ29" s="681"/>
      <c r="WSK29" s="681"/>
      <c r="WSL29" s="681"/>
      <c r="WSM29" s="681"/>
      <c r="WSN29" s="681"/>
      <c r="WSO29" s="681"/>
      <c r="WSP29" s="681"/>
      <c r="WSQ29" s="681"/>
      <c r="WSR29" s="681"/>
      <c r="WSS29" s="681"/>
      <c r="WST29" s="681"/>
      <c r="WSU29" s="681"/>
      <c r="WSV29" s="681"/>
      <c r="WSW29" s="682"/>
      <c r="WSX29" s="680"/>
      <c r="WSY29" s="681"/>
      <c r="WSZ29" s="681"/>
      <c r="WTA29" s="681"/>
      <c r="WTB29" s="681"/>
      <c r="WTC29" s="681"/>
      <c r="WTD29" s="681"/>
      <c r="WTE29" s="681"/>
      <c r="WTF29" s="681"/>
      <c r="WTG29" s="681"/>
      <c r="WTH29" s="681"/>
      <c r="WTI29" s="681"/>
      <c r="WTJ29" s="681"/>
      <c r="WTK29" s="681"/>
      <c r="WTL29" s="682"/>
      <c r="WTM29" s="680"/>
      <c r="WTN29" s="681"/>
      <c r="WTO29" s="681"/>
      <c r="WTP29" s="681"/>
      <c r="WTQ29" s="681"/>
      <c r="WTR29" s="681"/>
      <c r="WTS29" s="681"/>
      <c r="WTT29" s="681"/>
      <c r="WTU29" s="681"/>
      <c r="WTV29" s="681"/>
      <c r="WTW29" s="681"/>
      <c r="WTX29" s="681"/>
      <c r="WTY29" s="681"/>
      <c r="WTZ29" s="681"/>
      <c r="WUA29" s="682"/>
      <c r="WUB29" s="680"/>
      <c r="WUC29" s="681"/>
      <c r="WUD29" s="681"/>
      <c r="WUE29" s="681"/>
      <c r="WUF29" s="681"/>
      <c r="WUG29" s="681"/>
      <c r="WUH29" s="681"/>
      <c r="WUI29" s="681"/>
      <c r="WUJ29" s="681"/>
      <c r="WUK29" s="681"/>
      <c r="WUL29" s="681"/>
      <c r="WUM29" s="681"/>
      <c r="WUN29" s="681"/>
      <c r="WUO29" s="681"/>
      <c r="WUP29" s="682"/>
      <c r="WUQ29" s="680"/>
      <c r="WUR29" s="681"/>
      <c r="WUS29" s="681"/>
      <c r="WUT29" s="681"/>
      <c r="WUU29" s="681"/>
      <c r="WUV29" s="681"/>
      <c r="WUW29" s="681"/>
      <c r="WUX29" s="681"/>
      <c r="WUY29" s="681"/>
      <c r="WUZ29" s="681"/>
      <c r="WVA29" s="681"/>
      <c r="WVB29" s="681"/>
      <c r="WVC29" s="681"/>
      <c r="WVD29" s="681"/>
      <c r="WVE29" s="682"/>
      <c r="WVF29" s="680"/>
      <c r="WVG29" s="681"/>
      <c r="WVH29" s="681"/>
      <c r="WVI29" s="681"/>
      <c r="WVJ29" s="681"/>
      <c r="WVK29" s="681"/>
      <c r="WVL29" s="681"/>
      <c r="WVM29" s="681"/>
      <c r="WVN29" s="681"/>
      <c r="WVO29" s="681"/>
      <c r="WVP29" s="681"/>
      <c r="WVQ29" s="681"/>
      <c r="WVR29" s="681"/>
      <c r="WVS29" s="681"/>
      <c r="WVT29" s="682"/>
      <c r="WVU29" s="680"/>
      <c r="WVV29" s="681"/>
      <c r="WVW29" s="681"/>
      <c r="WVX29" s="681"/>
      <c r="WVY29" s="681"/>
      <c r="WVZ29" s="681"/>
      <c r="WWA29" s="681"/>
      <c r="WWB29" s="681"/>
      <c r="WWC29" s="681"/>
      <c r="WWD29" s="681"/>
      <c r="WWE29" s="681"/>
      <c r="WWF29" s="681"/>
      <c r="WWG29" s="681"/>
      <c r="WWH29" s="681"/>
      <c r="WWI29" s="682"/>
      <c r="WWJ29" s="680"/>
      <c r="WWK29" s="681"/>
      <c r="WWL29" s="681"/>
      <c r="WWM29" s="681"/>
      <c r="WWN29" s="681"/>
      <c r="WWO29" s="681"/>
      <c r="WWP29" s="681"/>
      <c r="WWQ29" s="681"/>
      <c r="WWR29" s="681"/>
      <c r="WWS29" s="681"/>
      <c r="WWT29" s="681"/>
      <c r="WWU29" s="681"/>
      <c r="WWV29" s="681"/>
      <c r="WWW29" s="681"/>
      <c r="WWX29" s="682"/>
      <c r="WWY29" s="680"/>
      <c r="WWZ29" s="681"/>
      <c r="WXA29" s="681"/>
      <c r="WXB29" s="681"/>
      <c r="WXC29" s="681"/>
      <c r="WXD29" s="681"/>
      <c r="WXE29" s="681"/>
      <c r="WXF29" s="681"/>
      <c r="WXG29" s="681"/>
      <c r="WXH29" s="681"/>
      <c r="WXI29" s="681"/>
      <c r="WXJ29" s="681"/>
      <c r="WXK29" s="681"/>
      <c r="WXL29" s="681"/>
      <c r="WXM29" s="682"/>
      <c r="WXN29" s="680"/>
      <c r="WXO29" s="681"/>
      <c r="WXP29" s="681"/>
      <c r="WXQ29" s="681"/>
      <c r="WXR29" s="681"/>
      <c r="WXS29" s="681"/>
      <c r="WXT29" s="681"/>
      <c r="WXU29" s="681"/>
      <c r="WXV29" s="681"/>
      <c r="WXW29" s="681"/>
      <c r="WXX29" s="681"/>
      <c r="WXY29" s="681"/>
      <c r="WXZ29" s="681"/>
      <c r="WYA29" s="681"/>
      <c r="WYB29" s="682"/>
      <c r="WYC29" s="680"/>
      <c r="WYD29" s="681"/>
      <c r="WYE29" s="681"/>
      <c r="WYF29" s="681"/>
      <c r="WYG29" s="681"/>
      <c r="WYH29" s="681"/>
      <c r="WYI29" s="681"/>
      <c r="WYJ29" s="681"/>
      <c r="WYK29" s="681"/>
      <c r="WYL29" s="681"/>
      <c r="WYM29" s="681"/>
      <c r="WYN29" s="681"/>
      <c r="WYO29" s="681"/>
      <c r="WYP29" s="681"/>
      <c r="WYQ29" s="682"/>
      <c r="WYR29" s="680"/>
      <c r="WYS29" s="681"/>
      <c r="WYT29" s="681"/>
      <c r="WYU29" s="681"/>
      <c r="WYV29" s="681"/>
      <c r="WYW29" s="681"/>
      <c r="WYX29" s="681"/>
      <c r="WYY29" s="681"/>
      <c r="WYZ29" s="681"/>
      <c r="WZA29" s="681"/>
      <c r="WZB29" s="681"/>
      <c r="WZC29" s="681"/>
      <c r="WZD29" s="681"/>
      <c r="WZE29" s="681"/>
      <c r="WZF29" s="682"/>
      <c r="WZG29" s="680"/>
      <c r="WZH29" s="681"/>
      <c r="WZI29" s="681"/>
      <c r="WZJ29" s="681"/>
      <c r="WZK29" s="681"/>
      <c r="WZL29" s="681"/>
      <c r="WZM29" s="681"/>
      <c r="WZN29" s="681"/>
      <c r="WZO29" s="681"/>
      <c r="WZP29" s="681"/>
      <c r="WZQ29" s="681"/>
      <c r="WZR29" s="681"/>
      <c r="WZS29" s="681"/>
      <c r="WZT29" s="681"/>
      <c r="WZU29" s="682"/>
      <c r="WZV29" s="680"/>
      <c r="WZW29" s="681"/>
      <c r="WZX29" s="681"/>
      <c r="WZY29" s="681"/>
      <c r="WZZ29" s="681"/>
      <c r="XAA29" s="681"/>
      <c r="XAB29" s="681"/>
      <c r="XAC29" s="681"/>
      <c r="XAD29" s="681"/>
      <c r="XAE29" s="681"/>
      <c r="XAF29" s="681"/>
      <c r="XAG29" s="681"/>
      <c r="XAH29" s="681"/>
      <c r="XAI29" s="681"/>
      <c r="XAJ29" s="682"/>
      <c r="XAK29" s="680"/>
      <c r="XAL29" s="681"/>
      <c r="XAM29" s="681"/>
      <c r="XAN29" s="681"/>
      <c r="XAO29" s="681"/>
      <c r="XAP29" s="681"/>
      <c r="XAQ29" s="681"/>
      <c r="XAR29" s="681"/>
      <c r="XAS29" s="681"/>
      <c r="XAT29" s="681"/>
      <c r="XAU29" s="681"/>
      <c r="XAV29" s="681"/>
      <c r="XAW29" s="681"/>
      <c r="XAX29" s="681"/>
      <c r="XAY29" s="682"/>
      <c r="XAZ29" s="680"/>
      <c r="XBA29" s="681"/>
      <c r="XBB29" s="681"/>
      <c r="XBC29" s="681"/>
      <c r="XBD29" s="681"/>
      <c r="XBE29" s="681"/>
      <c r="XBF29" s="681"/>
      <c r="XBG29" s="681"/>
      <c r="XBH29" s="681"/>
      <c r="XBI29" s="681"/>
      <c r="XBJ29" s="681"/>
      <c r="XBK29" s="681"/>
      <c r="XBL29" s="681"/>
      <c r="XBM29" s="681"/>
      <c r="XBN29" s="682"/>
      <c r="XBO29" s="680"/>
      <c r="XBP29" s="681"/>
      <c r="XBQ29" s="681"/>
      <c r="XBR29" s="681"/>
      <c r="XBS29" s="681"/>
      <c r="XBT29" s="681"/>
      <c r="XBU29" s="681"/>
      <c r="XBV29" s="681"/>
      <c r="XBW29" s="681"/>
      <c r="XBX29" s="681"/>
      <c r="XBY29" s="681"/>
      <c r="XBZ29" s="681"/>
      <c r="XCA29" s="681"/>
      <c r="XCB29" s="681"/>
      <c r="XCC29" s="682"/>
      <c r="XCD29" s="680"/>
      <c r="XCE29" s="681"/>
      <c r="XCF29" s="681"/>
      <c r="XCG29" s="681"/>
      <c r="XCH29" s="681"/>
      <c r="XCI29" s="681"/>
      <c r="XCJ29" s="681"/>
      <c r="XCK29" s="681"/>
      <c r="XCL29" s="681"/>
      <c r="XCM29" s="681"/>
      <c r="XCN29" s="681"/>
      <c r="XCO29" s="681"/>
      <c r="XCP29" s="681"/>
      <c r="XCQ29" s="681"/>
      <c r="XCR29" s="682"/>
      <c r="XCS29" s="680"/>
      <c r="XCT29" s="681"/>
      <c r="XCU29" s="681"/>
      <c r="XCV29" s="681"/>
      <c r="XCW29" s="681"/>
      <c r="XCX29" s="681"/>
      <c r="XCY29" s="681"/>
      <c r="XCZ29" s="681"/>
      <c r="XDA29" s="681"/>
      <c r="XDB29" s="681"/>
      <c r="XDC29" s="681"/>
      <c r="XDD29" s="681"/>
      <c r="XDE29" s="681"/>
      <c r="XDF29" s="681"/>
      <c r="XDG29" s="682"/>
      <c r="XDH29" s="680"/>
      <c r="XDI29" s="681"/>
      <c r="XDJ29" s="681"/>
      <c r="XDK29" s="681"/>
      <c r="XDL29" s="681"/>
      <c r="XDM29" s="681"/>
      <c r="XDN29" s="681"/>
      <c r="XDO29" s="681"/>
      <c r="XDP29" s="681"/>
      <c r="XDQ29" s="681"/>
      <c r="XDR29" s="681"/>
      <c r="XDS29" s="681"/>
      <c r="XDT29" s="681"/>
      <c r="XDU29" s="681"/>
      <c r="XDV29" s="682"/>
      <c r="XDW29" s="680"/>
      <c r="XDX29" s="681"/>
      <c r="XDY29" s="681"/>
      <c r="XDZ29" s="681"/>
      <c r="XEA29" s="681"/>
      <c r="XEB29" s="681"/>
      <c r="XEC29" s="681"/>
      <c r="XED29" s="681"/>
      <c r="XEE29" s="681"/>
      <c r="XEF29" s="681"/>
      <c r="XEG29" s="681"/>
      <c r="XEH29" s="681"/>
      <c r="XEI29" s="681"/>
      <c r="XEJ29" s="681"/>
      <c r="XEK29" s="682"/>
      <c r="XEL29" s="680"/>
      <c r="XEM29" s="681"/>
      <c r="XEN29" s="681"/>
      <c r="XEO29" s="681"/>
      <c r="XEP29" s="681"/>
      <c r="XEQ29" s="681"/>
      <c r="XER29" s="681"/>
      <c r="XES29" s="681"/>
      <c r="XET29" s="681"/>
      <c r="XEU29" s="681"/>
      <c r="XEV29" s="681"/>
      <c r="XEW29" s="681"/>
      <c r="XEX29" s="681"/>
      <c r="XEY29" s="681"/>
      <c r="XEZ29" s="682"/>
      <c r="XFA29" s="680"/>
      <c r="XFB29" s="681"/>
      <c r="XFC29" s="681"/>
      <c r="XFD29" s="681"/>
    </row>
    <row r="30" spans="1:16384" s="395" customFormat="1" ht="55.95" customHeight="1">
      <c r="A30" s="619">
        <v>1</v>
      </c>
      <c r="B30" s="620">
        <v>7000015893</v>
      </c>
      <c r="C30" s="621">
        <v>80</v>
      </c>
      <c r="D30" s="620" t="s">
        <v>473</v>
      </c>
      <c r="E30" s="620">
        <v>1000009320</v>
      </c>
      <c r="F30" s="621">
        <v>85469090</v>
      </c>
      <c r="G30" s="640"/>
      <c r="H30" s="621">
        <v>18</v>
      </c>
      <c r="I30" s="640"/>
      <c r="J30" s="622" t="s">
        <v>488</v>
      </c>
      <c r="K30" s="641"/>
      <c r="L30" s="606" t="s">
        <v>434</v>
      </c>
      <c r="M30" s="607">
        <v>55</v>
      </c>
      <c r="N30" s="635"/>
      <c r="O30" s="576" t="str">
        <f>IF(N30="", "INCLUDED", IF(ISERROR(M30*N30), N30, M30*N30))</f>
        <v>INCLUDED</v>
      </c>
      <c r="P30" s="550" t="s">
        <v>253</v>
      </c>
      <c r="Q30" s="617"/>
      <c r="R30" s="394"/>
      <c r="S30" s="394" t="str">
        <f>IF(P30="",Bought Out,P30)</f>
        <v>Direct</v>
      </c>
      <c r="T30" s="394"/>
      <c r="U30" s="394">
        <f t="shared" ref="U30:U31" si="4">IF(P30="Direct",N30*(1-U15),N30*(1-U16))</f>
        <v>0</v>
      </c>
      <c r="V30" s="394" t="s">
        <v>474</v>
      </c>
      <c r="W30" s="567">
        <f>IFERROR(IF(OR(I30="",I30="Confirmed"),H30*O30%,I30*O30%),0)</f>
        <v>0</v>
      </c>
      <c r="X30" s="394"/>
    </row>
    <row r="31" spans="1:16384" s="395" customFormat="1" ht="55.95" customHeight="1">
      <c r="A31" s="619">
        <v>2</v>
      </c>
      <c r="B31" s="620">
        <v>7000015893</v>
      </c>
      <c r="C31" s="621">
        <v>90</v>
      </c>
      <c r="D31" s="620" t="s">
        <v>473</v>
      </c>
      <c r="E31" s="620">
        <v>1000009321</v>
      </c>
      <c r="F31" s="621">
        <v>85469090</v>
      </c>
      <c r="G31" s="640"/>
      <c r="H31" s="621">
        <v>18</v>
      </c>
      <c r="I31" s="640"/>
      <c r="J31" s="622" t="s">
        <v>489</v>
      </c>
      <c r="K31" s="641"/>
      <c r="L31" s="606" t="s">
        <v>434</v>
      </c>
      <c r="M31" s="607">
        <v>1819</v>
      </c>
      <c r="N31" s="635"/>
      <c r="O31" s="576" t="str">
        <f>IF(N31="", "INCLUDED", IF(ISERROR(M31*N31), N31, M31*N31))</f>
        <v>INCLUDED</v>
      </c>
      <c r="P31" s="550" t="s">
        <v>253</v>
      </c>
      <c r="Q31" s="617"/>
      <c r="R31" s="394"/>
      <c r="S31" s="394" t="str">
        <f>IF(P31="",Bought Out,P31)</f>
        <v>Direct</v>
      </c>
      <c r="T31" s="394"/>
      <c r="U31" s="394" t="e">
        <f t="shared" si="4"/>
        <v>#REF!</v>
      </c>
      <c r="V31" s="394" t="s">
        <v>474</v>
      </c>
      <c r="W31" s="567">
        <f>IFERROR(IF(OR(I31="",I31="Confirmed"),H31*O31%,I31*O31%),0)</f>
        <v>0</v>
      </c>
      <c r="X31" s="394"/>
    </row>
    <row r="32" spans="1:16384" s="609" customFormat="1" ht="39" customHeight="1">
      <c r="A32" s="680" t="s">
        <v>486</v>
      </c>
      <c r="B32" s="681"/>
      <c r="C32" s="681"/>
      <c r="D32" s="681"/>
      <c r="E32" s="681"/>
      <c r="F32" s="681"/>
      <c r="G32" s="681"/>
      <c r="H32" s="681"/>
      <c r="I32" s="681"/>
      <c r="J32" s="644"/>
      <c r="K32" s="644"/>
      <c r="L32" s="644"/>
      <c r="M32" s="644"/>
      <c r="N32" s="644"/>
      <c r="O32" s="645"/>
      <c r="P32" s="680"/>
      <c r="Q32" s="681"/>
      <c r="R32" s="681"/>
      <c r="S32" s="681"/>
      <c r="T32" s="681"/>
      <c r="U32" s="681"/>
      <c r="V32" s="681"/>
      <c r="W32" s="681"/>
      <c r="X32" s="681"/>
      <c r="Y32" s="681"/>
      <c r="Z32" s="681"/>
      <c r="AA32" s="681"/>
      <c r="AB32" s="681"/>
      <c r="AC32" s="681"/>
      <c r="AD32" s="682"/>
      <c r="AE32" s="680"/>
      <c r="AF32" s="681"/>
      <c r="AG32" s="681"/>
      <c r="AH32" s="681"/>
      <c r="AI32" s="681"/>
      <c r="AJ32" s="681"/>
      <c r="AK32" s="681"/>
      <c r="AL32" s="681"/>
      <c r="AM32" s="681"/>
      <c r="AN32" s="681"/>
      <c r="AO32" s="681"/>
      <c r="AP32" s="681"/>
      <c r="AQ32" s="681"/>
      <c r="AR32" s="681"/>
      <c r="AS32" s="682"/>
      <c r="AT32" s="680"/>
      <c r="AU32" s="681"/>
      <c r="AV32" s="681"/>
      <c r="AW32" s="681"/>
      <c r="AX32" s="681"/>
      <c r="AY32" s="681"/>
      <c r="AZ32" s="681"/>
      <c r="BA32" s="681"/>
      <c r="BB32" s="681"/>
      <c r="BC32" s="681"/>
      <c r="BD32" s="681"/>
      <c r="BE32" s="681"/>
      <c r="BF32" s="681"/>
      <c r="BG32" s="681"/>
      <c r="BH32" s="682"/>
      <c r="BI32" s="680"/>
      <c r="BJ32" s="681"/>
      <c r="BK32" s="681"/>
      <c r="BL32" s="681"/>
      <c r="BM32" s="681"/>
      <c r="BN32" s="681"/>
      <c r="BO32" s="681"/>
      <c r="BP32" s="681"/>
      <c r="BQ32" s="681"/>
      <c r="BR32" s="681"/>
      <c r="BS32" s="681"/>
      <c r="BT32" s="681"/>
      <c r="BU32" s="681"/>
      <c r="BV32" s="681"/>
      <c r="BW32" s="682"/>
      <c r="BX32" s="680"/>
      <c r="BY32" s="681"/>
      <c r="BZ32" s="681"/>
      <c r="CA32" s="681"/>
      <c r="CB32" s="681"/>
      <c r="CC32" s="681"/>
      <c r="CD32" s="681"/>
      <c r="CE32" s="681"/>
      <c r="CF32" s="681"/>
      <c r="CG32" s="681"/>
      <c r="CH32" s="681"/>
      <c r="CI32" s="681"/>
      <c r="CJ32" s="681"/>
      <c r="CK32" s="681"/>
      <c r="CL32" s="682"/>
      <c r="CM32" s="680"/>
      <c r="CN32" s="681"/>
      <c r="CO32" s="681"/>
      <c r="CP32" s="681"/>
      <c r="CQ32" s="681"/>
      <c r="CR32" s="681"/>
      <c r="CS32" s="681"/>
      <c r="CT32" s="681"/>
      <c r="CU32" s="681"/>
      <c r="CV32" s="681"/>
      <c r="CW32" s="681"/>
      <c r="CX32" s="681"/>
      <c r="CY32" s="681"/>
      <c r="CZ32" s="681"/>
      <c r="DA32" s="682"/>
      <c r="DB32" s="680"/>
      <c r="DC32" s="681"/>
      <c r="DD32" s="681"/>
      <c r="DE32" s="681"/>
      <c r="DF32" s="681"/>
      <c r="DG32" s="681"/>
      <c r="DH32" s="681"/>
      <c r="DI32" s="681"/>
      <c r="DJ32" s="681"/>
      <c r="DK32" s="681"/>
      <c r="DL32" s="681"/>
      <c r="DM32" s="681"/>
      <c r="DN32" s="681"/>
      <c r="DO32" s="681"/>
      <c r="DP32" s="682"/>
      <c r="DQ32" s="680"/>
      <c r="DR32" s="681"/>
      <c r="DS32" s="681"/>
      <c r="DT32" s="681"/>
      <c r="DU32" s="681"/>
      <c r="DV32" s="681"/>
      <c r="DW32" s="681"/>
      <c r="DX32" s="681"/>
      <c r="DY32" s="681"/>
      <c r="DZ32" s="681"/>
      <c r="EA32" s="681"/>
      <c r="EB32" s="681"/>
      <c r="EC32" s="681"/>
      <c r="ED32" s="681"/>
      <c r="EE32" s="682"/>
      <c r="EF32" s="680"/>
      <c r="EG32" s="681"/>
      <c r="EH32" s="681"/>
      <c r="EI32" s="681"/>
      <c r="EJ32" s="681"/>
      <c r="EK32" s="681"/>
      <c r="EL32" s="681"/>
      <c r="EM32" s="681"/>
      <c r="EN32" s="681"/>
      <c r="EO32" s="681"/>
      <c r="EP32" s="681"/>
      <c r="EQ32" s="681"/>
      <c r="ER32" s="681"/>
      <c r="ES32" s="681"/>
      <c r="ET32" s="682"/>
      <c r="EU32" s="680"/>
      <c r="EV32" s="681"/>
      <c r="EW32" s="681"/>
      <c r="EX32" s="681"/>
      <c r="EY32" s="681"/>
      <c r="EZ32" s="681"/>
      <c r="FA32" s="681"/>
      <c r="FB32" s="681"/>
      <c r="FC32" s="681"/>
      <c r="FD32" s="681"/>
      <c r="FE32" s="681"/>
      <c r="FF32" s="681"/>
      <c r="FG32" s="681"/>
      <c r="FH32" s="681"/>
      <c r="FI32" s="682"/>
      <c r="FJ32" s="680"/>
      <c r="FK32" s="681"/>
      <c r="FL32" s="681"/>
      <c r="FM32" s="681"/>
      <c r="FN32" s="681"/>
      <c r="FO32" s="681"/>
      <c r="FP32" s="681"/>
      <c r="FQ32" s="681"/>
      <c r="FR32" s="681"/>
      <c r="FS32" s="681"/>
      <c r="FT32" s="681"/>
      <c r="FU32" s="681"/>
      <c r="FV32" s="681"/>
      <c r="FW32" s="681"/>
      <c r="FX32" s="682"/>
      <c r="FY32" s="680"/>
      <c r="FZ32" s="681"/>
      <c r="GA32" s="681"/>
      <c r="GB32" s="681"/>
      <c r="GC32" s="681"/>
      <c r="GD32" s="681"/>
      <c r="GE32" s="681"/>
      <c r="GF32" s="681"/>
      <c r="GG32" s="681"/>
      <c r="GH32" s="681"/>
      <c r="GI32" s="681"/>
      <c r="GJ32" s="681"/>
      <c r="GK32" s="681"/>
      <c r="GL32" s="681"/>
      <c r="GM32" s="682"/>
      <c r="GN32" s="680"/>
      <c r="GO32" s="681"/>
      <c r="GP32" s="681"/>
      <c r="GQ32" s="681"/>
      <c r="GR32" s="681"/>
      <c r="GS32" s="681"/>
      <c r="GT32" s="681"/>
      <c r="GU32" s="681"/>
      <c r="GV32" s="681"/>
      <c r="GW32" s="681"/>
      <c r="GX32" s="681"/>
      <c r="GY32" s="681"/>
      <c r="GZ32" s="681"/>
      <c r="HA32" s="681"/>
      <c r="HB32" s="682"/>
      <c r="HC32" s="680"/>
      <c r="HD32" s="681"/>
      <c r="HE32" s="681"/>
      <c r="HF32" s="681"/>
      <c r="HG32" s="681"/>
      <c r="HH32" s="681"/>
      <c r="HI32" s="681"/>
      <c r="HJ32" s="681"/>
      <c r="HK32" s="681"/>
      <c r="HL32" s="681"/>
      <c r="HM32" s="681"/>
      <c r="HN32" s="681"/>
      <c r="HO32" s="681"/>
      <c r="HP32" s="681"/>
      <c r="HQ32" s="682"/>
      <c r="HR32" s="680"/>
      <c r="HS32" s="681"/>
      <c r="HT32" s="681"/>
      <c r="HU32" s="681"/>
      <c r="HV32" s="681"/>
      <c r="HW32" s="681"/>
      <c r="HX32" s="681"/>
      <c r="HY32" s="681"/>
      <c r="HZ32" s="681"/>
      <c r="IA32" s="681"/>
      <c r="IB32" s="681"/>
      <c r="IC32" s="681"/>
      <c r="ID32" s="681"/>
      <c r="IE32" s="681"/>
      <c r="IF32" s="682"/>
      <c r="IG32" s="680"/>
      <c r="IH32" s="681"/>
      <c r="II32" s="681"/>
      <c r="IJ32" s="681"/>
      <c r="IK32" s="681"/>
      <c r="IL32" s="681"/>
      <c r="IM32" s="681"/>
      <c r="IN32" s="681"/>
      <c r="IO32" s="681"/>
      <c r="IP32" s="681"/>
      <c r="IQ32" s="681"/>
      <c r="IR32" s="681"/>
      <c r="IS32" s="681"/>
      <c r="IT32" s="681"/>
      <c r="IU32" s="682"/>
      <c r="IV32" s="680"/>
      <c r="IW32" s="681"/>
      <c r="IX32" s="681"/>
      <c r="IY32" s="681"/>
      <c r="IZ32" s="681"/>
      <c r="JA32" s="681"/>
      <c r="JB32" s="681"/>
      <c r="JC32" s="681"/>
      <c r="JD32" s="681"/>
      <c r="JE32" s="681"/>
      <c r="JF32" s="681"/>
      <c r="JG32" s="681"/>
      <c r="JH32" s="681"/>
      <c r="JI32" s="681"/>
      <c r="JJ32" s="682"/>
      <c r="JK32" s="680"/>
      <c r="JL32" s="681"/>
      <c r="JM32" s="681"/>
      <c r="JN32" s="681"/>
      <c r="JO32" s="681"/>
      <c r="JP32" s="681"/>
      <c r="JQ32" s="681"/>
      <c r="JR32" s="681"/>
      <c r="JS32" s="681"/>
      <c r="JT32" s="681"/>
      <c r="JU32" s="681"/>
      <c r="JV32" s="681"/>
      <c r="JW32" s="681"/>
      <c r="JX32" s="681"/>
      <c r="JY32" s="682"/>
      <c r="JZ32" s="680"/>
      <c r="KA32" s="681"/>
      <c r="KB32" s="681"/>
      <c r="KC32" s="681"/>
      <c r="KD32" s="681"/>
      <c r="KE32" s="681"/>
      <c r="KF32" s="681"/>
      <c r="KG32" s="681"/>
      <c r="KH32" s="681"/>
      <c r="KI32" s="681"/>
      <c r="KJ32" s="681"/>
      <c r="KK32" s="681"/>
      <c r="KL32" s="681"/>
      <c r="KM32" s="681"/>
      <c r="KN32" s="682"/>
      <c r="KO32" s="680"/>
      <c r="KP32" s="681"/>
      <c r="KQ32" s="681"/>
      <c r="KR32" s="681"/>
      <c r="KS32" s="681"/>
      <c r="KT32" s="681"/>
      <c r="KU32" s="681"/>
      <c r="KV32" s="681"/>
      <c r="KW32" s="681"/>
      <c r="KX32" s="681"/>
      <c r="KY32" s="681"/>
      <c r="KZ32" s="681"/>
      <c r="LA32" s="681"/>
      <c r="LB32" s="681"/>
      <c r="LC32" s="682"/>
      <c r="LD32" s="680"/>
      <c r="LE32" s="681"/>
      <c r="LF32" s="681"/>
      <c r="LG32" s="681"/>
      <c r="LH32" s="681"/>
      <c r="LI32" s="681"/>
      <c r="LJ32" s="681"/>
      <c r="LK32" s="681"/>
      <c r="LL32" s="681"/>
      <c r="LM32" s="681"/>
      <c r="LN32" s="681"/>
      <c r="LO32" s="681"/>
      <c r="LP32" s="681"/>
      <c r="LQ32" s="681"/>
      <c r="LR32" s="682"/>
      <c r="LS32" s="680"/>
      <c r="LT32" s="681"/>
      <c r="LU32" s="681"/>
      <c r="LV32" s="681"/>
      <c r="LW32" s="681"/>
      <c r="LX32" s="681"/>
      <c r="LY32" s="681"/>
      <c r="LZ32" s="681"/>
      <c r="MA32" s="681"/>
      <c r="MB32" s="681"/>
      <c r="MC32" s="681"/>
      <c r="MD32" s="681"/>
      <c r="ME32" s="681"/>
      <c r="MF32" s="681"/>
      <c r="MG32" s="682"/>
      <c r="MH32" s="680"/>
      <c r="MI32" s="681"/>
      <c r="MJ32" s="681"/>
      <c r="MK32" s="681"/>
      <c r="ML32" s="681"/>
      <c r="MM32" s="681"/>
      <c r="MN32" s="681"/>
      <c r="MO32" s="681"/>
      <c r="MP32" s="681"/>
      <c r="MQ32" s="681"/>
      <c r="MR32" s="681"/>
      <c r="MS32" s="681"/>
      <c r="MT32" s="681"/>
      <c r="MU32" s="681"/>
      <c r="MV32" s="682"/>
      <c r="MW32" s="680"/>
      <c r="MX32" s="681"/>
      <c r="MY32" s="681"/>
      <c r="MZ32" s="681"/>
      <c r="NA32" s="681"/>
      <c r="NB32" s="681"/>
      <c r="NC32" s="681"/>
      <c r="ND32" s="681"/>
      <c r="NE32" s="681"/>
      <c r="NF32" s="681"/>
      <c r="NG32" s="681"/>
      <c r="NH32" s="681"/>
      <c r="NI32" s="681"/>
      <c r="NJ32" s="681"/>
      <c r="NK32" s="682"/>
      <c r="NL32" s="680"/>
      <c r="NM32" s="681"/>
      <c r="NN32" s="681"/>
      <c r="NO32" s="681"/>
      <c r="NP32" s="681"/>
      <c r="NQ32" s="681"/>
      <c r="NR32" s="681"/>
      <c r="NS32" s="681"/>
      <c r="NT32" s="681"/>
      <c r="NU32" s="681"/>
      <c r="NV32" s="681"/>
      <c r="NW32" s="681"/>
      <c r="NX32" s="681"/>
      <c r="NY32" s="681"/>
      <c r="NZ32" s="682"/>
      <c r="OA32" s="680"/>
      <c r="OB32" s="681"/>
      <c r="OC32" s="681"/>
      <c r="OD32" s="681"/>
      <c r="OE32" s="681"/>
      <c r="OF32" s="681"/>
      <c r="OG32" s="681"/>
      <c r="OH32" s="681"/>
      <c r="OI32" s="681"/>
      <c r="OJ32" s="681"/>
      <c r="OK32" s="681"/>
      <c r="OL32" s="681"/>
      <c r="OM32" s="681"/>
      <c r="ON32" s="681"/>
      <c r="OO32" s="682"/>
      <c r="OP32" s="680"/>
      <c r="OQ32" s="681"/>
      <c r="OR32" s="681"/>
      <c r="OS32" s="681"/>
      <c r="OT32" s="681"/>
      <c r="OU32" s="681"/>
      <c r="OV32" s="681"/>
      <c r="OW32" s="681"/>
      <c r="OX32" s="681"/>
      <c r="OY32" s="681"/>
      <c r="OZ32" s="681"/>
      <c r="PA32" s="681"/>
      <c r="PB32" s="681"/>
      <c r="PC32" s="681"/>
      <c r="PD32" s="682"/>
      <c r="PE32" s="680"/>
      <c r="PF32" s="681"/>
      <c r="PG32" s="681"/>
      <c r="PH32" s="681"/>
      <c r="PI32" s="681"/>
      <c r="PJ32" s="681"/>
      <c r="PK32" s="681"/>
      <c r="PL32" s="681"/>
      <c r="PM32" s="681"/>
      <c r="PN32" s="681"/>
      <c r="PO32" s="681"/>
      <c r="PP32" s="681"/>
      <c r="PQ32" s="681"/>
      <c r="PR32" s="681"/>
      <c r="PS32" s="682"/>
      <c r="PT32" s="680"/>
      <c r="PU32" s="681"/>
      <c r="PV32" s="681"/>
      <c r="PW32" s="681"/>
      <c r="PX32" s="681"/>
      <c r="PY32" s="681"/>
      <c r="PZ32" s="681"/>
      <c r="QA32" s="681"/>
      <c r="QB32" s="681"/>
      <c r="QC32" s="681"/>
      <c r="QD32" s="681"/>
      <c r="QE32" s="681"/>
      <c r="QF32" s="681"/>
      <c r="QG32" s="681"/>
      <c r="QH32" s="682"/>
      <c r="QI32" s="680"/>
      <c r="QJ32" s="681"/>
      <c r="QK32" s="681"/>
      <c r="QL32" s="681"/>
      <c r="QM32" s="681"/>
      <c r="QN32" s="681"/>
      <c r="QO32" s="681"/>
      <c r="QP32" s="681"/>
      <c r="QQ32" s="681"/>
      <c r="QR32" s="681"/>
      <c r="QS32" s="681"/>
      <c r="QT32" s="681"/>
      <c r="QU32" s="681"/>
      <c r="QV32" s="681"/>
      <c r="QW32" s="682"/>
      <c r="QX32" s="680"/>
      <c r="QY32" s="681"/>
      <c r="QZ32" s="681"/>
      <c r="RA32" s="681"/>
      <c r="RB32" s="681"/>
      <c r="RC32" s="681"/>
      <c r="RD32" s="681"/>
      <c r="RE32" s="681"/>
      <c r="RF32" s="681"/>
      <c r="RG32" s="681"/>
      <c r="RH32" s="681"/>
      <c r="RI32" s="681"/>
      <c r="RJ32" s="681"/>
      <c r="RK32" s="681"/>
      <c r="RL32" s="682"/>
      <c r="RM32" s="680"/>
      <c r="RN32" s="681"/>
      <c r="RO32" s="681"/>
      <c r="RP32" s="681"/>
      <c r="RQ32" s="681"/>
      <c r="RR32" s="681"/>
      <c r="RS32" s="681"/>
      <c r="RT32" s="681"/>
      <c r="RU32" s="681"/>
      <c r="RV32" s="681"/>
      <c r="RW32" s="681"/>
      <c r="RX32" s="681"/>
      <c r="RY32" s="681"/>
      <c r="RZ32" s="681"/>
      <c r="SA32" s="682"/>
      <c r="SB32" s="680"/>
      <c r="SC32" s="681"/>
      <c r="SD32" s="681"/>
      <c r="SE32" s="681"/>
      <c r="SF32" s="681"/>
      <c r="SG32" s="681"/>
      <c r="SH32" s="681"/>
      <c r="SI32" s="681"/>
      <c r="SJ32" s="681"/>
      <c r="SK32" s="681"/>
      <c r="SL32" s="681"/>
      <c r="SM32" s="681"/>
      <c r="SN32" s="681"/>
      <c r="SO32" s="681"/>
      <c r="SP32" s="682"/>
      <c r="SQ32" s="680"/>
      <c r="SR32" s="681"/>
      <c r="SS32" s="681"/>
      <c r="ST32" s="681"/>
      <c r="SU32" s="681"/>
      <c r="SV32" s="681"/>
      <c r="SW32" s="681"/>
      <c r="SX32" s="681"/>
      <c r="SY32" s="681"/>
      <c r="SZ32" s="681"/>
      <c r="TA32" s="681"/>
      <c r="TB32" s="681"/>
      <c r="TC32" s="681"/>
      <c r="TD32" s="681"/>
      <c r="TE32" s="682"/>
      <c r="TF32" s="680"/>
      <c r="TG32" s="681"/>
      <c r="TH32" s="681"/>
      <c r="TI32" s="681"/>
      <c r="TJ32" s="681"/>
      <c r="TK32" s="681"/>
      <c r="TL32" s="681"/>
      <c r="TM32" s="681"/>
      <c r="TN32" s="681"/>
      <c r="TO32" s="681"/>
      <c r="TP32" s="681"/>
      <c r="TQ32" s="681"/>
      <c r="TR32" s="681"/>
      <c r="TS32" s="681"/>
      <c r="TT32" s="682"/>
      <c r="TU32" s="680"/>
      <c r="TV32" s="681"/>
      <c r="TW32" s="681"/>
      <c r="TX32" s="681"/>
      <c r="TY32" s="681"/>
      <c r="TZ32" s="681"/>
      <c r="UA32" s="681"/>
      <c r="UB32" s="681"/>
      <c r="UC32" s="681"/>
      <c r="UD32" s="681"/>
      <c r="UE32" s="681"/>
      <c r="UF32" s="681"/>
      <c r="UG32" s="681"/>
      <c r="UH32" s="681"/>
      <c r="UI32" s="682"/>
      <c r="UJ32" s="680"/>
      <c r="UK32" s="681"/>
      <c r="UL32" s="681"/>
      <c r="UM32" s="681"/>
      <c r="UN32" s="681"/>
      <c r="UO32" s="681"/>
      <c r="UP32" s="681"/>
      <c r="UQ32" s="681"/>
      <c r="UR32" s="681"/>
      <c r="US32" s="681"/>
      <c r="UT32" s="681"/>
      <c r="UU32" s="681"/>
      <c r="UV32" s="681"/>
      <c r="UW32" s="681"/>
      <c r="UX32" s="682"/>
      <c r="UY32" s="680"/>
      <c r="UZ32" s="681"/>
      <c r="VA32" s="681"/>
      <c r="VB32" s="681"/>
      <c r="VC32" s="681"/>
      <c r="VD32" s="681"/>
      <c r="VE32" s="681"/>
      <c r="VF32" s="681"/>
      <c r="VG32" s="681"/>
      <c r="VH32" s="681"/>
      <c r="VI32" s="681"/>
      <c r="VJ32" s="681"/>
      <c r="VK32" s="681"/>
      <c r="VL32" s="681"/>
      <c r="VM32" s="682"/>
      <c r="VN32" s="680"/>
      <c r="VO32" s="681"/>
      <c r="VP32" s="681"/>
      <c r="VQ32" s="681"/>
      <c r="VR32" s="681"/>
      <c r="VS32" s="681"/>
      <c r="VT32" s="681"/>
      <c r="VU32" s="681"/>
      <c r="VV32" s="681"/>
      <c r="VW32" s="681"/>
      <c r="VX32" s="681"/>
      <c r="VY32" s="681"/>
      <c r="VZ32" s="681"/>
      <c r="WA32" s="681"/>
      <c r="WB32" s="682"/>
      <c r="WC32" s="680"/>
      <c r="WD32" s="681"/>
      <c r="WE32" s="681"/>
      <c r="WF32" s="681"/>
      <c r="WG32" s="681"/>
      <c r="WH32" s="681"/>
      <c r="WI32" s="681"/>
      <c r="WJ32" s="681"/>
      <c r="WK32" s="681"/>
      <c r="WL32" s="681"/>
      <c r="WM32" s="681"/>
      <c r="WN32" s="681"/>
      <c r="WO32" s="681"/>
      <c r="WP32" s="681"/>
      <c r="WQ32" s="682"/>
      <c r="WR32" s="680"/>
      <c r="WS32" s="681"/>
      <c r="WT32" s="681"/>
      <c r="WU32" s="681"/>
      <c r="WV32" s="681"/>
      <c r="WW32" s="681"/>
      <c r="WX32" s="681"/>
      <c r="WY32" s="681"/>
      <c r="WZ32" s="681"/>
      <c r="XA32" s="681"/>
      <c r="XB32" s="681"/>
      <c r="XC32" s="681"/>
      <c r="XD32" s="681"/>
      <c r="XE32" s="681"/>
      <c r="XF32" s="682"/>
      <c r="XG32" s="680"/>
      <c r="XH32" s="681"/>
      <c r="XI32" s="681"/>
      <c r="XJ32" s="681"/>
      <c r="XK32" s="681"/>
      <c r="XL32" s="681"/>
      <c r="XM32" s="681"/>
      <c r="XN32" s="681"/>
      <c r="XO32" s="681"/>
      <c r="XP32" s="681"/>
      <c r="XQ32" s="681"/>
      <c r="XR32" s="681"/>
      <c r="XS32" s="681"/>
      <c r="XT32" s="681"/>
      <c r="XU32" s="682"/>
      <c r="XV32" s="680"/>
      <c r="XW32" s="681"/>
      <c r="XX32" s="681"/>
      <c r="XY32" s="681"/>
      <c r="XZ32" s="681"/>
      <c r="YA32" s="681"/>
      <c r="YB32" s="681"/>
      <c r="YC32" s="681"/>
      <c r="YD32" s="681"/>
      <c r="YE32" s="681"/>
      <c r="YF32" s="681"/>
      <c r="YG32" s="681"/>
      <c r="YH32" s="681"/>
      <c r="YI32" s="681"/>
      <c r="YJ32" s="682"/>
      <c r="YK32" s="680"/>
      <c r="YL32" s="681"/>
      <c r="YM32" s="681"/>
      <c r="YN32" s="681"/>
      <c r="YO32" s="681"/>
      <c r="YP32" s="681"/>
      <c r="YQ32" s="681"/>
      <c r="YR32" s="681"/>
      <c r="YS32" s="681"/>
      <c r="YT32" s="681"/>
      <c r="YU32" s="681"/>
      <c r="YV32" s="681"/>
      <c r="YW32" s="681"/>
      <c r="YX32" s="681"/>
      <c r="YY32" s="682"/>
      <c r="YZ32" s="680"/>
      <c r="ZA32" s="681"/>
      <c r="ZB32" s="681"/>
      <c r="ZC32" s="681"/>
      <c r="ZD32" s="681"/>
      <c r="ZE32" s="681"/>
      <c r="ZF32" s="681"/>
      <c r="ZG32" s="681"/>
      <c r="ZH32" s="681"/>
      <c r="ZI32" s="681"/>
      <c r="ZJ32" s="681"/>
      <c r="ZK32" s="681"/>
      <c r="ZL32" s="681"/>
      <c r="ZM32" s="681"/>
      <c r="ZN32" s="682"/>
      <c r="ZO32" s="680"/>
      <c r="ZP32" s="681"/>
      <c r="ZQ32" s="681"/>
      <c r="ZR32" s="681"/>
      <c r="ZS32" s="681"/>
      <c r="ZT32" s="681"/>
      <c r="ZU32" s="681"/>
      <c r="ZV32" s="681"/>
      <c r="ZW32" s="681"/>
      <c r="ZX32" s="681"/>
      <c r="ZY32" s="681"/>
      <c r="ZZ32" s="681"/>
      <c r="AAA32" s="681"/>
      <c r="AAB32" s="681"/>
      <c r="AAC32" s="682"/>
      <c r="AAD32" s="680"/>
      <c r="AAE32" s="681"/>
      <c r="AAF32" s="681"/>
      <c r="AAG32" s="681"/>
      <c r="AAH32" s="681"/>
      <c r="AAI32" s="681"/>
      <c r="AAJ32" s="681"/>
      <c r="AAK32" s="681"/>
      <c r="AAL32" s="681"/>
      <c r="AAM32" s="681"/>
      <c r="AAN32" s="681"/>
      <c r="AAO32" s="681"/>
      <c r="AAP32" s="681"/>
      <c r="AAQ32" s="681"/>
      <c r="AAR32" s="682"/>
      <c r="AAS32" s="680"/>
      <c r="AAT32" s="681"/>
      <c r="AAU32" s="681"/>
      <c r="AAV32" s="681"/>
      <c r="AAW32" s="681"/>
      <c r="AAX32" s="681"/>
      <c r="AAY32" s="681"/>
      <c r="AAZ32" s="681"/>
      <c r="ABA32" s="681"/>
      <c r="ABB32" s="681"/>
      <c r="ABC32" s="681"/>
      <c r="ABD32" s="681"/>
      <c r="ABE32" s="681"/>
      <c r="ABF32" s="681"/>
      <c r="ABG32" s="682"/>
      <c r="ABH32" s="680"/>
      <c r="ABI32" s="681"/>
      <c r="ABJ32" s="681"/>
      <c r="ABK32" s="681"/>
      <c r="ABL32" s="681"/>
      <c r="ABM32" s="681"/>
      <c r="ABN32" s="681"/>
      <c r="ABO32" s="681"/>
      <c r="ABP32" s="681"/>
      <c r="ABQ32" s="681"/>
      <c r="ABR32" s="681"/>
      <c r="ABS32" s="681"/>
      <c r="ABT32" s="681"/>
      <c r="ABU32" s="681"/>
      <c r="ABV32" s="682"/>
      <c r="ABW32" s="680"/>
      <c r="ABX32" s="681"/>
      <c r="ABY32" s="681"/>
      <c r="ABZ32" s="681"/>
      <c r="ACA32" s="681"/>
      <c r="ACB32" s="681"/>
      <c r="ACC32" s="681"/>
      <c r="ACD32" s="681"/>
      <c r="ACE32" s="681"/>
      <c r="ACF32" s="681"/>
      <c r="ACG32" s="681"/>
      <c r="ACH32" s="681"/>
      <c r="ACI32" s="681"/>
      <c r="ACJ32" s="681"/>
      <c r="ACK32" s="682"/>
      <c r="ACL32" s="680"/>
      <c r="ACM32" s="681"/>
      <c r="ACN32" s="681"/>
      <c r="ACO32" s="681"/>
      <c r="ACP32" s="681"/>
      <c r="ACQ32" s="681"/>
      <c r="ACR32" s="681"/>
      <c r="ACS32" s="681"/>
      <c r="ACT32" s="681"/>
      <c r="ACU32" s="681"/>
      <c r="ACV32" s="681"/>
      <c r="ACW32" s="681"/>
      <c r="ACX32" s="681"/>
      <c r="ACY32" s="681"/>
      <c r="ACZ32" s="682"/>
      <c r="ADA32" s="680"/>
      <c r="ADB32" s="681"/>
      <c r="ADC32" s="681"/>
      <c r="ADD32" s="681"/>
      <c r="ADE32" s="681"/>
      <c r="ADF32" s="681"/>
      <c r="ADG32" s="681"/>
      <c r="ADH32" s="681"/>
      <c r="ADI32" s="681"/>
      <c r="ADJ32" s="681"/>
      <c r="ADK32" s="681"/>
      <c r="ADL32" s="681"/>
      <c r="ADM32" s="681"/>
      <c r="ADN32" s="681"/>
      <c r="ADO32" s="682"/>
      <c r="ADP32" s="680"/>
      <c r="ADQ32" s="681"/>
      <c r="ADR32" s="681"/>
      <c r="ADS32" s="681"/>
      <c r="ADT32" s="681"/>
      <c r="ADU32" s="681"/>
      <c r="ADV32" s="681"/>
      <c r="ADW32" s="681"/>
      <c r="ADX32" s="681"/>
      <c r="ADY32" s="681"/>
      <c r="ADZ32" s="681"/>
      <c r="AEA32" s="681"/>
      <c r="AEB32" s="681"/>
      <c r="AEC32" s="681"/>
      <c r="AED32" s="682"/>
      <c r="AEE32" s="680"/>
      <c r="AEF32" s="681"/>
      <c r="AEG32" s="681"/>
      <c r="AEH32" s="681"/>
      <c r="AEI32" s="681"/>
      <c r="AEJ32" s="681"/>
      <c r="AEK32" s="681"/>
      <c r="AEL32" s="681"/>
      <c r="AEM32" s="681"/>
      <c r="AEN32" s="681"/>
      <c r="AEO32" s="681"/>
      <c r="AEP32" s="681"/>
      <c r="AEQ32" s="681"/>
      <c r="AER32" s="681"/>
      <c r="AES32" s="682"/>
      <c r="AET32" s="680"/>
      <c r="AEU32" s="681"/>
      <c r="AEV32" s="681"/>
      <c r="AEW32" s="681"/>
      <c r="AEX32" s="681"/>
      <c r="AEY32" s="681"/>
      <c r="AEZ32" s="681"/>
      <c r="AFA32" s="681"/>
      <c r="AFB32" s="681"/>
      <c r="AFC32" s="681"/>
      <c r="AFD32" s="681"/>
      <c r="AFE32" s="681"/>
      <c r="AFF32" s="681"/>
      <c r="AFG32" s="681"/>
      <c r="AFH32" s="682"/>
      <c r="AFI32" s="680"/>
      <c r="AFJ32" s="681"/>
      <c r="AFK32" s="681"/>
      <c r="AFL32" s="681"/>
      <c r="AFM32" s="681"/>
      <c r="AFN32" s="681"/>
      <c r="AFO32" s="681"/>
      <c r="AFP32" s="681"/>
      <c r="AFQ32" s="681"/>
      <c r="AFR32" s="681"/>
      <c r="AFS32" s="681"/>
      <c r="AFT32" s="681"/>
      <c r="AFU32" s="681"/>
      <c r="AFV32" s="681"/>
      <c r="AFW32" s="682"/>
      <c r="AFX32" s="680"/>
      <c r="AFY32" s="681"/>
      <c r="AFZ32" s="681"/>
      <c r="AGA32" s="681"/>
      <c r="AGB32" s="681"/>
      <c r="AGC32" s="681"/>
      <c r="AGD32" s="681"/>
      <c r="AGE32" s="681"/>
      <c r="AGF32" s="681"/>
      <c r="AGG32" s="681"/>
      <c r="AGH32" s="681"/>
      <c r="AGI32" s="681"/>
      <c r="AGJ32" s="681"/>
      <c r="AGK32" s="681"/>
      <c r="AGL32" s="682"/>
      <c r="AGM32" s="680"/>
      <c r="AGN32" s="681"/>
      <c r="AGO32" s="681"/>
      <c r="AGP32" s="681"/>
      <c r="AGQ32" s="681"/>
      <c r="AGR32" s="681"/>
      <c r="AGS32" s="681"/>
      <c r="AGT32" s="681"/>
      <c r="AGU32" s="681"/>
      <c r="AGV32" s="681"/>
      <c r="AGW32" s="681"/>
      <c r="AGX32" s="681"/>
      <c r="AGY32" s="681"/>
      <c r="AGZ32" s="681"/>
      <c r="AHA32" s="682"/>
      <c r="AHB32" s="680"/>
      <c r="AHC32" s="681"/>
      <c r="AHD32" s="681"/>
      <c r="AHE32" s="681"/>
      <c r="AHF32" s="681"/>
      <c r="AHG32" s="681"/>
      <c r="AHH32" s="681"/>
      <c r="AHI32" s="681"/>
      <c r="AHJ32" s="681"/>
      <c r="AHK32" s="681"/>
      <c r="AHL32" s="681"/>
      <c r="AHM32" s="681"/>
      <c r="AHN32" s="681"/>
      <c r="AHO32" s="681"/>
      <c r="AHP32" s="682"/>
      <c r="AHQ32" s="680"/>
      <c r="AHR32" s="681"/>
      <c r="AHS32" s="681"/>
      <c r="AHT32" s="681"/>
      <c r="AHU32" s="681"/>
      <c r="AHV32" s="681"/>
      <c r="AHW32" s="681"/>
      <c r="AHX32" s="681"/>
      <c r="AHY32" s="681"/>
      <c r="AHZ32" s="681"/>
      <c r="AIA32" s="681"/>
      <c r="AIB32" s="681"/>
      <c r="AIC32" s="681"/>
      <c r="AID32" s="681"/>
      <c r="AIE32" s="682"/>
      <c r="AIF32" s="680"/>
      <c r="AIG32" s="681"/>
      <c r="AIH32" s="681"/>
      <c r="AII32" s="681"/>
      <c r="AIJ32" s="681"/>
      <c r="AIK32" s="681"/>
      <c r="AIL32" s="681"/>
      <c r="AIM32" s="681"/>
      <c r="AIN32" s="681"/>
      <c r="AIO32" s="681"/>
      <c r="AIP32" s="681"/>
      <c r="AIQ32" s="681"/>
      <c r="AIR32" s="681"/>
      <c r="AIS32" s="681"/>
      <c r="AIT32" s="682"/>
      <c r="AIU32" s="680"/>
      <c r="AIV32" s="681"/>
      <c r="AIW32" s="681"/>
      <c r="AIX32" s="681"/>
      <c r="AIY32" s="681"/>
      <c r="AIZ32" s="681"/>
      <c r="AJA32" s="681"/>
      <c r="AJB32" s="681"/>
      <c r="AJC32" s="681"/>
      <c r="AJD32" s="681"/>
      <c r="AJE32" s="681"/>
      <c r="AJF32" s="681"/>
      <c r="AJG32" s="681"/>
      <c r="AJH32" s="681"/>
      <c r="AJI32" s="682"/>
      <c r="AJJ32" s="680"/>
      <c r="AJK32" s="681"/>
      <c r="AJL32" s="681"/>
      <c r="AJM32" s="681"/>
      <c r="AJN32" s="681"/>
      <c r="AJO32" s="681"/>
      <c r="AJP32" s="681"/>
      <c r="AJQ32" s="681"/>
      <c r="AJR32" s="681"/>
      <c r="AJS32" s="681"/>
      <c r="AJT32" s="681"/>
      <c r="AJU32" s="681"/>
      <c r="AJV32" s="681"/>
      <c r="AJW32" s="681"/>
      <c r="AJX32" s="682"/>
      <c r="AJY32" s="680"/>
      <c r="AJZ32" s="681"/>
      <c r="AKA32" s="681"/>
      <c r="AKB32" s="681"/>
      <c r="AKC32" s="681"/>
      <c r="AKD32" s="681"/>
      <c r="AKE32" s="681"/>
      <c r="AKF32" s="681"/>
      <c r="AKG32" s="681"/>
      <c r="AKH32" s="681"/>
      <c r="AKI32" s="681"/>
      <c r="AKJ32" s="681"/>
      <c r="AKK32" s="681"/>
      <c r="AKL32" s="681"/>
      <c r="AKM32" s="682"/>
      <c r="AKN32" s="680"/>
      <c r="AKO32" s="681"/>
      <c r="AKP32" s="681"/>
      <c r="AKQ32" s="681"/>
      <c r="AKR32" s="681"/>
      <c r="AKS32" s="681"/>
      <c r="AKT32" s="681"/>
      <c r="AKU32" s="681"/>
      <c r="AKV32" s="681"/>
      <c r="AKW32" s="681"/>
      <c r="AKX32" s="681"/>
      <c r="AKY32" s="681"/>
      <c r="AKZ32" s="681"/>
      <c r="ALA32" s="681"/>
      <c r="ALB32" s="682"/>
      <c r="ALC32" s="680"/>
      <c r="ALD32" s="681"/>
      <c r="ALE32" s="681"/>
      <c r="ALF32" s="681"/>
      <c r="ALG32" s="681"/>
      <c r="ALH32" s="681"/>
      <c r="ALI32" s="681"/>
      <c r="ALJ32" s="681"/>
      <c r="ALK32" s="681"/>
      <c r="ALL32" s="681"/>
      <c r="ALM32" s="681"/>
      <c r="ALN32" s="681"/>
      <c r="ALO32" s="681"/>
      <c r="ALP32" s="681"/>
      <c r="ALQ32" s="682"/>
      <c r="ALR32" s="680"/>
      <c r="ALS32" s="681"/>
      <c r="ALT32" s="681"/>
      <c r="ALU32" s="681"/>
      <c r="ALV32" s="681"/>
      <c r="ALW32" s="681"/>
      <c r="ALX32" s="681"/>
      <c r="ALY32" s="681"/>
      <c r="ALZ32" s="681"/>
      <c r="AMA32" s="681"/>
      <c r="AMB32" s="681"/>
      <c r="AMC32" s="681"/>
      <c r="AMD32" s="681"/>
      <c r="AME32" s="681"/>
      <c r="AMF32" s="682"/>
      <c r="AMG32" s="680"/>
      <c r="AMH32" s="681"/>
      <c r="AMI32" s="681"/>
      <c r="AMJ32" s="681"/>
      <c r="AMK32" s="681"/>
      <c r="AML32" s="681"/>
      <c r="AMM32" s="681"/>
      <c r="AMN32" s="681"/>
      <c r="AMO32" s="681"/>
      <c r="AMP32" s="681"/>
      <c r="AMQ32" s="681"/>
      <c r="AMR32" s="681"/>
      <c r="AMS32" s="681"/>
      <c r="AMT32" s="681"/>
      <c r="AMU32" s="682"/>
      <c r="AMV32" s="680"/>
      <c r="AMW32" s="681"/>
      <c r="AMX32" s="681"/>
      <c r="AMY32" s="681"/>
      <c r="AMZ32" s="681"/>
      <c r="ANA32" s="681"/>
      <c r="ANB32" s="681"/>
      <c r="ANC32" s="681"/>
      <c r="AND32" s="681"/>
      <c r="ANE32" s="681"/>
      <c r="ANF32" s="681"/>
      <c r="ANG32" s="681"/>
      <c r="ANH32" s="681"/>
      <c r="ANI32" s="681"/>
      <c r="ANJ32" s="682"/>
      <c r="ANK32" s="680"/>
      <c r="ANL32" s="681"/>
      <c r="ANM32" s="681"/>
      <c r="ANN32" s="681"/>
      <c r="ANO32" s="681"/>
      <c r="ANP32" s="681"/>
      <c r="ANQ32" s="681"/>
      <c r="ANR32" s="681"/>
      <c r="ANS32" s="681"/>
      <c r="ANT32" s="681"/>
      <c r="ANU32" s="681"/>
      <c r="ANV32" s="681"/>
      <c r="ANW32" s="681"/>
      <c r="ANX32" s="681"/>
      <c r="ANY32" s="682"/>
      <c r="ANZ32" s="680"/>
      <c r="AOA32" s="681"/>
      <c r="AOB32" s="681"/>
      <c r="AOC32" s="681"/>
      <c r="AOD32" s="681"/>
      <c r="AOE32" s="681"/>
      <c r="AOF32" s="681"/>
      <c r="AOG32" s="681"/>
      <c r="AOH32" s="681"/>
      <c r="AOI32" s="681"/>
      <c r="AOJ32" s="681"/>
      <c r="AOK32" s="681"/>
      <c r="AOL32" s="681"/>
      <c r="AOM32" s="681"/>
      <c r="AON32" s="682"/>
      <c r="AOO32" s="680"/>
      <c r="AOP32" s="681"/>
      <c r="AOQ32" s="681"/>
      <c r="AOR32" s="681"/>
      <c r="AOS32" s="681"/>
      <c r="AOT32" s="681"/>
      <c r="AOU32" s="681"/>
      <c r="AOV32" s="681"/>
      <c r="AOW32" s="681"/>
      <c r="AOX32" s="681"/>
      <c r="AOY32" s="681"/>
      <c r="AOZ32" s="681"/>
      <c r="APA32" s="681"/>
      <c r="APB32" s="681"/>
      <c r="APC32" s="682"/>
      <c r="APD32" s="680"/>
      <c r="APE32" s="681"/>
      <c r="APF32" s="681"/>
      <c r="APG32" s="681"/>
      <c r="APH32" s="681"/>
      <c r="API32" s="681"/>
      <c r="APJ32" s="681"/>
      <c r="APK32" s="681"/>
      <c r="APL32" s="681"/>
      <c r="APM32" s="681"/>
      <c r="APN32" s="681"/>
      <c r="APO32" s="681"/>
      <c r="APP32" s="681"/>
      <c r="APQ32" s="681"/>
      <c r="APR32" s="682"/>
      <c r="APS32" s="680"/>
      <c r="APT32" s="681"/>
      <c r="APU32" s="681"/>
      <c r="APV32" s="681"/>
      <c r="APW32" s="681"/>
      <c r="APX32" s="681"/>
      <c r="APY32" s="681"/>
      <c r="APZ32" s="681"/>
      <c r="AQA32" s="681"/>
      <c r="AQB32" s="681"/>
      <c r="AQC32" s="681"/>
      <c r="AQD32" s="681"/>
      <c r="AQE32" s="681"/>
      <c r="AQF32" s="681"/>
      <c r="AQG32" s="682"/>
      <c r="AQH32" s="680"/>
      <c r="AQI32" s="681"/>
      <c r="AQJ32" s="681"/>
      <c r="AQK32" s="681"/>
      <c r="AQL32" s="681"/>
      <c r="AQM32" s="681"/>
      <c r="AQN32" s="681"/>
      <c r="AQO32" s="681"/>
      <c r="AQP32" s="681"/>
      <c r="AQQ32" s="681"/>
      <c r="AQR32" s="681"/>
      <c r="AQS32" s="681"/>
      <c r="AQT32" s="681"/>
      <c r="AQU32" s="681"/>
      <c r="AQV32" s="682"/>
      <c r="AQW32" s="680"/>
      <c r="AQX32" s="681"/>
      <c r="AQY32" s="681"/>
      <c r="AQZ32" s="681"/>
      <c r="ARA32" s="681"/>
      <c r="ARB32" s="681"/>
      <c r="ARC32" s="681"/>
      <c r="ARD32" s="681"/>
      <c r="ARE32" s="681"/>
      <c r="ARF32" s="681"/>
      <c r="ARG32" s="681"/>
      <c r="ARH32" s="681"/>
      <c r="ARI32" s="681"/>
      <c r="ARJ32" s="681"/>
      <c r="ARK32" s="682"/>
      <c r="ARL32" s="680"/>
      <c r="ARM32" s="681"/>
      <c r="ARN32" s="681"/>
      <c r="ARO32" s="681"/>
      <c r="ARP32" s="681"/>
      <c r="ARQ32" s="681"/>
      <c r="ARR32" s="681"/>
      <c r="ARS32" s="681"/>
      <c r="ART32" s="681"/>
      <c r="ARU32" s="681"/>
      <c r="ARV32" s="681"/>
      <c r="ARW32" s="681"/>
      <c r="ARX32" s="681"/>
      <c r="ARY32" s="681"/>
      <c r="ARZ32" s="682"/>
      <c r="ASA32" s="680"/>
      <c r="ASB32" s="681"/>
      <c r="ASC32" s="681"/>
      <c r="ASD32" s="681"/>
      <c r="ASE32" s="681"/>
      <c r="ASF32" s="681"/>
      <c r="ASG32" s="681"/>
      <c r="ASH32" s="681"/>
      <c r="ASI32" s="681"/>
      <c r="ASJ32" s="681"/>
      <c r="ASK32" s="681"/>
      <c r="ASL32" s="681"/>
      <c r="ASM32" s="681"/>
      <c r="ASN32" s="681"/>
      <c r="ASO32" s="682"/>
      <c r="ASP32" s="680"/>
      <c r="ASQ32" s="681"/>
      <c r="ASR32" s="681"/>
      <c r="ASS32" s="681"/>
      <c r="AST32" s="681"/>
      <c r="ASU32" s="681"/>
      <c r="ASV32" s="681"/>
      <c r="ASW32" s="681"/>
      <c r="ASX32" s="681"/>
      <c r="ASY32" s="681"/>
      <c r="ASZ32" s="681"/>
      <c r="ATA32" s="681"/>
      <c r="ATB32" s="681"/>
      <c r="ATC32" s="681"/>
      <c r="ATD32" s="682"/>
      <c r="ATE32" s="680"/>
      <c r="ATF32" s="681"/>
      <c r="ATG32" s="681"/>
      <c r="ATH32" s="681"/>
      <c r="ATI32" s="681"/>
      <c r="ATJ32" s="681"/>
      <c r="ATK32" s="681"/>
      <c r="ATL32" s="681"/>
      <c r="ATM32" s="681"/>
      <c r="ATN32" s="681"/>
      <c r="ATO32" s="681"/>
      <c r="ATP32" s="681"/>
      <c r="ATQ32" s="681"/>
      <c r="ATR32" s="681"/>
      <c r="ATS32" s="682"/>
      <c r="ATT32" s="680"/>
      <c r="ATU32" s="681"/>
      <c r="ATV32" s="681"/>
      <c r="ATW32" s="681"/>
      <c r="ATX32" s="681"/>
      <c r="ATY32" s="681"/>
      <c r="ATZ32" s="681"/>
      <c r="AUA32" s="681"/>
      <c r="AUB32" s="681"/>
      <c r="AUC32" s="681"/>
      <c r="AUD32" s="681"/>
      <c r="AUE32" s="681"/>
      <c r="AUF32" s="681"/>
      <c r="AUG32" s="681"/>
      <c r="AUH32" s="682"/>
      <c r="AUI32" s="680"/>
      <c r="AUJ32" s="681"/>
      <c r="AUK32" s="681"/>
      <c r="AUL32" s="681"/>
      <c r="AUM32" s="681"/>
      <c r="AUN32" s="681"/>
      <c r="AUO32" s="681"/>
      <c r="AUP32" s="681"/>
      <c r="AUQ32" s="681"/>
      <c r="AUR32" s="681"/>
      <c r="AUS32" s="681"/>
      <c r="AUT32" s="681"/>
      <c r="AUU32" s="681"/>
      <c r="AUV32" s="681"/>
      <c r="AUW32" s="682"/>
      <c r="AUX32" s="680"/>
      <c r="AUY32" s="681"/>
      <c r="AUZ32" s="681"/>
      <c r="AVA32" s="681"/>
      <c r="AVB32" s="681"/>
      <c r="AVC32" s="681"/>
      <c r="AVD32" s="681"/>
      <c r="AVE32" s="681"/>
      <c r="AVF32" s="681"/>
      <c r="AVG32" s="681"/>
      <c r="AVH32" s="681"/>
      <c r="AVI32" s="681"/>
      <c r="AVJ32" s="681"/>
      <c r="AVK32" s="681"/>
      <c r="AVL32" s="682"/>
      <c r="AVM32" s="680"/>
      <c r="AVN32" s="681"/>
      <c r="AVO32" s="681"/>
      <c r="AVP32" s="681"/>
      <c r="AVQ32" s="681"/>
      <c r="AVR32" s="681"/>
      <c r="AVS32" s="681"/>
      <c r="AVT32" s="681"/>
      <c r="AVU32" s="681"/>
      <c r="AVV32" s="681"/>
      <c r="AVW32" s="681"/>
      <c r="AVX32" s="681"/>
      <c r="AVY32" s="681"/>
      <c r="AVZ32" s="681"/>
      <c r="AWA32" s="682"/>
      <c r="AWB32" s="680"/>
      <c r="AWC32" s="681"/>
      <c r="AWD32" s="681"/>
      <c r="AWE32" s="681"/>
      <c r="AWF32" s="681"/>
      <c r="AWG32" s="681"/>
      <c r="AWH32" s="681"/>
      <c r="AWI32" s="681"/>
      <c r="AWJ32" s="681"/>
      <c r="AWK32" s="681"/>
      <c r="AWL32" s="681"/>
      <c r="AWM32" s="681"/>
      <c r="AWN32" s="681"/>
      <c r="AWO32" s="681"/>
      <c r="AWP32" s="682"/>
      <c r="AWQ32" s="680"/>
      <c r="AWR32" s="681"/>
      <c r="AWS32" s="681"/>
      <c r="AWT32" s="681"/>
      <c r="AWU32" s="681"/>
      <c r="AWV32" s="681"/>
      <c r="AWW32" s="681"/>
      <c r="AWX32" s="681"/>
      <c r="AWY32" s="681"/>
      <c r="AWZ32" s="681"/>
      <c r="AXA32" s="681"/>
      <c r="AXB32" s="681"/>
      <c r="AXC32" s="681"/>
      <c r="AXD32" s="681"/>
      <c r="AXE32" s="682"/>
      <c r="AXF32" s="680"/>
      <c r="AXG32" s="681"/>
      <c r="AXH32" s="681"/>
      <c r="AXI32" s="681"/>
      <c r="AXJ32" s="681"/>
      <c r="AXK32" s="681"/>
      <c r="AXL32" s="681"/>
      <c r="AXM32" s="681"/>
      <c r="AXN32" s="681"/>
      <c r="AXO32" s="681"/>
      <c r="AXP32" s="681"/>
      <c r="AXQ32" s="681"/>
      <c r="AXR32" s="681"/>
      <c r="AXS32" s="681"/>
      <c r="AXT32" s="682"/>
      <c r="AXU32" s="680"/>
      <c r="AXV32" s="681"/>
      <c r="AXW32" s="681"/>
      <c r="AXX32" s="681"/>
      <c r="AXY32" s="681"/>
      <c r="AXZ32" s="681"/>
      <c r="AYA32" s="681"/>
      <c r="AYB32" s="681"/>
      <c r="AYC32" s="681"/>
      <c r="AYD32" s="681"/>
      <c r="AYE32" s="681"/>
      <c r="AYF32" s="681"/>
      <c r="AYG32" s="681"/>
      <c r="AYH32" s="681"/>
      <c r="AYI32" s="682"/>
      <c r="AYJ32" s="680"/>
      <c r="AYK32" s="681"/>
      <c r="AYL32" s="681"/>
      <c r="AYM32" s="681"/>
      <c r="AYN32" s="681"/>
      <c r="AYO32" s="681"/>
      <c r="AYP32" s="681"/>
      <c r="AYQ32" s="681"/>
      <c r="AYR32" s="681"/>
      <c r="AYS32" s="681"/>
      <c r="AYT32" s="681"/>
      <c r="AYU32" s="681"/>
      <c r="AYV32" s="681"/>
      <c r="AYW32" s="681"/>
      <c r="AYX32" s="682"/>
      <c r="AYY32" s="680"/>
      <c r="AYZ32" s="681"/>
      <c r="AZA32" s="681"/>
      <c r="AZB32" s="681"/>
      <c r="AZC32" s="681"/>
      <c r="AZD32" s="681"/>
      <c r="AZE32" s="681"/>
      <c r="AZF32" s="681"/>
      <c r="AZG32" s="681"/>
      <c r="AZH32" s="681"/>
      <c r="AZI32" s="681"/>
      <c r="AZJ32" s="681"/>
      <c r="AZK32" s="681"/>
      <c r="AZL32" s="681"/>
      <c r="AZM32" s="682"/>
      <c r="AZN32" s="680"/>
      <c r="AZO32" s="681"/>
      <c r="AZP32" s="681"/>
      <c r="AZQ32" s="681"/>
      <c r="AZR32" s="681"/>
      <c r="AZS32" s="681"/>
      <c r="AZT32" s="681"/>
      <c r="AZU32" s="681"/>
      <c r="AZV32" s="681"/>
      <c r="AZW32" s="681"/>
      <c r="AZX32" s="681"/>
      <c r="AZY32" s="681"/>
      <c r="AZZ32" s="681"/>
      <c r="BAA32" s="681"/>
      <c r="BAB32" s="682"/>
      <c r="BAC32" s="680"/>
      <c r="BAD32" s="681"/>
      <c r="BAE32" s="681"/>
      <c r="BAF32" s="681"/>
      <c r="BAG32" s="681"/>
      <c r="BAH32" s="681"/>
      <c r="BAI32" s="681"/>
      <c r="BAJ32" s="681"/>
      <c r="BAK32" s="681"/>
      <c r="BAL32" s="681"/>
      <c r="BAM32" s="681"/>
      <c r="BAN32" s="681"/>
      <c r="BAO32" s="681"/>
      <c r="BAP32" s="681"/>
      <c r="BAQ32" s="682"/>
      <c r="BAR32" s="680"/>
      <c r="BAS32" s="681"/>
      <c r="BAT32" s="681"/>
      <c r="BAU32" s="681"/>
      <c r="BAV32" s="681"/>
      <c r="BAW32" s="681"/>
      <c r="BAX32" s="681"/>
      <c r="BAY32" s="681"/>
      <c r="BAZ32" s="681"/>
      <c r="BBA32" s="681"/>
      <c r="BBB32" s="681"/>
      <c r="BBC32" s="681"/>
      <c r="BBD32" s="681"/>
      <c r="BBE32" s="681"/>
      <c r="BBF32" s="682"/>
      <c r="BBG32" s="680"/>
      <c r="BBH32" s="681"/>
      <c r="BBI32" s="681"/>
      <c r="BBJ32" s="681"/>
      <c r="BBK32" s="681"/>
      <c r="BBL32" s="681"/>
      <c r="BBM32" s="681"/>
      <c r="BBN32" s="681"/>
      <c r="BBO32" s="681"/>
      <c r="BBP32" s="681"/>
      <c r="BBQ32" s="681"/>
      <c r="BBR32" s="681"/>
      <c r="BBS32" s="681"/>
      <c r="BBT32" s="681"/>
      <c r="BBU32" s="682"/>
      <c r="BBV32" s="680"/>
      <c r="BBW32" s="681"/>
      <c r="BBX32" s="681"/>
      <c r="BBY32" s="681"/>
      <c r="BBZ32" s="681"/>
      <c r="BCA32" s="681"/>
      <c r="BCB32" s="681"/>
      <c r="BCC32" s="681"/>
      <c r="BCD32" s="681"/>
      <c r="BCE32" s="681"/>
      <c r="BCF32" s="681"/>
      <c r="BCG32" s="681"/>
      <c r="BCH32" s="681"/>
      <c r="BCI32" s="681"/>
      <c r="BCJ32" s="682"/>
      <c r="BCK32" s="680"/>
      <c r="BCL32" s="681"/>
      <c r="BCM32" s="681"/>
      <c r="BCN32" s="681"/>
      <c r="BCO32" s="681"/>
      <c r="BCP32" s="681"/>
      <c r="BCQ32" s="681"/>
      <c r="BCR32" s="681"/>
      <c r="BCS32" s="681"/>
      <c r="BCT32" s="681"/>
      <c r="BCU32" s="681"/>
      <c r="BCV32" s="681"/>
      <c r="BCW32" s="681"/>
      <c r="BCX32" s="681"/>
      <c r="BCY32" s="682"/>
      <c r="BCZ32" s="680"/>
      <c r="BDA32" s="681"/>
      <c r="BDB32" s="681"/>
      <c r="BDC32" s="681"/>
      <c r="BDD32" s="681"/>
      <c r="BDE32" s="681"/>
      <c r="BDF32" s="681"/>
      <c r="BDG32" s="681"/>
      <c r="BDH32" s="681"/>
      <c r="BDI32" s="681"/>
      <c r="BDJ32" s="681"/>
      <c r="BDK32" s="681"/>
      <c r="BDL32" s="681"/>
      <c r="BDM32" s="681"/>
      <c r="BDN32" s="682"/>
      <c r="BDO32" s="680"/>
      <c r="BDP32" s="681"/>
      <c r="BDQ32" s="681"/>
      <c r="BDR32" s="681"/>
      <c r="BDS32" s="681"/>
      <c r="BDT32" s="681"/>
      <c r="BDU32" s="681"/>
      <c r="BDV32" s="681"/>
      <c r="BDW32" s="681"/>
      <c r="BDX32" s="681"/>
      <c r="BDY32" s="681"/>
      <c r="BDZ32" s="681"/>
      <c r="BEA32" s="681"/>
      <c r="BEB32" s="681"/>
      <c r="BEC32" s="682"/>
      <c r="BED32" s="680"/>
      <c r="BEE32" s="681"/>
      <c r="BEF32" s="681"/>
      <c r="BEG32" s="681"/>
      <c r="BEH32" s="681"/>
      <c r="BEI32" s="681"/>
      <c r="BEJ32" s="681"/>
      <c r="BEK32" s="681"/>
      <c r="BEL32" s="681"/>
      <c r="BEM32" s="681"/>
      <c r="BEN32" s="681"/>
      <c r="BEO32" s="681"/>
      <c r="BEP32" s="681"/>
      <c r="BEQ32" s="681"/>
      <c r="BER32" s="682"/>
      <c r="BES32" s="680"/>
      <c r="BET32" s="681"/>
      <c r="BEU32" s="681"/>
      <c r="BEV32" s="681"/>
      <c r="BEW32" s="681"/>
      <c r="BEX32" s="681"/>
      <c r="BEY32" s="681"/>
      <c r="BEZ32" s="681"/>
      <c r="BFA32" s="681"/>
      <c r="BFB32" s="681"/>
      <c r="BFC32" s="681"/>
      <c r="BFD32" s="681"/>
      <c r="BFE32" s="681"/>
      <c r="BFF32" s="681"/>
      <c r="BFG32" s="682"/>
      <c r="BFH32" s="680"/>
      <c r="BFI32" s="681"/>
      <c r="BFJ32" s="681"/>
      <c r="BFK32" s="681"/>
      <c r="BFL32" s="681"/>
      <c r="BFM32" s="681"/>
      <c r="BFN32" s="681"/>
      <c r="BFO32" s="681"/>
      <c r="BFP32" s="681"/>
      <c r="BFQ32" s="681"/>
      <c r="BFR32" s="681"/>
      <c r="BFS32" s="681"/>
      <c r="BFT32" s="681"/>
      <c r="BFU32" s="681"/>
      <c r="BFV32" s="682"/>
      <c r="BFW32" s="680"/>
      <c r="BFX32" s="681"/>
      <c r="BFY32" s="681"/>
      <c r="BFZ32" s="681"/>
      <c r="BGA32" s="681"/>
      <c r="BGB32" s="681"/>
      <c r="BGC32" s="681"/>
      <c r="BGD32" s="681"/>
      <c r="BGE32" s="681"/>
      <c r="BGF32" s="681"/>
      <c r="BGG32" s="681"/>
      <c r="BGH32" s="681"/>
      <c r="BGI32" s="681"/>
      <c r="BGJ32" s="681"/>
      <c r="BGK32" s="682"/>
      <c r="BGL32" s="680"/>
      <c r="BGM32" s="681"/>
      <c r="BGN32" s="681"/>
      <c r="BGO32" s="681"/>
      <c r="BGP32" s="681"/>
      <c r="BGQ32" s="681"/>
      <c r="BGR32" s="681"/>
      <c r="BGS32" s="681"/>
      <c r="BGT32" s="681"/>
      <c r="BGU32" s="681"/>
      <c r="BGV32" s="681"/>
      <c r="BGW32" s="681"/>
      <c r="BGX32" s="681"/>
      <c r="BGY32" s="681"/>
      <c r="BGZ32" s="682"/>
      <c r="BHA32" s="680"/>
      <c r="BHB32" s="681"/>
      <c r="BHC32" s="681"/>
      <c r="BHD32" s="681"/>
      <c r="BHE32" s="681"/>
      <c r="BHF32" s="681"/>
      <c r="BHG32" s="681"/>
      <c r="BHH32" s="681"/>
      <c r="BHI32" s="681"/>
      <c r="BHJ32" s="681"/>
      <c r="BHK32" s="681"/>
      <c r="BHL32" s="681"/>
      <c r="BHM32" s="681"/>
      <c r="BHN32" s="681"/>
      <c r="BHO32" s="682"/>
      <c r="BHP32" s="680"/>
      <c r="BHQ32" s="681"/>
      <c r="BHR32" s="681"/>
      <c r="BHS32" s="681"/>
      <c r="BHT32" s="681"/>
      <c r="BHU32" s="681"/>
      <c r="BHV32" s="681"/>
      <c r="BHW32" s="681"/>
      <c r="BHX32" s="681"/>
      <c r="BHY32" s="681"/>
      <c r="BHZ32" s="681"/>
      <c r="BIA32" s="681"/>
      <c r="BIB32" s="681"/>
      <c r="BIC32" s="681"/>
      <c r="BID32" s="682"/>
      <c r="BIE32" s="680"/>
      <c r="BIF32" s="681"/>
      <c r="BIG32" s="681"/>
      <c r="BIH32" s="681"/>
      <c r="BII32" s="681"/>
      <c r="BIJ32" s="681"/>
      <c r="BIK32" s="681"/>
      <c r="BIL32" s="681"/>
      <c r="BIM32" s="681"/>
      <c r="BIN32" s="681"/>
      <c r="BIO32" s="681"/>
      <c r="BIP32" s="681"/>
      <c r="BIQ32" s="681"/>
      <c r="BIR32" s="681"/>
      <c r="BIS32" s="682"/>
      <c r="BIT32" s="680"/>
      <c r="BIU32" s="681"/>
      <c r="BIV32" s="681"/>
      <c r="BIW32" s="681"/>
      <c r="BIX32" s="681"/>
      <c r="BIY32" s="681"/>
      <c r="BIZ32" s="681"/>
      <c r="BJA32" s="681"/>
      <c r="BJB32" s="681"/>
      <c r="BJC32" s="681"/>
      <c r="BJD32" s="681"/>
      <c r="BJE32" s="681"/>
      <c r="BJF32" s="681"/>
      <c r="BJG32" s="681"/>
      <c r="BJH32" s="682"/>
      <c r="BJI32" s="680"/>
      <c r="BJJ32" s="681"/>
      <c r="BJK32" s="681"/>
      <c r="BJL32" s="681"/>
      <c r="BJM32" s="681"/>
      <c r="BJN32" s="681"/>
      <c r="BJO32" s="681"/>
      <c r="BJP32" s="681"/>
      <c r="BJQ32" s="681"/>
      <c r="BJR32" s="681"/>
      <c r="BJS32" s="681"/>
      <c r="BJT32" s="681"/>
      <c r="BJU32" s="681"/>
      <c r="BJV32" s="681"/>
      <c r="BJW32" s="682"/>
      <c r="BJX32" s="680"/>
      <c r="BJY32" s="681"/>
      <c r="BJZ32" s="681"/>
      <c r="BKA32" s="681"/>
      <c r="BKB32" s="681"/>
      <c r="BKC32" s="681"/>
      <c r="BKD32" s="681"/>
      <c r="BKE32" s="681"/>
      <c r="BKF32" s="681"/>
      <c r="BKG32" s="681"/>
      <c r="BKH32" s="681"/>
      <c r="BKI32" s="681"/>
      <c r="BKJ32" s="681"/>
      <c r="BKK32" s="681"/>
      <c r="BKL32" s="682"/>
      <c r="BKM32" s="680"/>
      <c r="BKN32" s="681"/>
      <c r="BKO32" s="681"/>
      <c r="BKP32" s="681"/>
      <c r="BKQ32" s="681"/>
      <c r="BKR32" s="681"/>
      <c r="BKS32" s="681"/>
      <c r="BKT32" s="681"/>
      <c r="BKU32" s="681"/>
      <c r="BKV32" s="681"/>
      <c r="BKW32" s="681"/>
      <c r="BKX32" s="681"/>
      <c r="BKY32" s="681"/>
      <c r="BKZ32" s="681"/>
      <c r="BLA32" s="682"/>
      <c r="BLB32" s="680"/>
      <c r="BLC32" s="681"/>
      <c r="BLD32" s="681"/>
      <c r="BLE32" s="681"/>
      <c r="BLF32" s="681"/>
      <c r="BLG32" s="681"/>
      <c r="BLH32" s="681"/>
      <c r="BLI32" s="681"/>
      <c r="BLJ32" s="681"/>
      <c r="BLK32" s="681"/>
      <c r="BLL32" s="681"/>
      <c r="BLM32" s="681"/>
      <c r="BLN32" s="681"/>
      <c r="BLO32" s="681"/>
      <c r="BLP32" s="682"/>
      <c r="BLQ32" s="680"/>
      <c r="BLR32" s="681"/>
      <c r="BLS32" s="681"/>
      <c r="BLT32" s="681"/>
      <c r="BLU32" s="681"/>
      <c r="BLV32" s="681"/>
      <c r="BLW32" s="681"/>
      <c r="BLX32" s="681"/>
      <c r="BLY32" s="681"/>
      <c r="BLZ32" s="681"/>
      <c r="BMA32" s="681"/>
      <c r="BMB32" s="681"/>
      <c r="BMC32" s="681"/>
      <c r="BMD32" s="681"/>
      <c r="BME32" s="682"/>
      <c r="BMF32" s="680"/>
      <c r="BMG32" s="681"/>
      <c r="BMH32" s="681"/>
      <c r="BMI32" s="681"/>
      <c r="BMJ32" s="681"/>
      <c r="BMK32" s="681"/>
      <c r="BML32" s="681"/>
      <c r="BMM32" s="681"/>
      <c r="BMN32" s="681"/>
      <c r="BMO32" s="681"/>
      <c r="BMP32" s="681"/>
      <c r="BMQ32" s="681"/>
      <c r="BMR32" s="681"/>
      <c r="BMS32" s="681"/>
      <c r="BMT32" s="682"/>
      <c r="BMU32" s="680"/>
      <c r="BMV32" s="681"/>
      <c r="BMW32" s="681"/>
      <c r="BMX32" s="681"/>
      <c r="BMY32" s="681"/>
      <c r="BMZ32" s="681"/>
      <c r="BNA32" s="681"/>
      <c r="BNB32" s="681"/>
      <c r="BNC32" s="681"/>
      <c r="BND32" s="681"/>
      <c r="BNE32" s="681"/>
      <c r="BNF32" s="681"/>
      <c r="BNG32" s="681"/>
      <c r="BNH32" s="681"/>
      <c r="BNI32" s="682"/>
      <c r="BNJ32" s="680"/>
      <c r="BNK32" s="681"/>
      <c r="BNL32" s="681"/>
      <c r="BNM32" s="681"/>
      <c r="BNN32" s="681"/>
      <c r="BNO32" s="681"/>
      <c r="BNP32" s="681"/>
      <c r="BNQ32" s="681"/>
      <c r="BNR32" s="681"/>
      <c r="BNS32" s="681"/>
      <c r="BNT32" s="681"/>
      <c r="BNU32" s="681"/>
      <c r="BNV32" s="681"/>
      <c r="BNW32" s="681"/>
      <c r="BNX32" s="682"/>
      <c r="BNY32" s="680"/>
      <c r="BNZ32" s="681"/>
      <c r="BOA32" s="681"/>
      <c r="BOB32" s="681"/>
      <c r="BOC32" s="681"/>
      <c r="BOD32" s="681"/>
      <c r="BOE32" s="681"/>
      <c r="BOF32" s="681"/>
      <c r="BOG32" s="681"/>
      <c r="BOH32" s="681"/>
      <c r="BOI32" s="681"/>
      <c r="BOJ32" s="681"/>
      <c r="BOK32" s="681"/>
      <c r="BOL32" s="681"/>
      <c r="BOM32" s="682"/>
      <c r="BON32" s="680"/>
      <c r="BOO32" s="681"/>
      <c r="BOP32" s="681"/>
      <c r="BOQ32" s="681"/>
      <c r="BOR32" s="681"/>
      <c r="BOS32" s="681"/>
      <c r="BOT32" s="681"/>
      <c r="BOU32" s="681"/>
      <c r="BOV32" s="681"/>
      <c r="BOW32" s="681"/>
      <c r="BOX32" s="681"/>
      <c r="BOY32" s="681"/>
      <c r="BOZ32" s="681"/>
      <c r="BPA32" s="681"/>
      <c r="BPB32" s="682"/>
      <c r="BPC32" s="680"/>
      <c r="BPD32" s="681"/>
      <c r="BPE32" s="681"/>
      <c r="BPF32" s="681"/>
      <c r="BPG32" s="681"/>
      <c r="BPH32" s="681"/>
      <c r="BPI32" s="681"/>
      <c r="BPJ32" s="681"/>
      <c r="BPK32" s="681"/>
      <c r="BPL32" s="681"/>
      <c r="BPM32" s="681"/>
      <c r="BPN32" s="681"/>
      <c r="BPO32" s="681"/>
      <c r="BPP32" s="681"/>
      <c r="BPQ32" s="682"/>
      <c r="BPR32" s="680"/>
      <c r="BPS32" s="681"/>
      <c r="BPT32" s="681"/>
      <c r="BPU32" s="681"/>
      <c r="BPV32" s="681"/>
      <c r="BPW32" s="681"/>
      <c r="BPX32" s="681"/>
      <c r="BPY32" s="681"/>
      <c r="BPZ32" s="681"/>
      <c r="BQA32" s="681"/>
      <c r="BQB32" s="681"/>
      <c r="BQC32" s="681"/>
      <c r="BQD32" s="681"/>
      <c r="BQE32" s="681"/>
      <c r="BQF32" s="682"/>
      <c r="BQG32" s="680"/>
      <c r="BQH32" s="681"/>
      <c r="BQI32" s="681"/>
      <c r="BQJ32" s="681"/>
      <c r="BQK32" s="681"/>
      <c r="BQL32" s="681"/>
      <c r="BQM32" s="681"/>
      <c r="BQN32" s="681"/>
      <c r="BQO32" s="681"/>
      <c r="BQP32" s="681"/>
      <c r="BQQ32" s="681"/>
      <c r="BQR32" s="681"/>
      <c r="BQS32" s="681"/>
      <c r="BQT32" s="681"/>
      <c r="BQU32" s="682"/>
      <c r="BQV32" s="680"/>
      <c r="BQW32" s="681"/>
      <c r="BQX32" s="681"/>
      <c r="BQY32" s="681"/>
      <c r="BQZ32" s="681"/>
      <c r="BRA32" s="681"/>
      <c r="BRB32" s="681"/>
      <c r="BRC32" s="681"/>
      <c r="BRD32" s="681"/>
      <c r="BRE32" s="681"/>
      <c r="BRF32" s="681"/>
      <c r="BRG32" s="681"/>
      <c r="BRH32" s="681"/>
      <c r="BRI32" s="681"/>
      <c r="BRJ32" s="682"/>
      <c r="BRK32" s="680"/>
      <c r="BRL32" s="681"/>
      <c r="BRM32" s="681"/>
      <c r="BRN32" s="681"/>
      <c r="BRO32" s="681"/>
      <c r="BRP32" s="681"/>
      <c r="BRQ32" s="681"/>
      <c r="BRR32" s="681"/>
      <c r="BRS32" s="681"/>
      <c r="BRT32" s="681"/>
      <c r="BRU32" s="681"/>
      <c r="BRV32" s="681"/>
      <c r="BRW32" s="681"/>
      <c r="BRX32" s="681"/>
      <c r="BRY32" s="682"/>
      <c r="BRZ32" s="680"/>
      <c r="BSA32" s="681"/>
      <c r="BSB32" s="681"/>
      <c r="BSC32" s="681"/>
      <c r="BSD32" s="681"/>
      <c r="BSE32" s="681"/>
      <c r="BSF32" s="681"/>
      <c r="BSG32" s="681"/>
      <c r="BSH32" s="681"/>
      <c r="BSI32" s="681"/>
      <c r="BSJ32" s="681"/>
      <c r="BSK32" s="681"/>
      <c r="BSL32" s="681"/>
      <c r="BSM32" s="681"/>
      <c r="BSN32" s="682"/>
      <c r="BSO32" s="680"/>
      <c r="BSP32" s="681"/>
      <c r="BSQ32" s="681"/>
      <c r="BSR32" s="681"/>
      <c r="BSS32" s="681"/>
      <c r="BST32" s="681"/>
      <c r="BSU32" s="681"/>
      <c r="BSV32" s="681"/>
      <c r="BSW32" s="681"/>
      <c r="BSX32" s="681"/>
      <c r="BSY32" s="681"/>
      <c r="BSZ32" s="681"/>
      <c r="BTA32" s="681"/>
      <c r="BTB32" s="681"/>
      <c r="BTC32" s="682"/>
      <c r="BTD32" s="680"/>
      <c r="BTE32" s="681"/>
      <c r="BTF32" s="681"/>
      <c r="BTG32" s="681"/>
      <c r="BTH32" s="681"/>
      <c r="BTI32" s="681"/>
      <c r="BTJ32" s="681"/>
      <c r="BTK32" s="681"/>
      <c r="BTL32" s="681"/>
      <c r="BTM32" s="681"/>
      <c r="BTN32" s="681"/>
      <c r="BTO32" s="681"/>
      <c r="BTP32" s="681"/>
      <c r="BTQ32" s="681"/>
      <c r="BTR32" s="682"/>
      <c r="BTS32" s="680"/>
      <c r="BTT32" s="681"/>
      <c r="BTU32" s="681"/>
      <c r="BTV32" s="681"/>
      <c r="BTW32" s="681"/>
      <c r="BTX32" s="681"/>
      <c r="BTY32" s="681"/>
      <c r="BTZ32" s="681"/>
      <c r="BUA32" s="681"/>
      <c r="BUB32" s="681"/>
      <c r="BUC32" s="681"/>
      <c r="BUD32" s="681"/>
      <c r="BUE32" s="681"/>
      <c r="BUF32" s="681"/>
      <c r="BUG32" s="682"/>
      <c r="BUH32" s="680"/>
      <c r="BUI32" s="681"/>
      <c r="BUJ32" s="681"/>
      <c r="BUK32" s="681"/>
      <c r="BUL32" s="681"/>
      <c r="BUM32" s="681"/>
      <c r="BUN32" s="681"/>
      <c r="BUO32" s="681"/>
      <c r="BUP32" s="681"/>
      <c r="BUQ32" s="681"/>
      <c r="BUR32" s="681"/>
      <c r="BUS32" s="681"/>
      <c r="BUT32" s="681"/>
      <c r="BUU32" s="681"/>
      <c r="BUV32" s="682"/>
      <c r="BUW32" s="680"/>
      <c r="BUX32" s="681"/>
      <c r="BUY32" s="681"/>
      <c r="BUZ32" s="681"/>
      <c r="BVA32" s="681"/>
      <c r="BVB32" s="681"/>
      <c r="BVC32" s="681"/>
      <c r="BVD32" s="681"/>
      <c r="BVE32" s="681"/>
      <c r="BVF32" s="681"/>
      <c r="BVG32" s="681"/>
      <c r="BVH32" s="681"/>
      <c r="BVI32" s="681"/>
      <c r="BVJ32" s="681"/>
      <c r="BVK32" s="682"/>
      <c r="BVL32" s="680"/>
      <c r="BVM32" s="681"/>
      <c r="BVN32" s="681"/>
      <c r="BVO32" s="681"/>
      <c r="BVP32" s="681"/>
      <c r="BVQ32" s="681"/>
      <c r="BVR32" s="681"/>
      <c r="BVS32" s="681"/>
      <c r="BVT32" s="681"/>
      <c r="BVU32" s="681"/>
      <c r="BVV32" s="681"/>
      <c r="BVW32" s="681"/>
      <c r="BVX32" s="681"/>
      <c r="BVY32" s="681"/>
      <c r="BVZ32" s="682"/>
      <c r="BWA32" s="680"/>
      <c r="BWB32" s="681"/>
      <c r="BWC32" s="681"/>
      <c r="BWD32" s="681"/>
      <c r="BWE32" s="681"/>
      <c r="BWF32" s="681"/>
      <c r="BWG32" s="681"/>
      <c r="BWH32" s="681"/>
      <c r="BWI32" s="681"/>
      <c r="BWJ32" s="681"/>
      <c r="BWK32" s="681"/>
      <c r="BWL32" s="681"/>
      <c r="BWM32" s="681"/>
      <c r="BWN32" s="681"/>
      <c r="BWO32" s="682"/>
      <c r="BWP32" s="680"/>
      <c r="BWQ32" s="681"/>
      <c r="BWR32" s="681"/>
      <c r="BWS32" s="681"/>
      <c r="BWT32" s="681"/>
      <c r="BWU32" s="681"/>
      <c r="BWV32" s="681"/>
      <c r="BWW32" s="681"/>
      <c r="BWX32" s="681"/>
      <c r="BWY32" s="681"/>
      <c r="BWZ32" s="681"/>
      <c r="BXA32" s="681"/>
      <c r="BXB32" s="681"/>
      <c r="BXC32" s="681"/>
      <c r="BXD32" s="682"/>
      <c r="BXE32" s="680"/>
      <c r="BXF32" s="681"/>
      <c r="BXG32" s="681"/>
      <c r="BXH32" s="681"/>
      <c r="BXI32" s="681"/>
      <c r="BXJ32" s="681"/>
      <c r="BXK32" s="681"/>
      <c r="BXL32" s="681"/>
      <c r="BXM32" s="681"/>
      <c r="BXN32" s="681"/>
      <c r="BXO32" s="681"/>
      <c r="BXP32" s="681"/>
      <c r="BXQ32" s="681"/>
      <c r="BXR32" s="681"/>
      <c r="BXS32" s="682"/>
      <c r="BXT32" s="680"/>
      <c r="BXU32" s="681"/>
      <c r="BXV32" s="681"/>
      <c r="BXW32" s="681"/>
      <c r="BXX32" s="681"/>
      <c r="BXY32" s="681"/>
      <c r="BXZ32" s="681"/>
      <c r="BYA32" s="681"/>
      <c r="BYB32" s="681"/>
      <c r="BYC32" s="681"/>
      <c r="BYD32" s="681"/>
      <c r="BYE32" s="681"/>
      <c r="BYF32" s="681"/>
      <c r="BYG32" s="681"/>
      <c r="BYH32" s="682"/>
      <c r="BYI32" s="680"/>
      <c r="BYJ32" s="681"/>
      <c r="BYK32" s="681"/>
      <c r="BYL32" s="681"/>
      <c r="BYM32" s="681"/>
      <c r="BYN32" s="681"/>
      <c r="BYO32" s="681"/>
      <c r="BYP32" s="681"/>
      <c r="BYQ32" s="681"/>
      <c r="BYR32" s="681"/>
      <c r="BYS32" s="681"/>
      <c r="BYT32" s="681"/>
      <c r="BYU32" s="681"/>
      <c r="BYV32" s="681"/>
      <c r="BYW32" s="682"/>
      <c r="BYX32" s="680"/>
      <c r="BYY32" s="681"/>
      <c r="BYZ32" s="681"/>
      <c r="BZA32" s="681"/>
      <c r="BZB32" s="681"/>
      <c r="BZC32" s="681"/>
      <c r="BZD32" s="681"/>
      <c r="BZE32" s="681"/>
      <c r="BZF32" s="681"/>
      <c r="BZG32" s="681"/>
      <c r="BZH32" s="681"/>
      <c r="BZI32" s="681"/>
      <c r="BZJ32" s="681"/>
      <c r="BZK32" s="681"/>
      <c r="BZL32" s="682"/>
      <c r="BZM32" s="680"/>
      <c r="BZN32" s="681"/>
      <c r="BZO32" s="681"/>
      <c r="BZP32" s="681"/>
      <c r="BZQ32" s="681"/>
      <c r="BZR32" s="681"/>
      <c r="BZS32" s="681"/>
      <c r="BZT32" s="681"/>
      <c r="BZU32" s="681"/>
      <c r="BZV32" s="681"/>
      <c r="BZW32" s="681"/>
      <c r="BZX32" s="681"/>
      <c r="BZY32" s="681"/>
      <c r="BZZ32" s="681"/>
      <c r="CAA32" s="682"/>
      <c r="CAB32" s="680"/>
      <c r="CAC32" s="681"/>
      <c r="CAD32" s="681"/>
      <c r="CAE32" s="681"/>
      <c r="CAF32" s="681"/>
      <c r="CAG32" s="681"/>
      <c r="CAH32" s="681"/>
      <c r="CAI32" s="681"/>
      <c r="CAJ32" s="681"/>
      <c r="CAK32" s="681"/>
      <c r="CAL32" s="681"/>
      <c r="CAM32" s="681"/>
      <c r="CAN32" s="681"/>
      <c r="CAO32" s="681"/>
      <c r="CAP32" s="682"/>
      <c r="CAQ32" s="680"/>
      <c r="CAR32" s="681"/>
      <c r="CAS32" s="681"/>
      <c r="CAT32" s="681"/>
      <c r="CAU32" s="681"/>
      <c r="CAV32" s="681"/>
      <c r="CAW32" s="681"/>
      <c r="CAX32" s="681"/>
      <c r="CAY32" s="681"/>
      <c r="CAZ32" s="681"/>
      <c r="CBA32" s="681"/>
      <c r="CBB32" s="681"/>
      <c r="CBC32" s="681"/>
      <c r="CBD32" s="681"/>
      <c r="CBE32" s="682"/>
      <c r="CBF32" s="680"/>
      <c r="CBG32" s="681"/>
      <c r="CBH32" s="681"/>
      <c r="CBI32" s="681"/>
      <c r="CBJ32" s="681"/>
      <c r="CBK32" s="681"/>
      <c r="CBL32" s="681"/>
      <c r="CBM32" s="681"/>
      <c r="CBN32" s="681"/>
      <c r="CBO32" s="681"/>
      <c r="CBP32" s="681"/>
      <c r="CBQ32" s="681"/>
      <c r="CBR32" s="681"/>
      <c r="CBS32" s="681"/>
      <c r="CBT32" s="682"/>
      <c r="CBU32" s="680"/>
      <c r="CBV32" s="681"/>
      <c r="CBW32" s="681"/>
      <c r="CBX32" s="681"/>
      <c r="CBY32" s="681"/>
      <c r="CBZ32" s="681"/>
      <c r="CCA32" s="681"/>
      <c r="CCB32" s="681"/>
      <c r="CCC32" s="681"/>
      <c r="CCD32" s="681"/>
      <c r="CCE32" s="681"/>
      <c r="CCF32" s="681"/>
      <c r="CCG32" s="681"/>
      <c r="CCH32" s="681"/>
      <c r="CCI32" s="682"/>
      <c r="CCJ32" s="680"/>
      <c r="CCK32" s="681"/>
      <c r="CCL32" s="681"/>
      <c r="CCM32" s="681"/>
      <c r="CCN32" s="681"/>
      <c r="CCO32" s="681"/>
      <c r="CCP32" s="681"/>
      <c r="CCQ32" s="681"/>
      <c r="CCR32" s="681"/>
      <c r="CCS32" s="681"/>
      <c r="CCT32" s="681"/>
      <c r="CCU32" s="681"/>
      <c r="CCV32" s="681"/>
      <c r="CCW32" s="681"/>
      <c r="CCX32" s="682"/>
      <c r="CCY32" s="680"/>
      <c r="CCZ32" s="681"/>
      <c r="CDA32" s="681"/>
      <c r="CDB32" s="681"/>
      <c r="CDC32" s="681"/>
      <c r="CDD32" s="681"/>
      <c r="CDE32" s="681"/>
      <c r="CDF32" s="681"/>
      <c r="CDG32" s="681"/>
      <c r="CDH32" s="681"/>
      <c r="CDI32" s="681"/>
      <c r="CDJ32" s="681"/>
      <c r="CDK32" s="681"/>
      <c r="CDL32" s="681"/>
      <c r="CDM32" s="682"/>
      <c r="CDN32" s="680"/>
      <c r="CDO32" s="681"/>
      <c r="CDP32" s="681"/>
      <c r="CDQ32" s="681"/>
      <c r="CDR32" s="681"/>
      <c r="CDS32" s="681"/>
      <c r="CDT32" s="681"/>
      <c r="CDU32" s="681"/>
      <c r="CDV32" s="681"/>
      <c r="CDW32" s="681"/>
      <c r="CDX32" s="681"/>
      <c r="CDY32" s="681"/>
      <c r="CDZ32" s="681"/>
      <c r="CEA32" s="681"/>
      <c r="CEB32" s="682"/>
      <c r="CEC32" s="680"/>
      <c r="CED32" s="681"/>
      <c r="CEE32" s="681"/>
      <c r="CEF32" s="681"/>
      <c r="CEG32" s="681"/>
      <c r="CEH32" s="681"/>
      <c r="CEI32" s="681"/>
      <c r="CEJ32" s="681"/>
      <c r="CEK32" s="681"/>
      <c r="CEL32" s="681"/>
      <c r="CEM32" s="681"/>
      <c r="CEN32" s="681"/>
      <c r="CEO32" s="681"/>
      <c r="CEP32" s="681"/>
      <c r="CEQ32" s="682"/>
      <c r="CER32" s="680"/>
      <c r="CES32" s="681"/>
      <c r="CET32" s="681"/>
      <c r="CEU32" s="681"/>
      <c r="CEV32" s="681"/>
      <c r="CEW32" s="681"/>
      <c r="CEX32" s="681"/>
      <c r="CEY32" s="681"/>
      <c r="CEZ32" s="681"/>
      <c r="CFA32" s="681"/>
      <c r="CFB32" s="681"/>
      <c r="CFC32" s="681"/>
      <c r="CFD32" s="681"/>
      <c r="CFE32" s="681"/>
      <c r="CFF32" s="682"/>
      <c r="CFG32" s="680"/>
      <c r="CFH32" s="681"/>
      <c r="CFI32" s="681"/>
      <c r="CFJ32" s="681"/>
      <c r="CFK32" s="681"/>
      <c r="CFL32" s="681"/>
      <c r="CFM32" s="681"/>
      <c r="CFN32" s="681"/>
      <c r="CFO32" s="681"/>
      <c r="CFP32" s="681"/>
      <c r="CFQ32" s="681"/>
      <c r="CFR32" s="681"/>
      <c r="CFS32" s="681"/>
      <c r="CFT32" s="681"/>
      <c r="CFU32" s="682"/>
      <c r="CFV32" s="680"/>
      <c r="CFW32" s="681"/>
      <c r="CFX32" s="681"/>
      <c r="CFY32" s="681"/>
      <c r="CFZ32" s="681"/>
      <c r="CGA32" s="681"/>
      <c r="CGB32" s="681"/>
      <c r="CGC32" s="681"/>
      <c r="CGD32" s="681"/>
      <c r="CGE32" s="681"/>
      <c r="CGF32" s="681"/>
      <c r="CGG32" s="681"/>
      <c r="CGH32" s="681"/>
      <c r="CGI32" s="681"/>
      <c r="CGJ32" s="682"/>
      <c r="CGK32" s="680"/>
      <c r="CGL32" s="681"/>
      <c r="CGM32" s="681"/>
      <c r="CGN32" s="681"/>
      <c r="CGO32" s="681"/>
      <c r="CGP32" s="681"/>
      <c r="CGQ32" s="681"/>
      <c r="CGR32" s="681"/>
      <c r="CGS32" s="681"/>
      <c r="CGT32" s="681"/>
      <c r="CGU32" s="681"/>
      <c r="CGV32" s="681"/>
      <c r="CGW32" s="681"/>
      <c r="CGX32" s="681"/>
      <c r="CGY32" s="682"/>
      <c r="CGZ32" s="680"/>
      <c r="CHA32" s="681"/>
      <c r="CHB32" s="681"/>
      <c r="CHC32" s="681"/>
      <c r="CHD32" s="681"/>
      <c r="CHE32" s="681"/>
      <c r="CHF32" s="681"/>
      <c r="CHG32" s="681"/>
      <c r="CHH32" s="681"/>
      <c r="CHI32" s="681"/>
      <c r="CHJ32" s="681"/>
      <c r="CHK32" s="681"/>
      <c r="CHL32" s="681"/>
      <c r="CHM32" s="681"/>
      <c r="CHN32" s="682"/>
      <c r="CHO32" s="680"/>
      <c r="CHP32" s="681"/>
      <c r="CHQ32" s="681"/>
      <c r="CHR32" s="681"/>
      <c r="CHS32" s="681"/>
      <c r="CHT32" s="681"/>
      <c r="CHU32" s="681"/>
      <c r="CHV32" s="681"/>
      <c r="CHW32" s="681"/>
      <c r="CHX32" s="681"/>
      <c r="CHY32" s="681"/>
      <c r="CHZ32" s="681"/>
      <c r="CIA32" s="681"/>
      <c r="CIB32" s="681"/>
      <c r="CIC32" s="682"/>
      <c r="CID32" s="680"/>
      <c r="CIE32" s="681"/>
      <c r="CIF32" s="681"/>
      <c r="CIG32" s="681"/>
      <c r="CIH32" s="681"/>
      <c r="CII32" s="681"/>
      <c r="CIJ32" s="681"/>
      <c r="CIK32" s="681"/>
      <c r="CIL32" s="681"/>
      <c r="CIM32" s="681"/>
      <c r="CIN32" s="681"/>
      <c r="CIO32" s="681"/>
      <c r="CIP32" s="681"/>
      <c r="CIQ32" s="681"/>
      <c r="CIR32" s="682"/>
      <c r="CIS32" s="680"/>
      <c r="CIT32" s="681"/>
      <c r="CIU32" s="681"/>
      <c r="CIV32" s="681"/>
      <c r="CIW32" s="681"/>
      <c r="CIX32" s="681"/>
      <c r="CIY32" s="681"/>
      <c r="CIZ32" s="681"/>
      <c r="CJA32" s="681"/>
      <c r="CJB32" s="681"/>
      <c r="CJC32" s="681"/>
      <c r="CJD32" s="681"/>
      <c r="CJE32" s="681"/>
      <c r="CJF32" s="681"/>
      <c r="CJG32" s="682"/>
      <c r="CJH32" s="680"/>
      <c r="CJI32" s="681"/>
      <c r="CJJ32" s="681"/>
      <c r="CJK32" s="681"/>
      <c r="CJL32" s="681"/>
      <c r="CJM32" s="681"/>
      <c r="CJN32" s="681"/>
      <c r="CJO32" s="681"/>
      <c r="CJP32" s="681"/>
      <c r="CJQ32" s="681"/>
      <c r="CJR32" s="681"/>
      <c r="CJS32" s="681"/>
      <c r="CJT32" s="681"/>
      <c r="CJU32" s="681"/>
      <c r="CJV32" s="682"/>
      <c r="CJW32" s="680"/>
      <c r="CJX32" s="681"/>
      <c r="CJY32" s="681"/>
      <c r="CJZ32" s="681"/>
      <c r="CKA32" s="681"/>
      <c r="CKB32" s="681"/>
      <c r="CKC32" s="681"/>
      <c r="CKD32" s="681"/>
      <c r="CKE32" s="681"/>
      <c r="CKF32" s="681"/>
      <c r="CKG32" s="681"/>
      <c r="CKH32" s="681"/>
      <c r="CKI32" s="681"/>
      <c r="CKJ32" s="681"/>
      <c r="CKK32" s="682"/>
      <c r="CKL32" s="680"/>
      <c r="CKM32" s="681"/>
      <c r="CKN32" s="681"/>
      <c r="CKO32" s="681"/>
      <c r="CKP32" s="681"/>
      <c r="CKQ32" s="681"/>
      <c r="CKR32" s="681"/>
      <c r="CKS32" s="681"/>
      <c r="CKT32" s="681"/>
      <c r="CKU32" s="681"/>
      <c r="CKV32" s="681"/>
      <c r="CKW32" s="681"/>
      <c r="CKX32" s="681"/>
      <c r="CKY32" s="681"/>
      <c r="CKZ32" s="682"/>
      <c r="CLA32" s="680"/>
      <c r="CLB32" s="681"/>
      <c r="CLC32" s="681"/>
      <c r="CLD32" s="681"/>
      <c r="CLE32" s="681"/>
      <c r="CLF32" s="681"/>
      <c r="CLG32" s="681"/>
      <c r="CLH32" s="681"/>
      <c r="CLI32" s="681"/>
      <c r="CLJ32" s="681"/>
      <c r="CLK32" s="681"/>
      <c r="CLL32" s="681"/>
      <c r="CLM32" s="681"/>
      <c r="CLN32" s="681"/>
      <c r="CLO32" s="682"/>
      <c r="CLP32" s="680"/>
      <c r="CLQ32" s="681"/>
      <c r="CLR32" s="681"/>
      <c r="CLS32" s="681"/>
      <c r="CLT32" s="681"/>
      <c r="CLU32" s="681"/>
      <c r="CLV32" s="681"/>
      <c r="CLW32" s="681"/>
      <c r="CLX32" s="681"/>
      <c r="CLY32" s="681"/>
      <c r="CLZ32" s="681"/>
      <c r="CMA32" s="681"/>
      <c r="CMB32" s="681"/>
      <c r="CMC32" s="681"/>
      <c r="CMD32" s="682"/>
      <c r="CME32" s="680"/>
      <c r="CMF32" s="681"/>
      <c r="CMG32" s="681"/>
      <c r="CMH32" s="681"/>
      <c r="CMI32" s="681"/>
      <c r="CMJ32" s="681"/>
      <c r="CMK32" s="681"/>
      <c r="CML32" s="681"/>
      <c r="CMM32" s="681"/>
      <c r="CMN32" s="681"/>
      <c r="CMO32" s="681"/>
      <c r="CMP32" s="681"/>
      <c r="CMQ32" s="681"/>
      <c r="CMR32" s="681"/>
      <c r="CMS32" s="682"/>
      <c r="CMT32" s="680"/>
      <c r="CMU32" s="681"/>
      <c r="CMV32" s="681"/>
      <c r="CMW32" s="681"/>
      <c r="CMX32" s="681"/>
      <c r="CMY32" s="681"/>
      <c r="CMZ32" s="681"/>
      <c r="CNA32" s="681"/>
      <c r="CNB32" s="681"/>
      <c r="CNC32" s="681"/>
      <c r="CND32" s="681"/>
      <c r="CNE32" s="681"/>
      <c r="CNF32" s="681"/>
      <c r="CNG32" s="681"/>
      <c r="CNH32" s="682"/>
      <c r="CNI32" s="680"/>
      <c r="CNJ32" s="681"/>
      <c r="CNK32" s="681"/>
      <c r="CNL32" s="681"/>
      <c r="CNM32" s="681"/>
      <c r="CNN32" s="681"/>
      <c r="CNO32" s="681"/>
      <c r="CNP32" s="681"/>
      <c r="CNQ32" s="681"/>
      <c r="CNR32" s="681"/>
      <c r="CNS32" s="681"/>
      <c r="CNT32" s="681"/>
      <c r="CNU32" s="681"/>
      <c r="CNV32" s="681"/>
      <c r="CNW32" s="682"/>
      <c r="CNX32" s="680"/>
      <c r="CNY32" s="681"/>
      <c r="CNZ32" s="681"/>
      <c r="COA32" s="681"/>
      <c r="COB32" s="681"/>
      <c r="COC32" s="681"/>
      <c r="COD32" s="681"/>
      <c r="COE32" s="681"/>
      <c r="COF32" s="681"/>
      <c r="COG32" s="681"/>
      <c r="COH32" s="681"/>
      <c r="COI32" s="681"/>
      <c r="COJ32" s="681"/>
      <c r="COK32" s="681"/>
      <c r="COL32" s="682"/>
      <c r="COM32" s="680"/>
      <c r="CON32" s="681"/>
      <c r="COO32" s="681"/>
      <c r="COP32" s="681"/>
      <c r="COQ32" s="681"/>
      <c r="COR32" s="681"/>
      <c r="COS32" s="681"/>
      <c r="COT32" s="681"/>
      <c r="COU32" s="681"/>
      <c r="COV32" s="681"/>
      <c r="COW32" s="681"/>
      <c r="COX32" s="681"/>
      <c r="COY32" s="681"/>
      <c r="COZ32" s="681"/>
      <c r="CPA32" s="682"/>
      <c r="CPB32" s="680"/>
      <c r="CPC32" s="681"/>
      <c r="CPD32" s="681"/>
      <c r="CPE32" s="681"/>
      <c r="CPF32" s="681"/>
      <c r="CPG32" s="681"/>
      <c r="CPH32" s="681"/>
      <c r="CPI32" s="681"/>
      <c r="CPJ32" s="681"/>
      <c r="CPK32" s="681"/>
      <c r="CPL32" s="681"/>
      <c r="CPM32" s="681"/>
      <c r="CPN32" s="681"/>
      <c r="CPO32" s="681"/>
      <c r="CPP32" s="682"/>
      <c r="CPQ32" s="680"/>
      <c r="CPR32" s="681"/>
      <c r="CPS32" s="681"/>
      <c r="CPT32" s="681"/>
      <c r="CPU32" s="681"/>
      <c r="CPV32" s="681"/>
      <c r="CPW32" s="681"/>
      <c r="CPX32" s="681"/>
      <c r="CPY32" s="681"/>
      <c r="CPZ32" s="681"/>
      <c r="CQA32" s="681"/>
      <c r="CQB32" s="681"/>
      <c r="CQC32" s="681"/>
      <c r="CQD32" s="681"/>
      <c r="CQE32" s="682"/>
      <c r="CQF32" s="680"/>
      <c r="CQG32" s="681"/>
      <c r="CQH32" s="681"/>
      <c r="CQI32" s="681"/>
      <c r="CQJ32" s="681"/>
      <c r="CQK32" s="681"/>
      <c r="CQL32" s="681"/>
      <c r="CQM32" s="681"/>
      <c r="CQN32" s="681"/>
      <c r="CQO32" s="681"/>
      <c r="CQP32" s="681"/>
      <c r="CQQ32" s="681"/>
      <c r="CQR32" s="681"/>
      <c r="CQS32" s="681"/>
      <c r="CQT32" s="682"/>
      <c r="CQU32" s="680"/>
      <c r="CQV32" s="681"/>
      <c r="CQW32" s="681"/>
      <c r="CQX32" s="681"/>
      <c r="CQY32" s="681"/>
      <c r="CQZ32" s="681"/>
      <c r="CRA32" s="681"/>
      <c r="CRB32" s="681"/>
      <c r="CRC32" s="681"/>
      <c r="CRD32" s="681"/>
      <c r="CRE32" s="681"/>
      <c r="CRF32" s="681"/>
      <c r="CRG32" s="681"/>
      <c r="CRH32" s="681"/>
      <c r="CRI32" s="682"/>
      <c r="CRJ32" s="680"/>
      <c r="CRK32" s="681"/>
      <c r="CRL32" s="681"/>
      <c r="CRM32" s="681"/>
      <c r="CRN32" s="681"/>
      <c r="CRO32" s="681"/>
      <c r="CRP32" s="681"/>
      <c r="CRQ32" s="681"/>
      <c r="CRR32" s="681"/>
      <c r="CRS32" s="681"/>
      <c r="CRT32" s="681"/>
      <c r="CRU32" s="681"/>
      <c r="CRV32" s="681"/>
      <c r="CRW32" s="681"/>
      <c r="CRX32" s="682"/>
      <c r="CRY32" s="680"/>
      <c r="CRZ32" s="681"/>
      <c r="CSA32" s="681"/>
      <c r="CSB32" s="681"/>
      <c r="CSC32" s="681"/>
      <c r="CSD32" s="681"/>
      <c r="CSE32" s="681"/>
      <c r="CSF32" s="681"/>
      <c r="CSG32" s="681"/>
      <c r="CSH32" s="681"/>
      <c r="CSI32" s="681"/>
      <c r="CSJ32" s="681"/>
      <c r="CSK32" s="681"/>
      <c r="CSL32" s="681"/>
      <c r="CSM32" s="682"/>
      <c r="CSN32" s="680"/>
      <c r="CSO32" s="681"/>
      <c r="CSP32" s="681"/>
      <c r="CSQ32" s="681"/>
      <c r="CSR32" s="681"/>
      <c r="CSS32" s="681"/>
      <c r="CST32" s="681"/>
      <c r="CSU32" s="681"/>
      <c r="CSV32" s="681"/>
      <c r="CSW32" s="681"/>
      <c r="CSX32" s="681"/>
      <c r="CSY32" s="681"/>
      <c r="CSZ32" s="681"/>
      <c r="CTA32" s="681"/>
      <c r="CTB32" s="682"/>
      <c r="CTC32" s="680"/>
      <c r="CTD32" s="681"/>
      <c r="CTE32" s="681"/>
      <c r="CTF32" s="681"/>
      <c r="CTG32" s="681"/>
      <c r="CTH32" s="681"/>
      <c r="CTI32" s="681"/>
      <c r="CTJ32" s="681"/>
      <c r="CTK32" s="681"/>
      <c r="CTL32" s="681"/>
      <c r="CTM32" s="681"/>
      <c r="CTN32" s="681"/>
      <c r="CTO32" s="681"/>
      <c r="CTP32" s="681"/>
      <c r="CTQ32" s="682"/>
      <c r="CTR32" s="680"/>
      <c r="CTS32" s="681"/>
      <c r="CTT32" s="681"/>
      <c r="CTU32" s="681"/>
      <c r="CTV32" s="681"/>
      <c r="CTW32" s="681"/>
      <c r="CTX32" s="681"/>
      <c r="CTY32" s="681"/>
      <c r="CTZ32" s="681"/>
      <c r="CUA32" s="681"/>
      <c r="CUB32" s="681"/>
      <c r="CUC32" s="681"/>
      <c r="CUD32" s="681"/>
      <c r="CUE32" s="681"/>
      <c r="CUF32" s="682"/>
      <c r="CUG32" s="680"/>
      <c r="CUH32" s="681"/>
      <c r="CUI32" s="681"/>
      <c r="CUJ32" s="681"/>
      <c r="CUK32" s="681"/>
      <c r="CUL32" s="681"/>
      <c r="CUM32" s="681"/>
      <c r="CUN32" s="681"/>
      <c r="CUO32" s="681"/>
      <c r="CUP32" s="681"/>
      <c r="CUQ32" s="681"/>
      <c r="CUR32" s="681"/>
      <c r="CUS32" s="681"/>
      <c r="CUT32" s="681"/>
      <c r="CUU32" s="682"/>
      <c r="CUV32" s="680"/>
      <c r="CUW32" s="681"/>
      <c r="CUX32" s="681"/>
      <c r="CUY32" s="681"/>
      <c r="CUZ32" s="681"/>
      <c r="CVA32" s="681"/>
      <c r="CVB32" s="681"/>
      <c r="CVC32" s="681"/>
      <c r="CVD32" s="681"/>
      <c r="CVE32" s="681"/>
      <c r="CVF32" s="681"/>
      <c r="CVG32" s="681"/>
      <c r="CVH32" s="681"/>
      <c r="CVI32" s="681"/>
      <c r="CVJ32" s="682"/>
      <c r="CVK32" s="680"/>
      <c r="CVL32" s="681"/>
      <c r="CVM32" s="681"/>
      <c r="CVN32" s="681"/>
      <c r="CVO32" s="681"/>
      <c r="CVP32" s="681"/>
      <c r="CVQ32" s="681"/>
      <c r="CVR32" s="681"/>
      <c r="CVS32" s="681"/>
      <c r="CVT32" s="681"/>
      <c r="CVU32" s="681"/>
      <c r="CVV32" s="681"/>
      <c r="CVW32" s="681"/>
      <c r="CVX32" s="681"/>
      <c r="CVY32" s="682"/>
      <c r="CVZ32" s="680"/>
      <c r="CWA32" s="681"/>
      <c r="CWB32" s="681"/>
      <c r="CWC32" s="681"/>
      <c r="CWD32" s="681"/>
      <c r="CWE32" s="681"/>
      <c r="CWF32" s="681"/>
      <c r="CWG32" s="681"/>
      <c r="CWH32" s="681"/>
      <c r="CWI32" s="681"/>
      <c r="CWJ32" s="681"/>
      <c r="CWK32" s="681"/>
      <c r="CWL32" s="681"/>
      <c r="CWM32" s="681"/>
      <c r="CWN32" s="682"/>
      <c r="CWO32" s="680"/>
      <c r="CWP32" s="681"/>
      <c r="CWQ32" s="681"/>
      <c r="CWR32" s="681"/>
      <c r="CWS32" s="681"/>
      <c r="CWT32" s="681"/>
      <c r="CWU32" s="681"/>
      <c r="CWV32" s="681"/>
      <c r="CWW32" s="681"/>
      <c r="CWX32" s="681"/>
      <c r="CWY32" s="681"/>
      <c r="CWZ32" s="681"/>
      <c r="CXA32" s="681"/>
      <c r="CXB32" s="681"/>
      <c r="CXC32" s="682"/>
      <c r="CXD32" s="680"/>
      <c r="CXE32" s="681"/>
      <c r="CXF32" s="681"/>
      <c r="CXG32" s="681"/>
      <c r="CXH32" s="681"/>
      <c r="CXI32" s="681"/>
      <c r="CXJ32" s="681"/>
      <c r="CXK32" s="681"/>
      <c r="CXL32" s="681"/>
      <c r="CXM32" s="681"/>
      <c r="CXN32" s="681"/>
      <c r="CXO32" s="681"/>
      <c r="CXP32" s="681"/>
      <c r="CXQ32" s="681"/>
      <c r="CXR32" s="682"/>
      <c r="CXS32" s="680"/>
      <c r="CXT32" s="681"/>
      <c r="CXU32" s="681"/>
      <c r="CXV32" s="681"/>
      <c r="CXW32" s="681"/>
      <c r="CXX32" s="681"/>
      <c r="CXY32" s="681"/>
      <c r="CXZ32" s="681"/>
      <c r="CYA32" s="681"/>
      <c r="CYB32" s="681"/>
      <c r="CYC32" s="681"/>
      <c r="CYD32" s="681"/>
      <c r="CYE32" s="681"/>
      <c r="CYF32" s="681"/>
      <c r="CYG32" s="682"/>
      <c r="CYH32" s="680"/>
      <c r="CYI32" s="681"/>
      <c r="CYJ32" s="681"/>
      <c r="CYK32" s="681"/>
      <c r="CYL32" s="681"/>
      <c r="CYM32" s="681"/>
      <c r="CYN32" s="681"/>
      <c r="CYO32" s="681"/>
      <c r="CYP32" s="681"/>
      <c r="CYQ32" s="681"/>
      <c r="CYR32" s="681"/>
      <c r="CYS32" s="681"/>
      <c r="CYT32" s="681"/>
      <c r="CYU32" s="681"/>
      <c r="CYV32" s="682"/>
      <c r="CYW32" s="680"/>
      <c r="CYX32" s="681"/>
      <c r="CYY32" s="681"/>
      <c r="CYZ32" s="681"/>
      <c r="CZA32" s="681"/>
      <c r="CZB32" s="681"/>
      <c r="CZC32" s="681"/>
      <c r="CZD32" s="681"/>
      <c r="CZE32" s="681"/>
      <c r="CZF32" s="681"/>
      <c r="CZG32" s="681"/>
      <c r="CZH32" s="681"/>
      <c r="CZI32" s="681"/>
      <c r="CZJ32" s="681"/>
      <c r="CZK32" s="682"/>
      <c r="CZL32" s="680"/>
      <c r="CZM32" s="681"/>
      <c r="CZN32" s="681"/>
      <c r="CZO32" s="681"/>
      <c r="CZP32" s="681"/>
      <c r="CZQ32" s="681"/>
      <c r="CZR32" s="681"/>
      <c r="CZS32" s="681"/>
      <c r="CZT32" s="681"/>
      <c r="CZU32" s="681"/>
      <c r="CZV32" s="681"/>
      <c r="CZW32" s="681"/>
      <c r="CZX32" s="681"/>
      <c r="CZY32" s="681"/>
      <c r="CZZ32" s="682"/>
      <c r="DAA32" s="680"/>
      <c r="DAB32" s="681"/>
      <c r="DAC32" s="681"/>
      <c r="DAD32" s="681"/>
      <c r="DAE32" s="681"/>
      <c r="DAF32" s="681"/>
      <c r="DAG32" s="681"/>
      <c r="DAH32" s="681"/>
      <c r="DAI32" s="681"/>
      <c r="DAJ32" s="681"/>
      <c r="DAK32" s="681"/>
      <c r="DAL32" s="681"/>
      <c r="DAM32" s="681"/>
      <c r="DAN32" s="681"/>
      <c r="DAO32" s="682"/>
      <c r="DAP32" s="680"/>
      <c r="DAQ32" s="681"/>
      <c r="DAR32" s="681"/>
      <c r="DAS32" s="681"/>
      <c r="DAT32" s="681"/>
      <c r="DAU32" s="681"/>
      <c r="DAV32" s="681"/>
      <c r="DAW32" s="681"/>
      <c r="DAX32" s="681"/>
      <c r="DAY32" s="681"/>
      <c r="DAZ32" s="681"/>
      <c r="DBA32" s="681"/>
      <c r="DBB32" s="681"/>
      <c r="DBC32" s="681"/>
      <c r="DBD32" s="682"/>
      <c r="DBE32" s="680"/>
      <c r="DBF32" s="681"/>
      <c r="DBG32" s="681"/>
      <c r="DBH32" s="681"/>
      <c r="DBI32" s="681"/>
      <c r="DBJ32" s="681"/>
      <c r="DBK32" s="681"/>
      <c r="DBL32" s="681"/>
      <c r="DBM32" s="681"/>
      <c r="DBN32" s="681"/>
      <c r="DBO32" s="681"/>
      <c r="DBP32" s="681"/>
      <c r="DBQ32" s="681"/>
      <c r="DBR32" s="681"/>
      <c r="DBS32" s="682"/>
      <c r="DBT32" s="680"/>
      <c r="DBU32" s="681"/>
      <c r="DBV32" s="681"/>
      <c r="DBW32" s="681"/>
      <c r="DBX32" s="681"/>
      <c r="DBY32" s="681"/>
      <c r="DBZ32" s="681"/>
      <c r="DCA32" s="681"/>
      <c r="DCB32" s="681"/>
      <c r="DCC32" s="681"/>
      <c r="DCD32" s="681"/>
      <c r="DCE32" s="681"/>
      <c r="DCF32" s="681"/>
      <c r="DCG32" s="681"/>
      <c r="DCH32" s="682"/>
      <c r="DCI32" s="680"/>
      <c r="DCJ32" s="681"/>
      <c r="DCK32" s="681"/>
      <c r="DCL32" s="681"/>
      <c r="DCM32" s="681"/>
      <c r="DCN32" s="681"/>
      <c r="DCO32" s="681"/>
      <c r="DCP32" s="681"/>
      <c r="DCQ32" s="681"/>
      <c r="DCR32" s="681"/>
      <c r="DCS32" s="681"/>
      <c r="DCT32" s="681"/>
      <c r="DCU32" s="681"/>
      <c r="DCV32" s="681"/>
      <c r="DCW32" s="682"/>
      <c r="DCX32" s="680"/>
      <c r="DCY32" s="681"/>
      <c r="DCZ32" s="681"/>
      <c r="DDA32" s="681"/>
      <c r="DDB32" s="681"/>
      <c r="DDC32" s="681"/>
      <c r="DDD32" s="681"/>
      <c r="DDE32" s="681"/>
      <c r="DDF32" s="681"/>
      <c r="DDG32" s="681"/>
      <c r="DDH32" s="681"/>
      <c r="DDI32" s="681"/>
      <c r="DDJ32" s="681"/>
      <c r="DDK32" s="681"/>
      <c r="DDL32" s="682"/>
      <c r="DDM32" s="680"/>
      <c r="DDN32" s="681"/>
      <c r="DDO32" s="681"/>
      <c r="DDP32" s="681"/>
      <c r="DDQ32" s="681"/>
      <c r="DDR32" s="681"/>
      <c r="DDS32" s="681"/>
      <c r="DDT32" s="681"/>
      <c r="DDU32" s="681"/>
      <c r="DDV32" s="681"/>
      <c r="DDW32" s="681"/>
      <c r="DDX32" s="681"/>
      <c r="DDY32" s="681"/>
      <c r="DDZ32" s="681"/>
      <c r="DEA32" s="682"/>
      <c r="DEB32" s="680"/>
      <c r="DEC32" s="681"/>
      <c r="DED32" s="681"/>
      <c r="DEE32" s="681"/>
      <c r="DEF32" s="681"/>
      <c r="DEG32" s="681"/>
      <c r="DEH32" s="681"/>
      <c r="DEI32" s="681"/>
      <c r="DEJ32" s="681"/>
      <c r="DEK32" s="681"/>
      <c r="DEL32" s="681"/>
      <c r="DEM32" s="681"/>
      <c r="DEN32" s="681"/>
      <c r="DEO32" s="681"/>
      <c r="DEP32" s="682"/>
      <c r="DEQ32" s="680"/>
      <c r="DER32" s="681"/>
      <c r="DES32" s="681"/>
      <c r="DET32" s="681"/>
      <c r="DEU32" s="681"/>
      <c r="DEV32" s="681"/>
      <c r="DEW32" s="681"/>
      <c r="DEX32" s="681"/>
      <c r="DEY32" s="681"/>
      <c r="DEZ32" s="681"/>
      <c r="DFA32" s="681"/>
      <c r="DFB32" s="681"/>
      <c r="DFC32" s="681"/>
      <c r="DFD32" s="681"/>
      <c r="DFE32" s="682"/>
      <c r="DFF32" s="680"/>
      <c r="DFG32" s="681"/>
      <c r="DFH32" s="681"/>
      <c r="DFI32" s="681"/>
      <c r="DFJ32" s="681"/>
      <c r="DFK32" s="681"/>
      <c r="DFL32" s="681"/>
      <c r="DFM32" s="681"/>
      <c r="DFN32" s="681"/>
      <c r="DFO32" s="681"/>
      <c r="DFP32" s="681"/>
      <c r="DFQ32" s="681"/>
      <c r="DFR32" s="681"/>
      <c r="DFS32" s="681"/>
      <c r="DFT32" s="682"/>
      <c r="DFU32" s="680"/>
      <c r="DFV32" s="681"/>
      <c r="DFW32" s="681"/>
      <c r="DFX32" s="681"/>
      <c r="DFY32" s="681"/>
      <c r="DFZ32" s="681"/>
      <c r="DGA32" s="681"/>
      <c r="DGB32" s="681"/>
      <c r="DGC32" s="681"/>
      <c r="DGD32" s="681"/>
      <c r="DGE32" s="681"/>
      <c r="DGF32" s="681"/>
      <c r="DGG32" s="681"/>
      <c r="DGH32" s="681"/>
      <c r="DGI32" s="682"/>
      <c r="DGJ32" s="680"/>
      <c r="DGK32" s="681"/>
      <c r="DGL32" s="681"/>
      <c r="DGM32" s="681"/>
      <c r="DGN32" s="681"/>
      <c r="DGO32" s="681"/>
      <c r="DGP32" s="681"/>
      <c r="DGQ32" s="681"/>
      <c r="DGR32" s="681"/>
      <c r="DGS32" s="681"/>
      <c r="DGT32" s="681"/>
      <c r="DGU32" s="681"/>
      <c r="DGV32" s="681"/>
      <c r="DGW32" s="681"/>
      <c r="DGX32" s="682"/>
      <c r="DGY32" s="680"/>
      <c r="DGZ32" s="681"/>
      <c r="DHA32" s="681"/>
      <c r="DHB32" s="681"/>
      <c r="DHC32" s="681"/>
      <c r="DHD32" s="681"/>
      <c r="DHE32" s="681"/>
      <c r="DHF32" s="681"/>
      <c r="DHG32" s="681"/>
      <c r="DHH32" s="681"/>
      <c r="DHI32" s="681"/>
      <c r="DHJ32" s="681"/>
      <c r="DHK32" s="681"/>
      <c r="DHL32" s="681"/>
      <c r="DHM32" s="682"/>
      <c r="DHN32" s="680"/>
      <c r="DHO32" s="681"/>
      <c r="DHP32" s="681"/>
      <c r="DHQ32" s="681"/>
      <c r="DHR32" s="681"/>
      <c r="DHS32" s="681"/>
      <c r="DHT32" s="681"/>
      <c r="DHU32" s="681"/>
      <c r="DHV32" s="681"/>
      <c r="DHW32" s="681"/>
      <c r="DHX32" s="681"/>
      <c r="DHY32" s="681"/>
      <c r="DHZ32" s="681"/>
      <c r="DIA32" s="681"/>
      <c r="DIB32" s="682"/>
      <c r="DIC32" s="680"/>
      <c r="DID32" s="681"/>
      <c r="DIE32" s="681"/>
      <c r="DIF32" s="681"/>
      <c r="DIG32" s="681"/>
      <c r="DIH32" s="681"/>
      <c r="DII32" s="681"/>
      <c r="DIJ32" s="681"/>
      <c r="DIK32" s="681"/>
      <c r="DIL32" s="681"/>
      <c r="DIM32" s="681"/>
      <c r="DIN32" s="681"/>
      <c r="DIO32" s="681"/>
      <c r="DIP32" s="681"/>
      <c r="DIQ32" s="682"/>
      <c r="DIR32" s="680"/>
      <c r="DIS32" s="681"/>
      <c r="DIT32" s="681"/>
      <c r="DIU32" s="681"/>
      <c r="DIV32" s="681"/>
      <c r="DIW32" s="681"/>
      <c r="DIX32" s="681"/>
      <c r="DIY32" s="681"/>
      <c r="DIZ32" s="681"/>
      <c r="DJA32" s="681"/>
      <c r="DJB32" s="681"/>
      <c r="DJC32" s="681"/>
      <c r="DJD32" s="681"/>
      <c r="DJE32" s="681"/>
      <c r="DJF32" s="682"/>
      <c r="DJG32" s="680"/>
      <c r="DJH32" s="681"/>
      <c r="DJI32" s="681"/>
      <c r="DJJ32" s="681"/>
      <c r="DJK32" s="681"/>
      <c r="DJL32" s="681"/>
      <c r="DJM32" s="681"/>
      <c r="DJN32" s="681"/>
      <c r="DJO32" s="681"/>
      <c r="DJP32" s="681"/>
      <c r="DJQ32" s="681"/>
      <c r="DJR32" s="681"/>
      <c r="DJS32" s="681"/>
      <c r="DJT32" s="681"/>
      <c r="DJU32" s="682"/>
      <c r="DJV32" s="680"/>
      <c r="DJW32" s="681"/>
      <c r="DJX32" s="681"/>
      <c r="DJY32" s="681"/>
      <c r="DJZ32" s="681"/>
      <c r="DKA32" s="681"/>
      <c r="DKB32" s="681"/>
      <c r="DKC32" s="681"/>
      <c r="DKD32" s="681"/>
      <c r="DKE32" s="681"/>
      <c r="DKF32" s="681"/>
      <c r="DKG32" s="681"/>
      <c r="DKH32" s="681"/>
      <c r="DKI32" s="681"/>
      <c r="DKJ32" s="682"/>
      <c r="DKK32" s="680"/>
      <c r="DKL32" s="681"/>
      <c r="DKM32" s="681"/>
      <c r="DKN32" s="681"/>
      <c r="DKO32" s="681"/>
      <c r="DKP32" s="681"/>
      <c r="DKQ32" s="681"/>
      <c r="DKR32" s="681"/>
      <c r="DKS32" s="681"/>
      <c r="DKT32" s="681"/>
      <c r="DKU32" s="681"/>
      <c r="DKV32" s="681"/>
      <c r="DKW32" s="681"/>
      <c r="DKX32" s="681"/>
      <c r="DKY32" s="682"/>
      <c r="DKZ32" s="680"/>
      <c r="DLA32" s="681"/>
      <c r="DLB32" s="681"/>
      <c r="DLC32" s="681"/>
      <c r="DLD32" s="681"/>
      <c r="DLE32" s="681"/>
      <c r="DLF32" s="681"/>
      <c r="DLG32" s="681"/>
      <c r="DLH32" s="681"/>
      <c r="DLI32" s="681"/>
      <c r="DLJ32" s="681"/>
      <c r="DLK32" s="681"/>
      <c r="DLL32" s="681"/>
      <c r="DLM32" s="681"/>
      <c r="DLN32" s="682"/>
      <c r="DLO32" s="680"/>
      <c r="DLP32" s="681"/>
      <c r="DLQ32" s="681"/>
      <c r="DLR32" s="681"/>
      <c r="DLS32" s="681"/>
      <c r="DLT32" s="681"/>
      <c r="DLU32" s="681"/>
      <c r="DLV32" s="681"/>
      <c r="DLW32" s="681"/>
      <c r="DLX32" s="681"/>
      <c r="DLY32" s="681"/>
      <c r="DLZ32" s="681"/>
      <c r="DMA32" s="681"/>
      <c r="DMB32" s="681"/>
      <c r="DMC32" s="682"/>
      <c r="DMD32" s="680"/>
      <c r="DME32" s="681"/>
      <c r="DMF32" s="681"/>
      <c r="DMG32" s="681"/>
      <c r="DMH32" s="681"/>
      <c r="DMI32" s="681"/>
      <c r="DMJ32" s="681"/>
      <c r="DMK32" s="681"/>
      <c r="DML32" s="681"/>
      <c r="DMM32" s="681"/>
      <c r="DMN32" s="681"/>
      <c r="DMO32" s="681"/>
      <c r="DMP32" s="681"/>
      <c r="DMQ32" s="681"/>
      <c r="DMR32" s="682"/>
      <c r="DMS32" s="680"/>
      <c r="DMT32" s="681"/>
      <c r="DMU32" s="681"/>
      <c r="DMV32" s="681"/>
      <c r="DMW32" s="681"/>
      <c r="DMX32" s="681"/>
      <c r="DMY32" s="681"/>
      <c r="DMZ32" s="681"/>
      <c r="DNA32" s="681"/>
      <c r="DNB32" s="681"/>
      <c r="DNC32" s="681"/>
      <c r="DND32" s="681"/>
      <c r="DNE32" s="681"/>
      <c r="DNF32" s="681"/>
      <c r="DNG32" s="682"/>
      <c r="DNH32" s="680"/>
      <c r="DNI32" s="681"/>
      <c r="DNJ32" s="681"/>
      <c r="DNK32" s="681"/>
      <c r="DNL32" s="681"/>
      <c r="DNM32" s="681"/>
      <c r="DNN32" s="681"/>
      <c r="DNO32" s="681"/>
      <c r="DNP32" s="681"/>
      <c r="DNQ32" s="681"/>
      <c r="DNR32" s="681"/>
      <c r="DNS32" s="681"/>
      <c r="DNT32" s="681"/>
      <c r="DNU32" s="681"/>
      <c r="DNV32" s="682"/>
      <c r="DNW32" s="680"/>
      <c r="DNX32" s="681"/>
      <c r="DNY32" s="681"/>
      <c r="DNZ32" s="681"/>
      <c r="DOA32" s="681"/>
      <c r="DOB32" s="681"/>
      <c r="DOC32" s="681"/>
      <c r="DOD32" s="681"/>
      <c r="DOE32" s="681"/>
      <c r="DOF32" s="681"/>
      <c r="DOG32" s="681"/>
      <c r="DOH32" s="681"/>
      <c r="DOI32" s="681"/>
      <c r="DOJ32" s="681"/>
      <c r="DOK32" s="682"/>
      <c r="DOL32" s="680"/>
      <c r="DOM32" s="681"/>
      <c r="DON32" s="681"/>
      <c r="DOO32" s="681"/>
      <c r="DOP32" s="681"/>
      <c r="DOQ32" s="681"/>
      <c r="DOR32" s="681"/>
      <c r="DOS32" s="681"/>
      <c r="DOT32" s="681"/>
      <c r="DOU32" s="681"/>
      <c r="DOV32" s="681"/>
      <c r="DOW32" s="681"/>
      <c r="DOX32" s="681"/>
      <c r="DOY32" s="681"/>
      <c r="DOZ32" s="682"/>
      <c r="DPA32" s="680"/>
      <c r="DPB32" s="681"/>
      <c r="DPC32" s="681"/>
      <c r="DPD32" s="681"/>
      <c r="DPE32" s="681"/>
      <c r="DPF32" s="681"/>
      <c r="DPG32" s="681"/>
      <c r="DPH32" s="681"/>
      <c r="DPI32" s="681"/>
      <c r="DPJ32" s="681"/>
      <c r="DPK32" s="681"/>
      <c r="DPL32" s="681"/>
      <c r="DPM32" s="681"/>
      <c r="DPN32" s="681"/>
      <c r="DPO32" s="682"/>
      <c r="DPP32" s="680"/>
      <c r="DPQ32" s="681"/>
      <c r="DPR32" s="681"/>
      <c r="DPS32" s="681"/>
      <c r="DPT32" s="681"/>
      <c r="DPU32" s="681"/>
      <c r="DPV32" s="681"/>
      <c r="DPW32" s="681"/>
      <c r="DPX32" s="681"/>
      <c r="DPY32" s="681"/>
      <c r="DPZ32" s="681"/>
      <c r="DQA32" s="681"/>
      <c r="DQB32" s="681"/>
      <c r="DQC32" s="681"/>
      <c r="DQD32" s="682"/>
      <c r="DQE32" s="680"/>
      <c r="DQF32" s="681"/>
      <c r="DQG32" s="681"/>
      <c r="DQH32" s="681"/>
      <c r="DQI32" s="681"/>
      <c r="DQJ32" s="681"/>
      <c r="DQK32" s="681"/>
      <c r="DQL32" s="681"/>
      <c r="DQM32" s="681"/>
      <c r="DQN32" s="681"/>
      <c r="DQO32" s="681"/>
      <c r="DQP32" s="681"/>
      <c r="DQQ32" s="681"/>
      <c r="DQR32" s="681"/>
      <c r="DQS32" s="682"/>
      <c r="DQT32" s="680"/>
      <c r="DQU32" s="681"/>
      <c r="DQV32" s="681"/>
      <c r="DQW32" s="681"/>
      <c r="DQX32" s="681"/>
      <c r="DQY32" s="681"/>
      <c r="DQZ32" s="681"/>
      <c r="DRA32" s="681"/>
      <c r="DRB32" s="681"/>
      <c r="DRC32" s="681"/>
      <c r="DRD32" s="681"/>
      <c r="DRE32" s="681"/>
      <c r="DRF32" s="681"/>
      <c r="DRG32" s="681"/>
      <c r="DRH32" s="682"/>
      <c r="DRI32" s="680"/>
      <c r="DRJ32" s="681"/>
      <c r="DRK32" s="681"/>
      <c r="DRL32" s="681"/>
      <c r="DRM32" s="681"/>
      <c r="DRN32" s="681"/>
      <c r="DRO32" s="681"/>
      <c r="DRP32" s="681"/>
      <c r="DRQ32" s="681"/>
      <c r="DRR32" s="681"/>
      <c r="DRS32" s="681"/>
      <c r="DRT32" s="681"/>
      <c r="DRU32" s="681"/>
      <c r="DRV32" s="681"/>
      <c r="DRW32" s="682"/>
      <c r="DRX32" s="680"/>
      <c r="DRY32" s="681"/>
      <c r="DRZ32" s="681"/>
      <c r="DSA32" s="681"/>
      <c r="DSB32" s="681"/>
      <c r="DSC32" s="681"/>
      <c r="DSD32" s="681"/>
      <c r="DSE32" s="681"/>
      <c r="DSF32" s="681"/>
      <c r="DSG32" s="681"/>
      <c r="DSH32" s="681"/>
      <c r="DSI32" s="681"/>
      <c r="DSJ32" s="681"/>
      <c r="DSK32" s="681"/>
      <c r="DSL32" s="682"/>
      <c r="DSM32" s="680"/>
      <c r="DSN32" s="681"/>
      <c r="DSO32" s="681"/>
      <c r="DSP32" s="681"/>
      <c r="DSQ32" s="681"/>
      <c r="DSR32" s="681"/>
      <c r="DSS32" s="681"/>
      <c r="DST32" s="681"/>
      <c r="DSU32" s="681"/>
      <c r="DSV32" s="681"/>
      <c r="DSW32" s="681"/>
      <c r="DSX32" s="681"/>
      <c r="DSY32" s="681"/>
      <c r="DSZ32" s="681"/>
      <c r="DTA32" s="682"/>
      <c r="DTB32" s="680"/>
      <c r="DTC32" s="681"/>
      <c r="DTD32" s="681"/>
      <c r="DTE32" s="681"/>
      <c r="DTF32" s="681"/>
      <c r="DTG32" s="681"/>
      <c r="DTH32" s="681"/>
      <c r="DTI32" s="681"/>
      <c r="DTJ32" s="681"/>
      <c r="DTK32" s="681"/>
      <c r="DTL32" s="681"/>
      <c r="DTM32" s="681"/>
      <c r="DTN32" s="681"/>
      <c r="DTO32" s="681"/>
      <c r="DTP32" s="682"/>
      <c r="DTQ32" s="680"/>
      <c r="DTR32" s="681"/>
      <c r="DTS32" s="681"/>
      <c r="DTT32" s="681"/>
      <c r="DTU32" s="681"/>
      <c r="DTV32" s="681"/>
      <c r="DTW32" s="681"/>
      <c r="DTX32" s="681"/>
      <c r="DTY32" s="681"/>
      <c r="DTZ32" s="681"/>
      <c r="DUA32" s="681"/>
      <c r="DUB32" s="681"/>
      <c r="DUC32" s="681"/>
      <c r="DUD32" s="681"/>
      <c r="DUE32" s="682"/>
      <c r="DUF32" s="680"/>
      <c r="DUG32" s="681"/>
      <c r="DUH32" s="681"/>
      <c r="DUI32" s="681"/>
      <c r="DUJ32" s="681"/>
      <c r="DUK32" s="681"/>
      <c r="DUL32" s="681"/>
      <c r="DUM32" s="681"/>
      <c r="DUN32" s="681"/>
      <c r="DUO32" s="681"/>
      <c r="DUP32" s="681"/>
      <c r="DUQ32" s="681"/>
      <c r="DUR32" s="681"/>
      <c r="DUS32" s="681"/>
      <c r="DUT32" s="682"/>
      <c r="DUU32" s="680"/>
      <c r="DUV32" s="681"/>
      <c r="DUW32" s="681"/>
      <c r="DUX32" s="681"/>
      <c r="DUY32" s="681"/>
      <c r="DUZ32" s="681"/>
      <c r="DVA32" s="681"/>
      <c r="DVB32" s="681"/>
      <c r="DVC32" s="681"/>
      <c r="DVD32" s="681"/>
      <c r="DVE32" s="681"/>
      <c r="DVF32" s="681"/>
      <c r="DVG32" s="681"/>
      <c r="DVH32" s="681"/>
      <c r="DVI32" s="682"/>
      <c r="DVJ32" s="680"/>
      <c r="DVK32" s="681"/>
      <c r="DVL32" s="681"/>
      <c r="DVM32" s="681"/>
      <c r="DVN32" s="681"/>
      <c r="DVO32" s="681"/>
      <c r="DVP32" s="681"/>
      <c r="DVQ32" s="681"/>
      <c r="DVR32" s="681"/>
      <c r="DVS32" s="681"/>
      <c r="DVT32" s="681"/>
      <c r="DVU32" s="681"/>
      <c r="DVV32" s="681"/>
      <c r="DVW32" s="681"/>
      <c r="DVX32" s="682"/>
      <c r="DVY32" s="680"/>
      <c r="DVZ32" s="681"/>
      <c r="DWA32" s="681"/>
      <c r="DWB32" s="681"/>
      <c r="DWC32" s="681"/>
      <c r="DWD32" s="681"/>
      <c r="DWE32" s="681"/>
      <c r="DWF32" s="681"/>
      <c r="DWG32" s="681"/>
      <c r="DWH32" s="681"/>
      <c r="DWI32" s="681"/>
      <c r="DWJ32" s="681"/>
      <c r="DWK32" s="681"/>
      <c r="DWL32" s="681"/>
      <c r="DWM32" s="682"/>
      <c r="DWN32" s="680"/>
      <c r="DWO32" s="681"/>
      <c r="DWP32" s="681"/>
      <c r="DWQ32" s="681"/>
      <c r="DWR32" s="681"/>
      <c r="DWS32" s="681"/>
      <c r="DWT32" s="681"/>
      <c r="DWU32" s="681"/>
      <c r="DWV32" s="681"/>
      <c r="DWW32" s="681"/>
      <c r="DWX32" s="681"/>
      <c r="DWY32" s="681"/>
      <c r="DWZ32" s="681"/>
      <c r="DXA32" s="681"/>
      <c r="DXB32" s="682"/>
      <c r="DXC32" s="680"/>
      <c r="DXD32" s="681"/>
      <c r="DXE32" s="681"/>
      <c r="DXF32" s="681"/>
      <c r="DXG32" s="681"/>
      <c r="DXH32" s="681"/>
      <c r="DXI32" s="681"/>
      <c r="DXJ32" s="681"/>
      <c r="DXK32" s="681"/>
      <c r="DXL32" s="681"/>
      <c r="DXM32" s="681"/>
      <c r="DXN32" s="681"/>
      <c r="DXO32" s="681"/>
      <c r="DXP32" s="681"/>
      <c r="DXQ32" s="682"/>
      <c r="DXR32" s="680"/>
      <c r="DXS32" s="681"/>
      <c r="DXT32" s="681"/>
      <c r="DXU32" s="681"/>
      <c r="DXV32" s="681"/>
      <c r="DXW32" s="681"/>
      <c r="DXX32" s="681"/>
      <c r="DXY32" s="681"/>
      <c r="DXZ32" s="681"/>
      <c r="DYA32" s="681"/>
      <c r="DYB32" s="681"/>
      <c r="DYC32" s="681"/>
      <c r="DYD32" s="681"/>
      <c r="DYE32" s="681"/>
      <c r="DYF32" s="682"/>
      <c r="DYG32" s="680"/>
      <c r="DYH32" s="681"/>
      <c r="DYI32" s="681"/>
      <c r="DYJ32" s="681"/>
      <c r="DYK32" s="681"/>
      <c r="DYL32" s="681"/>
      <c r="DYM32" s="681"/>
      <c r="DYN32" s="681"/>
      <c r="DYO32" s="681"/>
      <c r="DYP32" s="681"/>
      <c r="DYQ32" s="681"/>
      <c r="DYR32" s="681"/>
      <c r="DYS32" s="681"/>
      <c r="DYT32" s="681"/>
      <c r="DYU32" s="682"/>
      <c r="DYV32" s="680"/>
      <c r="DYW32" s="681"/>
      <c r="DYX32" s="681"/>
      <c r="DYY32" s="681"/>
      <c r="DYZ32" s="681"/>
      <c r="DZA32" s="681"/>
      <c r="DZB32" s="681"/>
      <c r="DZC32" s="681"/>
      <c r="DZD32" s="681"/>
      <c r="DZE32" s="681"/>
      <c r="DZF32" s="681"/>
      <c r="DZG32" s="681"/>
      <c r="DZH32" s="681"/>
      <c r="DZI32" s="681"/>
      <c r="DZJ32" s="682"/>
      <c r="DZK32" s="680"/>
      <c r="DZL32" s="681"/>
      <c r="DZM32" s="681"/>
      <c r="DZN32" s="681"/>
      <c r="DZO32" s="681"/>
      <c r="DZP32" s="681"/>
      <c r="DZQ32" s="681"/>
      <c r="DZR32" s="681"/>
      <c r="DZS32" s="681"/>
      <c r="DZT32" s="681"/>
      <c r="DZU32" s="681"/>
      <c r="DZV32" s="681"/>
      <c r="DZW32" s="681"/>
      <c r="DZX32" s="681"/>
      <c r="DZY32" s="682"/>
      <c r="DZZ32" s="680"/>
      <c r="EAA32" s="681"/>
      <c r="EAB32" s="681"/>
      <c r="EAC32" s="681"/>
      <c r="EAD32" s="681"/>
      <c r="EAE32" s="681"/>
      <c r="EAF32" s="681"/>
      <c r="EAG32" s="681"/>
      <c r="EAH32" s="681"/>
      <c r="EAI32" s="681"/>
      <c r="EAJ32" s="681"/>
      <c r="EAK32" s="681"/>
      <c r="EAL32" s="681"/>
      <c r="EAM32" s="681"/>
      <c r="EAN32" s="682"/>
      <c r="EAO32" s="680"/>
      <c r="EAP32" s="681"/>
      <c r="EAQ32" s="681"/>
      <c r="EAR32" s="681"/>
      <c r="EAS32" s="681"/>
      <c r="EAT32" s="681"/>
      <c r="EAU32" s="681"/>
      <c r="EAV32" s="681"/>
      <c r="EAW32" s="681"/>
      <c r="EAX32" s="681"/>
      <c r="EAY32" s="681"/>
      <c r="EAZ32" s="681"/>
      <c r="EBA32" s="681"/>
      <c r="EBB32" s="681"/>
      <c r="EBC32" s="682"/>
      <c r="EBD32" s="680"/>
      <c r="EBE32" s="681"/>
      <c r="EBF32" s="681"/>
      <c r="EBG32" s="681"/>
      <c r="EBH32" s="681"/>
      <c r="EBI32" s="681"/>
      <c r="EBJ32" s="681"/>
      <c r="EBK32" s="681"/>
      <c r="EBL32" s="681"/>
      <c r="EBM32" s="681"/>
      <c r="EBN32" s="681"/>
      <c r="EBO32" s="681"/>
      <c r="EBP32" s="681"/>
      <c r="EBQ32" s="681"/>
      <c r="EBR32" s="682"/>
      <c r="EBS32" s="680"/>
      <c r="EBT32" s="681"/>
      <c r="EBU32" s="681"/>
      <c r="EBV32" s="681"/>
      <c r="EBW32" s="681"/>
      <c r="EBX32" s="681"/>
      <c r="EBY32" s="681"/>
      <c r="EBZ32" s="681"/>
      <c r="ECA32" s="681"/>
      <c r="ECB32" s="681"/>
      <c r="ECC32" s="681"/>
      <c r="ECD32" s="681"/>
      <c r="ECE32" s="681"/>
      <c r="ECF32" s="681"/>
      <c r="ECG32" s="682"/>
      <c r="ECH32" s="680"/>
      <c r="ECI32" s="681"/>
      <c r="ECJ32" s="681"/>
      <c r="ECK32" s="681"/>
      <c r="ECL32" s="681"/>
      <c r="ECM32" s="681"/>
      <c r="ECN32" s="681"/>
      <c r="ECO32" s="681"/>
      <c r="ECP32" s="681"/>
      <c r="ECQ32" s="681"/>
      <c r="ECR32" s="681"/>
      <c r="ECS32" s="681"/>
      <c r="ECT32" s="681"/>
      <c r="ECU32" s="681"/>
      <c r="ECV32" s="682"/>
      <c r="ECW32" s="680"/>
      <c r="ECX32" s="681"/>
      <c r="ECY32" s="681"/>
      <c r="ECZ32" s="681"/>
      <c r="EDA32" s="681"/>
      <c r="EDB32" s="681"/>
      <c r="EDC32" s="681"/>
      <c r="EDD32" s="681"/>
      <c r="EDE32" s="681"/>
      <c r="EDF32" s="681"/>
      <c r="EDG32" s="681"/>
      <c r="EDH32" s="681"/>
      <c r="EDI32" s="681"/>
      <c r="EDJ32" s="681"/>
      <c r="EDK32" s="682"/>
      <c r="EDL32" s="680"/>
      <c r="EDM32" s="681"/>
      <c r="EDN32" s="681"/>
      <c r="EDO32" s="681"/>
      <c r="EDP32" s="681"/>
      <c r="EDQ32" s="681"/>
      <c r="EDR32" s="681"/>
      <c r="EDS32" s="681"/>
      <c r="EDT32" s="681"/>
      <c r="EDU32" s="681"/>
      <c r="EDV32" s="681"/>
      <c r="EDW32" s="681"/>
      <c r="EDX32" s="681"/>
      <c r="EDY32" s="681"/>
      <c r="EDZ32" s="682"/>
      <c r="EEA32" s="680"/>
      <c r="EEB32" s="681"/>
      <c r="EEC32" s="681"/>
      <c r="EED32" s="681"/>
      <c r="EEE32" s="681"/>
      <c r="EEF32" s="681"/>
      <c r="EEG32" s="681"/>
      <c r="EEH32" s="681"/>
      <c r="EEI32" s="681"/>
      <c r="EEJ32" s="681"/>
      <c r="EEK32" s="681"/>
      <c r="EEL32" s="681"/>
      <c r="EEM32" s="681"/>
      <c r="EEN32" s="681"/>
      <c r="EEO32" s="682"/>
      <c r="EEP32" s="680"/>
      <c r="EEQ32" s="681"/>
      <c r="EER32" s="681"/>
      <c r="EES32" s="681"/>
      <c r="EET32" s="681"/>
      <c r="EEU32" s="681"/>
      <c r="EEV32" s="681"/>
      <c r="EEW32" s="681"/>
      <c r="EEX32" s="681"/>
      <c r="EEY32" s="681"/>
      <c r="EEZ32" s="681"/>
      <c r="EFA32" s="681"/>
      <c r="EFB32" s="681"/>
      <c r="EFC32" s="681"/>
      <c r="EFD32" s="682"/>
      <c r="EFE32" s="680"/>
      <c r="EFF32" s="681"/>
      <c r="EFG32" s="681"/>
      <c r="EFH32" s="681"/>
      <c r="EFI32" s="681"/>
      <c r="EFJ32" s="681"/>
      <c r="EFK32" s="681"/>
      <c r="EFL32" s="681"/>
      <c r="EFM32" s="681"/>
      <c r="EFN32" s="681"/>
      <c r="EFO32" s="681"/>
      <c r="EFP32" s="681"/>
      <c r="EFQ32" s="681"/>
      <c r="EFR32" s="681"/>
      <c r="EFS32" s="682"/>
      <c r="EFT32" s="680"/>
      <c r="EFU32" s="681"/>
      <c r="EFV32" s="681"/>
      <c r="EFW32" s="681"/>
      <c r="EFX32" s="681"/>
      <c r="EFY32" s="681"/>
      <c r="EFZ32" s="681"/>
      <c r="EGA32" s="681"/>
      <c r="EGB32" s="681"/>
      <c r="EGC32" s="681"/>
      <c r="EGD32" s="681"/>
      <c r="EGE32" s="681"/>
      <c r="EGF32" s="681"/>
      <c r="EGG32" s="681"/>
      <c r="EGH32" s="682"/>
      <c r="EGI32" s="680"/>
      <c r="EGJ32" s="681"/>
      <c r="EGK32" s="681"/>
      <c r="EGL32" s="681"/>
      <c r="EGM32" s="681"/>
      <c r="EGN32" s="681"/>
      <c r="EGO32" s="681"/>
      <c r="EGP32" s="681"/>
      <c r="EGQ32" s="681"/>
      <c r="EGR32" s="681"/>
      <c r="EGS32" s="681"/>
      <c r="EGT32" s="681"/>
      <c r="EGU32" s="681"/>
      <c r="EGV32" s="681"/>
      <c r="EGW32" s="682"/>
      <c r="EGX32" s="680"/>
      <c r="EGY32" s="681"/>
      <c r="EGZ32" s="681"/>
      <c r="EHA32" s="681"/>
      <c r="EHB32" s="681"/>
      <c r="EHC32" s="681"/>
      <c r="EHD32" s="681"/>
      <c r="EHE32" s="681"/>
      <c r="EHF32" s="681"/>
      <c r="EHG32" s="681"/>
      <c r="EHH32" s="681"/>
      <c r="EHI32" s="681"/>
      <c r="EHJ32" s="681"/>
      <c r="EHK32" s="681"/>
      <c r="EHL32" s="682"/>
      <c r="EHM32" s="680"/>
      <c r="EHN32" s="681"/>
      <c r="EHO32" s="681"/>
      <c r="EHP32" s="681"/>
      <c r="EHQ32" s="681"/>
      <c r="EHR32" s="681"/>
      <c r="EHS32" s="681"/>
      <c r="EHT32" s="681"/>
      <c r="EHU32" s="681"/>
      <c r="EHV32" s="681"/>
      <c r="EHW32" s="681"/>
      <c r="EHX32" s="681"/>
      <c r="EHY32" s="681"/>
      <c r="EHZ32" s="681"/>
      <c r="EIA32" s="682"/>
      <c r="EIB32" s="680"/>
      <c r="EIC32" s="681"/>
      <c r="EID32" s="681"/>
      <c r="EIE32" s="681"/>
      <c r="EIF32" s="681"/>
      <c r="EIG32" s="681"/>
      <c r="EIH32" s="681"/>
      <c r="EII32" s="681"/>
      <c r="EIJ32" s="681"/>
      <c r="EIK32" s="681"/>
      <c r="EIL32" s="681"/>
      <c r="EIM32" s="681"/>
      <c r="EIN32" s="681"/>
      <c r="EIO32" s="681"/>
      <c r="EIP32" s="682"/>
      <c r="EIQ32" s="680"/>
      <c r="EIR32" s="681"/>
      <c r="EIS32" s="681"/>
      <c r="EIT32" s="681"/>
      <c r="EIU32" s="681"/>
      <c r="EIV32" s="681"/>
      <c r="EIW32" s="681"/>
      <c r="EIX32" s="681"/>
      <c r="EIY32" s="681"/>
      <c r="EIZ32" s="681"/>
      <c r="EJA32" s="681"/>
      <c r="EJB32" s="681"/>
      <c r="EJC32" s="681"/>
      <c r="EJD32" s="681"/>
      <c r="EJE32" s="682"/>
      <c r="EJF32" s="680"/>
      <c r="EJG32" s="681"/>
      <c r="EJH32" s="681"/>
      <c r="EJI32" s="681"/>
      <c r="EJJ32" s="681"/>
      <c r="EJK32" s="681"/>
      <c r="EJL32" s="681"/>
      <c r="EJM32" s="681"/>
      <c r="EJN32" s="681"/>
      <c r="EJO32" s="681"/>
      <c r="EJP32" s="681"/>
      <c r="EJQ32" s="681"/>
      <c r="EJR32" s="681"/>
      <c r="EJS32" s="681"/>
      <c r="EJT32" s="682"/>
      <c r="EJU32" s="680"/>
      <c r="EJV32" s="681"/>
      <c r="EJW32" s="681"/>
      <c r="EJX32" s="681"/>
      <c r="EJY32" s="681"/>
      <c r="EJZ32" s="681"/>
      <c r="EKA32" s="681"/>
      <c r="EKB32" s="681"/>
      <c r="EKC32" s="681"/>
      <c r="EKD32" s="681"/>
      <c r="EKE32" s="681"/>
      <c r="EKF32" s="681"/>
      <c r="EKG32" s="681"/>
      <c r="EKH32" s="681"/>
      <c r="EKI32" s="682"/>
      <c r="EKJ32" s="680"/>
      <c r="EKK32" s="681"/>
      <c r="EKL32" s="681"/>
      <c r="EKM32" s="681"/>
      <c r="EKN32" s="681"/>
      <c r="EKO32" s="681"/>
      <c r="EKP32" s="681"/>
      <c r="EKQ32" s="681"/>
      <c r="EKR32" s="681"/>
      <c r="EKS32" s="681"/>
      <c r="EKT32" s="681"/>
      <c r="EKU32" s="681"/>
      <c r="EKV32" s="681"/>
      <c r="EKW32" s="681"/>
      <c r="EKX32" s="682"/>
      <c r="EKY32" s="680"/>
      <c r="EKZ32" s="681"/>
      <c r="ELA32" s="681"/>
      <c r="ELB32" s="681"/>
      <c r="ELC32" s="681"/>
      <c r="ELD32" s="681"/>
      <c r="ELE32" s="681"/>
      <c r="ELF32" s="681"/>
      <c r="ELG32" s="681"/>
      <c r="ELH32" s="681"/>
      <c r="ELI32" s="681"/>
      <c r="ELJ32" s="681"/>
      <c r="ELK32" s="681"/>
      <c r="ELL32" s="681"/>
      <c r="ELM32" s="682"/>
      <c r="ELN32" s="680"/>
      <c r="ELO32" s="681"/>
      <c r="ELP32" s="681"/>
      <c r="ELQ32" s="681"/>
      <c r="ELR32" s="681"/>
      <c r="ELS32" s="681"/>
      <c r="ELT32" s="681"/>
      <c r="ELU32" s="681"/>
      <c r="ELV32" s="681"/>
      <c r="ELW32" s="681"/>
      <c r="ELX32" s="681"/>
      <c r="ELY32" s="681"/>
      <c r="ELZ32" s="681"/>
      <c r="EMA32" s="681"/>
      <c r="EMB32" s="682"/>
      <c r="EMC32" s="680"/>
      <c r="EMD32" s="681"/>
      <c r="EME32" s="681"/>
      <c r="EMF32" s="681"/>
      <c r="EMG32" s="681"/>
      <c r="EMH32" s="681"/>
      <c r="EMI32" s="681"/>
      <c r="EMJ32" s="681"/>
      <c r="EMK32" s="681"/>
      <c r="EML32" s="681"/>
      <c r="EMM32" s="681"/>
      <c r="EMN32" s="681"/>
      <c r="EMO32" s="681"/>
      <c r="EMP32" s="681"/>
      <c r="EMQ32" s="682"/>
      <c r="EMR32" s="680"/>
      <c r="EMS32" s="681"/>
      <c r="EMT32" s="681"/>
      <c r="EMU32" s="681"/>
      <c r="EMV32" s="681"/>
      <c r="EMW32" s="681"/>
      <c r="EMX32" s="681"/>
      <c r="EMY32" s="681"/>
      <c r="EMZ32" s="681"/>
      <c r="ENA32" s="681"/>
      <c r="ENB32" s="681"/>
      <c r="ENC32" s="681"/>
      <c r="END32" s="681"/>
      <c r="ENE32" s="681"/>
      <c r="ENF32" s="682"/>
      <c r="ENG32" s="680"/>
      <c r="ENH32" s="681"/>
      <c r="ENI32" s="681"/>
      <c r="ENJ32" s="681"/>
      <c r="ENK32" s="681"/>
      <c r="ENL32" s="681"/>
      <c r="ENM32" s="681"/>
      <c r="ENN32" s="681"/>
      <c r="ENO32" s="681"/>
      <c r="ENP32" s="681"/>
      <c r="ENQ32" s="681"/>
      <c r="ENR32" s="681"/>
      <c r="ENS32" s="681"/>
      <c r="ENT32" s="681"/>
      <c r="ENU32" s="682"/>
      <c r="ENV32" s="680"/>
      <c r="ENW32" s="681"/>
      <c r="ENX32" s="681"/>
      <c r="ENY32" s="681"/>
      <c r="ENZ32" s="681"/>
      <c r="EOA32" s="681"/>
      <c r="EOB32" s="681"/>
      <c r="EOC32" s="681"/>
      <c r="EOD32" s="681"/>
      <c r="EOE32" s="681"/>
      <c r="EOF32" s="681"/>
      <c r="EOG32" s="681"/>
      <c r="EOH32" s="681"/>
      <c r="EOI32" s="681"/>
      <c r="EOJ32" s="682"/>
      <c r="EOK32" s="680"/>
      <c r="EOL32" s="681"/>
      <c r="EOM32" s="681"/>
      <c r="EON32" s="681"/>
      <c r="EOO32" s="681"/>
      <c r="EOP32" s="681"/>
      <c r="EOQ32" s="681"/>
      <c r="EOR32" s="681"/>
      <c r="EOS32" s="681"/>
      <c r="EOT32" s="681"/>
      <c r="EOU32" s="681"/>
      <c r="EOV32" s="681"/>
      <c r="EOW32" s="681"/>
      <c r="EOX32" s="681"/>
      <c r="EOY32" s="682"/>
      <c r="EOZ32" s="680"/>
      <c r="EPA32" s="681"/>
      <c r="EPB32" s="681"/>
      <c r="EPC32" s="681"/>
      <c r="EPD32" s="681"/>
      <c r="EPE32" s="681"/>
      <c r="EPF32" s="681"/>
      <c r="EPG32" s="681"/>
      <c r="EPH32" s="681"/>
      <c r="EPI32" s="681"/>
      <c r="EPJ32" s="681"/>
      <c r="EPK32" s="681"/>
      <c r="EPL32" s="681"/>
      <c r="EPM32" s="681"/>
      <c r="EPN32" s="682"/>
      <c r="EPO32" s="680"/>
      <c r="EPP32" s="681"/>
      <c r="EPQ32" s="681"/>
      <c r="EPR32" s="681"/>
      <c r="EPS32" s="681"/>
      <c r="EPT32" s="681"/>
      <c r="EPU32" s="681"/>
      <c r="EPV32" s="681"/>
      <c r="EPW32" s="681"/>
      <c r="EPX32" s="681"/>
      <c r="EPY32" s="681"/>
      <c r="EPZ32" s="681"/>
      <c r="EQA32" s="681"/>
      <c r="EQB32" s="681"/>
      <c r="EQC32" s="682"/>
      <c r="EQD32" s="680"/>
      <c r="EQE32" s="681"/>
      <c r="EQF32" s="681"/>
      <c r="EQG32" s="681"/>
      <c r="EQH32" s="681"/>
      <c r="EQI32" s="681"/>
      <c r="EQJ32" s="681"/>
      <c r="EQK32" s="681"/>
      <c r="EQL32" s="681"/>
      <c r="EQM32" s="681"/>
      <c r="EQN32" s="681"/>
      <c r="EQO32" s="681"/>
      <c r="EQP32" s="681"/>
      <c r="EQQ32" s="681"/>
      <c r="EQR32" s="682"/>
      <c r="EQS32" s="680"/>
      <c r="EQT32" s="681"/>
      <c r="EQU32" s="681"/>
      <c r="EQV32" s="681"/>
      <c r="EQW32" s="681"/>
      <c r="EQX32" s="681"/>
      <c r="EQY32" s="681"/>
      <c r="EQZ32" s="681"/>
      <c r="ERA32" s="681"/>
      <c r="ERB32" s="681"/>
      <c r="ERC32" s="681"/>
      <c r="ERD32" s="681"/>
      <c r="ERE32" s="681"/>
      <c r="ERF32" s="681"/>
      <c r="ERG32" s="682"/>
      <c r="ERH32" s="680"/>
      <c r="ERI32" s="681"/>
      <c r="ERJ32" s="681"/>
      <c r="ERK32" s="681"/>
      <c r="ERL32" s="681"/>
      <c r="ERM32" s="681"/>
      <c r="ERN32" s="681"/>
      <c r="ERO32" s="681"/>
      <c r="ERP32" s="681"/>
      <c r="ERQ32" s="681"/>
      <c r="ERR32" s="681"/>
      <c r="ERS32" s="681"/>
      <c r="ERT32" s="681"/>
      <c r="ERU32" s="681"/>
      <c r="ERV32" s="682"/>
      <c r="ERW32" s="680"/>
      <c r="ERX32" s="681"/>
      <c r="ERY32" s="681"/>
      <c r="ERZ32" s="681"/>
      <c r="ESA32" s="681"/>
      <c r="ESB32" s="681"/>
      <c r="ESC32" s="681"/>
      <c r="ESD32" s="681"/>
      <c r="ESE32" s="681"/>
      <c r="ESF32" s="681"/>
      <c r="ESG32" s="681"/>
      <c r="ESH32" s="681"/>
      <c r="ESI32" s="681"/>
      <c r="ESJ32" s="681"/>
      <c r="ESK32" s="682"/>
      <c r="ESL32" s="680"/>
      <c r="ESM32" s="681"/>
      <c r="ESN32" s="681"/>
      <c r="ESO32" s="681"/>
      <c r="ESP32" s="681"/>
      <c r="ESQ32" s="681"/>
      <c r="ESR32" s="681"/>
      <c r="ESS32" s="681"/>
      <c r="EST32" s="681"/>
      <c r="ESU32" s="681"/>
      <c r="ESV32" s="681"/>
      <c r="ESW32" s="681"/>
      <c r="ESX32" s="681"/>
      <c r="ESY32" s="681"/>
      <c r="ESZ32" s="682"/>
      <c r="ETA32" s="680"/>
      <c r="ETB32" s="681"/>
      <c r="ETC32" s="681"/>
      <c r="ETD32" s="681"/>
      <c r="ETE32" s="681"/>
      <c r="ETF32" s="681"/>
      <c r="ETG32" s="681"/>
      <c r="ETH32" s="681"/>
      <c r="ETI32" s="681"/>
      <c r="ETJ32" s="681"/>
      <c r="ETK32" s="681"/>
      <c r="ETL32" s="681"/>
      <c r="ETM32" s="681"/>
      <c r="ETN32" s="681"/>
      <c r="ETO32" s="682"/>
      <c r="ETP32" s="680"/>
      <c r="ETQ32" s="681"/>
      <c r="ETR32" s="681"/>
      <c r="ETS32" s="681"/>
      <c r="ETT32" s="681"/>
      <c r="ETU32" s="681"/>
      <c r="ETV32" s="681"/>
      <c r="ETW32" s="681"/>
      <c r="ETX32" s="681"/>
      <c r="ETY32" s="681"/>
      <c r="ETZ32" s="681"/>
      <c r="EUA32" s="681"/>
      <c r="EUB32" s="681"/>
      <c r="EUC32" s="681"/>
      <c r="EUD32" s="682"/>
      <c r="EUE32" s="680"/>
      <c r="EUF32" s="681"/>
      <c r="EUG32" s="681"/>
      <c r="EUH32" s="681"/>
      <c r="EUI32" s="681"/>
      <c r="EUJ32" s="681"/>
      <c r="EUK32" s="681"/>
      <c r="EUL32" s="681"/>
      <c r="EUM32" s="681"/>
      <c r="EUN32" s="681"/>
      <c r="EUO32" s="681"/>
      <c r="EUP32" s="681"/>
      <c r="EUQ32" s="681"/>
      <c r="EUR32" s="681"/>
      <c r="EUS32" s="682"/>
      <c r="EUT32" s="680"/>
      <c r="EUU32" s="681"/>
      <c r="EUV32" s="681"/>
      <c r="EUW32" s="681"/>
      <c r="EUX32" s="681"/>
      <c r="EUY32" s="681"/>
      <c r="EUZ32" s="681"/>
      <c r="EVA32" s="681"/>
      <c r="EVB32" s="681"/>
      <c r="EVC32" s="681"/>
      <c r="EVD32" s="681"/>
      <c r="EVE32" s="681"/>
      <c r="EVF32" s="681"/>
      <c r="EVG32" s="681"/>
      <c r="EVH32" s="682"/>
      <c r="EVI32" s="680"/>
      <c r="EVJ32" s="681"/>
      <c r="EVK32" s="681"/>
      <c r="EVL32" s="681"/>
      <c r="EVM32" s="681"/>
      <c r="EVN32" s="681"/>
      <c r="EVO32" s="681"/>
      <c r="EVP32" s="681"/>
      <c r="EVQ32" s="681"/>
      <c r="EVR32" s="681"/>
      <c r="EVS32" s="681"/>
      <c r="EVT32" s="681"/>
      <c r="EVU32" s="681"/>
      <c r="EVV32" s="681"/>
      <c r="EVW32" s="682"/>
      <c r="EVX32" s="680"/>
      <c r="EVY32" s="681"/>
      <c r="EVZ32" s="681"/>
      <c r="EWA32" s="681"/>
      <c r="EWB32" s="681"/>
      <c r="EWC32" s="681"/>
      <c r="EWD32" s="681"/>
      <c r="EWE32" s="681"/>
      <c r="EWF32" s="681"/>
      <c r="EWG32" s="681"/>
      <c r="EWH32" s="681"/>
      <c r="EWI32" s="681"/>
      <c r="EWJ32" s="681"/>
      <c r="EWK32" s="681"/>
      <c r="EWL32" s="682"/>
      <c r="EWM32" s="680"/>
      <c r="EWN32" s="681"/>
      <c r="EWO32" s="681"/>
      <c r="EWP32" s="681"/>
      <c r="EWQ32" s="681"/>
      <c r="EWR32" s="681"/>
      <c r="EWS32" s="681"/>
      <c r="EWT32" s="681"/>
      <c r="EWU32" s="681"/>
      <c r="EWV32" s="681"/>
      <c r="EWW32" s="681"/>
      <c r="EWX32" s="681"/>
      <c r="EWY32" s="681"/>
      <c r="EWZ32" s="681"/>
      <c r="EXA32" s="682"/>
      <c r="EXB32" s="680"/>
      <c r="EXC32" s="681"/>
      <c r="EXD32" s="681"/>
      <c r="EXE32" s="681"/>
      <c r="EXF32" s="681"/>
      <c r="EXG32" s="681"/>
      <c r="EXH32" s="681"/>
      <c r="EXI32" s="681"/>
      <c r="EXJ32" s="681"/>
      <c r="EXK32" s="681"/>
      <c r="EXL32" s="681"/>
      <c r="EXM32" s="681"/>
      <c r="EXN32" s="681"/>
      <c r="EXO32" s="681"/>
      <c r="EXP32" s="682"/>
      <c r="EXQ32" s="680"/>
      <c r="EXR32" s="681"/>
      <c r="EXS32" s="681"/>
      <c r="EXT32" s="681"/>
      <c r="EXU32" s="681"/>
      <c r="EXV32" s="681"/>
      <c r="EXW32" s="681"/>
      <c r="EXX32" s="681"/>
      <c r="EXY32" s="681"/>
      <c r="EXZ32" s="681"/>
      <c r="EYA32" s="681"/>
      <c r="EYB32" s="681"/>
      <c r="EYC32" s="681"/>
      <c r="EYD32" s="681"/>
      <c r="EYE32" s="682"/>
      <c r="EYF32" s="680"/>
      <c r="EYG32" s="681"/>
      <c r="EYH32" s="681"/>
      <c r="EYI32" s="681"/>
      <c r="EYJ32" s="681"/>
      <c r="EYK32" s="681"/>
      <c r="EYL32" s="681"/>
      <c r="EYM32" s="681"/>
      <c r="EYN32" s="681"/>
      <c r="EYO32" s="681"/>
      <c r="EYP32" s="681"/>
      <c r="EYQ32" s="681"/>
      <c r="EYR32" s="681"/>
      <c r="EYS32" s="681"/>
      <c r="EYT32" s="682"/>
      <c r="EYU32" s="680"/>
      <c r="EYV32" s="681"/>
      <c r="EYW32" s="681"/>
      <c r="EYX32" s="681"/>
      <c r="EYY32" s="681"/>
      <c r="EYZ32" s="681"/>
      <c r="EZA32" s="681"/>
      <c r="EZB32" s="681"/>
      <c r="EZC32" s="681"/>
      <c r="EZD32" s="681"/>
      <c r="EZE32" s="681"/>
      <c r="EZF32" s="681"/>
      <c r="EZG32" s="681"/>
      <c r="EZH32" s="681"/>
      <c r="EZI32" s="682"/>
      <c r="EZJ32" s="680"/>
      <c r="EZK32" s="681"/>
      <c r="EZL32" s="681"/>
      <c r="EZM32" s="681"/>
      <c r="EZN32" s="681"/>
      <c r="EZO32" s="681"/>
      <c r="EZP32" s="681"/>
      <c r="EZQ32" s="681"/>
      <c r="EZR32" s="681"/>
      <c r="EZS32" s="681"/>
      <c r="EZT32" s="681"/>
      <c r="EZU32" s="681"/>
      <c r="EZV32" s="681"/>
      <c r="EZW32" s="681"/>
      <c r="EZX32" s="682"/>
      <c r="EZY32" s="680"/>
      <c r="EZZ32" s="681"/>
      <c r="FAA32" s="681"/>
      <c r="FAB32" s="681"/>
      <c r="FAC32" s="681"/>
      <c r="FAD32" s="681"/>
      <c r="FAE32" s="681"/>
      <c r="FAF32" s="681"/>
      <c r="FAG32" s="681"/>
      <c r="FAH32" s="681"/>
      <c r="FAI32" s="681"/>
      <c r="FAJ32" s="681"/>
      <c r="FAK32" s="681"/>
      <c r="FAL32" s="681"/>
      <c r="FAM32" s="682"/>
      <c r="FAN32" s="680"/>
      <c r="FAO32" s="681"/>
      <c r="FAP32" s="681"/>
      <c r="FAQ32" s="681"/>
      <c r="FAR32" s="681"/>
      <c r="FAS32" s="681"/>
      <c r="FAT32" s="681"/>
      <c r="FAU32" s="681"/>
      <c r="FAV32" s="681"/>
      <c r="FAW32" s="681"/>
      <c r="FAX32" s="681"/>
      <c r="FAY32" s="681"/>
      <c r="FAZ32" s="681"/>
      <c r="FBA32" s="681"/>
      <c r="FBB32" s="682"/>
      <c r="FBC32" s="680"/>
      <c r="FBD32" s="681"/>
      <c r="FBE32" s="681"/>
      <c r="FBF32" s="681"/>
      <c r="FBG32" s="681"/>
      <c r="FBH32" s="681"/>
      <c r="FBI32" s="681"/>
      <c r="FBJ32" s="681"/>
      <c r="FBK32" s="681"/>
      <c r="FBL32" s="681"/>
      <c r="FBM32" s="681"/>
      <c r="FBN32" s="681"/>
      <c r="FBO32" s="681"/>
      <c r="FBP32" s="681"/>
      <c r="FBQ32" s="682"/>
      <c r="FBR32" s="680"/>
      <c r="FBS32" s="681"/>
      <c r="FBT32" s="681"/>
      <c r="FBU32" s="681"/>
      <c r="FBV32" s="681"/>
      <c r="FBW32" s="681"/>
      <c r="FBX32" s="681"/>
      <c r="FBY32" s="681"/>
      <c r="FBZ32" s="681"/>
      <c r="FCA32" s="681"/>
      <c r="FCB32" s="681"/>
      <c r="FCC32" s="681"/>
      <c r="FCD32" s="681"/>
      <c r="FCE32" s="681"/>
      <c r="FCF32" s="682"/>
      <c r="FCG32" s="680"/>
      <c r="FCH32" s="681"/>
      <c r="FCI32" s="681"/>
      <c r="FCJ32" s="681"/>
      <c r="FCK32" s="681"/>
      <c r="FCL32" s="681"/>
      <c r="FCM32" s="681"/>
      <c r="FCN32" s="681"/>
      <c r="FCO32" s="681"/>
      <c r="FCP32" s="681"/>
      <c r="FCQ32" s="681"/>
      <c r="FCR32" s="681"/>
      <c r="FCS32" s="681"/>
      <c r="FCT32" s="681"/>
      <c r="FCU32" s="682"/>
      <c r="FCV32" s="680"/>
      <c r="FCW32" s="681"/>
      <c r="FCX32" s="681"/>
      <c r="FCY32" s="681"/>
      <c r="FCZ32" s="681"/>
      <c r="FDA32" s="681"/>
      <c r="FDB32" s="681"/>
      <c r="FDC32" s="681"/>
      <c r="FDD32" s="681"/>
      <c r="FDE32" s="681"/>
      <c r="FDF32" s="681"/>
      <c r="FDG32" s="681"/>
      <c r="FDH32" s="681"/>
      <c r="FDI32" s="681"/>
      <c r="FDJ32" s="682"/>
      <c r="FDK32" s="680"/>
      <c r="FDL32" s="681"/>
      <c r="FDM32" s="681"/>
      <c r="FDN32" s="681"/>
      <c r="FDO32" s="681"/>
      <c r="FDP32" s="681"/>
      <c r="FDQ32" s="681"/>
      <c r="FDR32" s="681"/>
      <c r="FDS32" s="681"/>
      <c r="FDT32" s="681"/>
      <c r="FDU32" s="681"/>
      <c r="FDV32" s="681"/>
      <c r="FDW32" s="681"/>
      <c r="FDX32" s="681"/>
      <c r="FDY32" s="682"/>
      <c r="FDZ32" s="680"/>
      <c r="FEA32" s="681"/>
      <c r="FEB32" s="681"/>
      <c r="FEC32" s="681"/>
      <c r="FED32" s="681"/>
      <c r="FEE32" s="681"/>
      <c r="FEF32" s="681"/>
      <c r="FEG32" s="681"/>
      <c r="FEH32" s="681"/>
      <c r="FEI32" s="681"/>
      <c r="FEJ32" s="681"/>
      <c r="FEK32" s="681"/>
      <c r="FEL32" s="681"/>
      <c r="FEM32" s="681"/>
      <c r="FEN32" s="682"/>
      <c r="FEO32" s="680"/>
      <c r="FEP32" s="681"/>
      <c r="FEQ32" s="681"/>
      <c r="FER32" s="681"/>
      <c r="FES32" s="681"/>
      <c r="FET32" s="681"/>
      <c r="FEU32" s="681"/>
      <c r="FEV32" s="681"/>
      <c r="FEW32" s="681"/>
      <c r="FEX32" s="681"/>
      <c r="FEY32" s="681"/>
      <c r="FEZ32" s="681"/>
      <c r="FFA32" s="681"/>
      <c r="FFB32" s="681"/>
      <c r="FFC32" s="682"/>
      <c r="FFD32" s="680"/>
      <c r="FFE32" s="681"/>
      <c r="FFF32" s="681"/>
      <c r="FFG32" s="681"/>
      <c r="FFH32" s="681"/>
      <c r="FFI32" s="681"/>
      <c r="FFJ32" s="681"/>
      <c r="FFK32" s="681"/>
      <c r="FFL32" s="681"/>
      <c r="FFM32" s="681"/>
      <c r="FFN32" s="681"/>
      <c r="FFO32" s="681"/>
      <c r="FFP32" s="681"/>
      <c r="FFQ32" s="681"/>
      <c r="FFR32" s="682"/>
      <c r="FFS32" s="680"/>
      <c r="FFT32" s="681"/>
      <c r="FFU32" s="681"/>
      <c r="FFV32" s="681"/>
      <c r="FFW32" s="681"/>
      <c r="FFX32" s="681"/>
      <c r="FFY32" s="681"/>
      <c r="FFZ32" s="681"/>
      <c r="FGA32" s="681"/>
      <c r="FGB32" s="681"/>
      <c r="FGC32" s="681"/>
      <c r="FGD32" s="681"/>
      <c r="FGE32" s="681"/>
      <c r="FGF32" s="681"/>
      <c r="FGG32" s="682"/>
      <c r="FGH32" s="680"/>
      <c r="FGI32" s="681"/>
      <c r="FGJ32" s="681"/>
      <c r="FGK32" s="681"/>
      <c r="FGL32" s="681"/>
      <c r="FGM32" s="681"/>
      <c r="FGN32" s="681"/>
      <c r="FGO32" s="681"/>
      <c r="FGP32" s="681"/>
      <c r="FGQ32" s="681"/>
      <c r="FGR32" s="681"/>
      <c r="FGS32" s="681"/>
      <c r="FGT32" s="681"/>
      <c r="FGU32" s="681"/>
      <c r="FGV32" s="682"/>
      <c r="FGW32" s="680"/>
      <c r="FGX32" s="681"/>
      <c r="FGY32" s="681"/>
      <c r="FGZ32" s="681"/>
      <c r="FHA32" s="681"/>
      <c r="FHB32" s="681"/>
      <c r="FHC32" s="681"/>
      <c r="FHD32" s="681"/>
      <c r="FHE32" s="681"/>
      <c r="FHF32" s="681"/>
      <c r="FHG32" s="681"/>
      <c r="FHH32" s="681"/>
      <c r="FHI32" s="681"/>
      <c r="FHJ32" s="681"/>
      <c r="FHK32" s="682"/>
      <c r="FHL32" s="680"/>
      <c r="FHM32" s="681"/>
      <c r="FHN32" s="681"/>
      <c r="FHO32" s="681"/>
      <c r="FHP32" s="681"/>
      <c r="FHQ32" s="681"/>
      <c r="FHR32" s="681"/>
      <c r="FHS32" s="681"/>
      <c r="FHT32" s="681"/>
      <c r="FHU32" s="681"/>
      <c r="FHV32" s="681"/>
      <c r="FHW32" s="681"/>
      <c r="FHX32" s="681"/>
      <c r="FHY32" s="681"/>
      <c r="FHZ32" s="682"/>
      <c r="FIA32" s="680"/>
      <c r="FIB32" s="681"/>
      <c r="FIC32" s="681"/>
      <c r="FID32" s="681"/>
      <c r="FIE32" s="681"/>
      <c r="FIF32" s="681"/>
      <c r="FIG32" s="681"/>
      <c r="FIH32" s="681"/>
      <c r="FII32" s="681"/>
      <c r="FIJ32" s="681"/>
      <c r="FIK32" s="681"/>
      <c r="FIL32" s="681"/>
      <c r="FIM32" s="681"/>
      <c r="FIN32" s="681"/>
      <c r="FIO32" s="682"/>
      <c r="FIP32" s="680"/>
      <c r="FIQ32" s="681"/>
      <c r="FIR32" s="681"/>
      <c r="FIS32" s="681"/>
      <c r="FIT32" s="681"/>
      <c r="FIU32" s="681"/>
      <c r="FIV32" s="681"/>
      <c r="FIW32" s="681"/>
      <c r="FIX32" s="681"/>
      <c r="FIY32" s="681"/>
      <c r="FIZ32" s="681"/>
      <c r="FJA32" s="681"/>
      <c r="FJB32" s="681"/>
      <c r="FJC32" s="681"/>
      <c r="FJD32" s="682"/>
      <c r="FJE32" s="680"/>
      <c r="FJF32" s="681"/>
      <c r="FJG32" s="681"/>
      <c r="FJH32" s="681"/>
      <c r="FJI32" s="681"/>
      <c r="FJJ32" s="681"/>
      <c r="FJK32" s="681"/>
      <c r="FJL32" s="681"/>
      <c r="FJM32" s="681"/>
      <c r="FJN32" s="681"/>
      <c r="FJO32" s="681"/>
      <c r="FJP32" s="681"/>
      <c r="FJQ32" s="681"/>
      <c r="FJR32" s="681"/>
      <c r="FJS32" s="682"/>
      <c r="FJT32" s="680"/>
      <c r="FJU32" s="681"/>
      <c r="FJV32" s="681"/>
      <c r="FJW32" s="681"/>
      <c r="FJX32" s="681"/>
      <c r="FJY32" s="681"/>
      <c r="FJZ32" s="681"/>
      <c r="FKA32" s="681"/>
      <c r="FKB32" s="681"/>
      <c r="FKC32" s="681"/>
      <c r="FKD32" s="681"/>
      <c r="FKE32" s="681"/>
      <c r="FKF32" s="681"/>
      <c r="FKG32" s="681"/>
      <c r="FKH32" s="682"/>
      <c r="FKI32" s="680"/>
      <c r="FKJ32" s="681"/>
      <c r="FKK32" s="681"/>
      <c r="FKL32" s="681"/>
      <c r="FKM32" s="681"/>
      <c r="FKN32" s="681"/>
      <c r="FKO32" s="681"/>
      <c r="FKP32" s="681"/>
      <c r="FKQ32" s="681"/>
      <c r="FKR32" s="681"/>
      <c r="FKS32" s="681"/>
      <c r="FKT32" s="681"/>
      <c r="FKU32" s="681"/>
      <c r="FKV32" s="681"/>
      <c r="FKW32" s="682"/>
      <c r="FKX32" s="680"/>
      <c r="FKY32" s="681"/>
      <c r="FKZ32" s="681"/>
      <c r="FLA32" s="681"/>
      <c r="FLB32" s="681"/>
      <c r="FLC32" s="681"/>
      <c r="FLD32" s="681"/>
      <c r="FLE32" s="681"/>
      <c r="FLF32" s="681"/>
      <c r="FLG32" s="681"/>
      <c r="FLH32" s="681"/>
      <c r="FLI32" s="681"/>
      <c r="FLJ32" s="681"/>
      <c r="FLK32" s="681"/>
      <c r="FLL32" s="682"/>
      <c r="FLM32" s="680"/>
      <c r="FLN32" s="681"/>
      <c r="FLO32" s="681"/>
      <c r="FLP32" s="681"/>
      <c r="FLQ32" s="681"/>
      <c r="FLR32" s="681"/>
      <c r="FLS32" s="681"/>
      <c r="FLT32" s="681"/>
      <c r="FLU32" s="681"/>
      <c r="FLV32" s="681"/>
      <c r="FLW32" s="681"/>
      <c r="FLX32" s="681"/>
      <c r="FLY32" s="681"/>
      <c r="FLZ32" s="681"/>
      <c r="FMA32" s="682"/>
      <c r="FMB32" s="680"/>
      <c r="FMC32" s="681"/>
      <c r="FMD32" s="681"/>
      <c r="FME32" s="681"/>
      <c r="FMF32" s="681"/>
      <c r="FMG32" s="681"/>
      <c r="FMH32" s="681"/>
      <c r="FMI32" s="681"/>
      <c r="FMJ32" s="681"/>
      <c r="FMK32" s="681"/>
      <c r="FML32" s="681"/>
      <c r="FMM32" s="681"/>
      <c r="FMN32" s="681"/>
      <c r="FMO32" s="681"/>
      <c r="FMP32" s="682"/>
      <c r="FMQ32" s="680"/>
      <c r="FMR32" s="681"/>
      <c r="FMS32" s="681"/>
      <c r="FMT32" s="681"/>
      <c r="FMU32" s="681"/>
      <c r="FMV32" s="681"/>
      <c r="FMW32" s="681"/>
      <c r="FMX32" s="681"/>
      <c r="FMY32" s="681"/>
      <c r="FMZ32" s="681"/>
      <c r="FNA32" s="681"/>
      <c r="FNB32" s="681"/>
      <c r="FNC32" s="681"/>
      <c r="FND32" s="681"/>
      <c r="FNE32" s="682"/>
      <c r="FNF32" s="680"/>
      <c r="FNG32" s="681"/>
      <c r="FNH32" s="681"/>
      <c r="FNI32" s="681"/>
      <c r="FNJ32" s="681"/>
      <c r="FNK32" s="681"/>
      <c r="FNL32" s="681"/>
      <c r="FNM32" s="681"/>
      <c r="FNN32" s="681"/>
      <c r="FNO32" s="681"/>
      <c r="FNP32" s="681"/>
      <c r="FNQ32" s="681"/>
      <c r="FNR32" s="681"/>
      <c r="FNS32" s="681"/>
      <c r="FNT32" s="682"/>
      <c r="FNU32" s="680"/>
      <c r="FNV32" s="681"/>
      <c r="FNW32" s="681"/>
      <c r="FNX32" s="681"/>
      <c r="FNY32" s="681"/>
      <c r="FNZ32" s="681"/>
      <c r="FOA32" s="681"/>
      <c r="FOB32" s="681"/>
      <c r="FOC32" s="681"/>
      <c r="FOD32" s="681"/>
      <c r="FOE32" s="681"/>
      <c r="FOF32" s="681"/>
      <c r="FOG32" s="681"/>
      <c r="FOH32" s="681"/>
      <c r="FOI32" s="682"/>
      <c r="FOJ32" s="680"/>
      <c r="FOK32" s="681"/>
      <c r="FOL32" s="681"/>
      <c r="FOM32" s="681"/>
      <c r="FON32" s="681"/>
      <c r="FOO32" s="681"/>
      <c r="FOP32" s="681"/>
      <c r="FOQ32" s="681"/>
      <c r="FOR32" s="681"/>
      <c r="FOS32" s="681"/>
      <c r="FOT32" s="681"/>
      <c r="FOU32" s="681"/>
      <c r="FOV32" s="681"/>
      <c r="FOW32" s="681"/>
      <c r="FOX32" s="682"/>
      <c r="FOY32" s="680"/>
      <c r="FOZ32" s="681"/>
      <c r="FPA32" s="681"/>
      <c r="FPB32" s="681"/>
      <c r="FPC32" s="681"/>
      <c r="FPD32" s="681"/>
      <c r="FPE32" s="681"/>
      <c r="FPF32" s="681"/>
      <c r="FPG32" s="681"/>
      <c r="FPH32" s="681"/>
      <c r="FPI32" s="681"/>
      <c r="FPJ32" s="681"/>
      <c r="FPK32" s="681"/>
      <c r="FPL32" s="681"/>
      <c r="FPM32" s="682"/>
      <c r="FPN32" s="680"/>
      <c r="FPO32" s="681"/>
      <c r="FPP32" s="681"/>
      <c r="FPQ32" s="681"/>
      <c r="FPR32" s="681"/>
      <c r="FPS32" s="681"/>
      <c r="FPT32" s="681"/>
      <c r="FPU32" s="681"/>
      <c r="FPV32" s="681"/>
      <c r="FPW32" s="681"/>
      <c r="FPX32" s="681"/>
      <c r="FPY32" s="681"/>
      <c r="FPZ32" s="681"/>
      <c r="FQA32" s="681"/>
      <c r="FQB32" s="682"/>
      <c r="FQC32" s="680"/>
      <c r="FQD32" s="681"/>
      <c r="FQE32" s="681"/>
      <c r="FQF32" s="681"/>
      <c r="FQG32" s="681"/>
      <c r="FQH32" s="681"/>
      <c r="FQI32" s="681"/>
      <c r="FQJ32" s="681"/>
      <c r="FQK32" s="681"/>
      <c r="FQL32" s="681"/>
      <c r="FQM32" s="681"/>
      <c r="FQN32" s="681"/>
      <c r="FQO32" s="681"/>
      <c r="FQP32" s="681"/>
      <c r="FQQ32" s="682"/>
      <c r="FQR32" s="680"/>
      <c r="FQS32" s="681"/>
      <c r="FQT32" s="681"/>
      <c r="FQU32" s="681"/>
      <c r="FQV32" s="681"/>
      <c r="FQW32" s="681"/>
      <c r="FQX32" s="681"/>
      <c r="FQY32" s="681"/>
      <c r="FQZ32" s="681"/>
      <c r="FRA32" s="681"/>
      <c r="FRB32" s="681"/>
      <c r="FRC32" s="681"/>
      <c r="FRD32" s="681"/>
      <c r="FRE32" s="681"/>
      <c r="FRF32" s="682"/>
      <c r="FRG32" s="680"/>
      <c r="FRH32" s="681"/>
      <c r="FRI32" s="681"/>
      <c r="FRJ32" s="681"/>
      <c r="FRK32" s="681"/>
      <c r="FRL32" s="681"/>
      <c r="FRM32" s="681"/>
      <c r="FRN32" s="681"/>
      <c r="FRO32" s="681"/>
      <c r="FRP32" s="681"/>
      <c r="FRQ32" s="681"/>
      <c r="FRR32" s="681"/>
      <c r="FRS32" s="681"/>
      <c r="FRT32" s="681"/>
      <c r="FRU32" s="682"/>
      <c r="FRV32" s="680"/>
      <c r="FRW32" s="681"/>
      <c r="FRX32" s="681"/>
      <c r="FRY32" s="681"/>
      <c r="FRZ32" s="681"/>
      <c r="FSA32" s="681"/>
      <c r="FSB32" s="681"/>
      <c r="FSC32" s="681"/>
      <c r="FSD32" s="681"/>
      <c r="FSE32" s="681"/>
      <c r="FSF32" s="681"/>
      <c r="FSG32" s="681"/>
      <c r="FSH32" s="681"/>
      <c r="FSI32" s="681"/>
      <c r="FSJ32" s="682"/>
      <c r="FSK32" s="680"/>
      <c r="FSL32" s="681"/>
      <c r="FSM32" s="681"/>
      <c r="FSN32" s="681"/>
      <c r="FSO32" s="681"/>
      <c r="FSP32" s="681"/>
      <c r="FSQ32" s="681"/>
      <c r="FSR32" s="681"/>
      <c r="FSS32" s="681"/>
      <c r="FST32" s="681"/>
      <c r="FSU32" s="681"/>
      <c r="FSV32" s="681"/>
      <c r="FSW32" s="681"/>
      <c r="FSX32" s="681"/>
      <c r="FSY32" s="682"/>
      <c r="FSZ32" s="680"/>
      <c r="FTA32" s="681"/>
      <c r="FTB32" s="681"/>
      <c r="FTC32" s="681"/>
      <c r="FTD32" s="681"/>
      <c r="FTE32" s="681"/>
      <c r="FTF32" s="681"/>
      <c r="FTG32" s="681"/>
      <c r="FTH32" s="681"/>
      <c r="FTI32" s="681"/>
      <c r="FTJ32" s="681"/>
      <c r="FTK32" s="681"/>
      <c r="FTL32" s="681"/>
      <c r="FTM32" s="681"/>
      <c r="FTN32" s="682"/>
      <c r="FTO32" s="680"/>
      <c r="FTP32" s="681"/>
      <c r="FTQ32" s="681"/>
      <c r="FTR32" s="681"/>
      <c r="FTS32" s="681"/>
      <c r="FTT32" s="681"/>
      <c r="FTU32" s="681"/>
      <c r="FTV32" s="681"/>
      <c r="FTW32" s="681"/>
      <c r="FTX32" s="681"/>
      <c r="FTY32" s="681"/>
      <c r="FTZ32" s="681"/>
      <c r="FUA32" s="681"/>
      <c r="FUB32" s="681"/>
      <c r="FUC32" s="682"/>
      <c r="FUD32" s="680"/>
      <c r="FUE32" s="681"/>
      <c r="FUF32" s="681"/>
      <c r="FUG32" s="681"/>
      <c r="FUH32" s="681"/>
      <c r="FUI32" s="681"/>
      <c r="FUJ32" s="681"/>
      <c r="FUK32" s="681"/>
      <c r="FUL32" s="681"/>
      <c r="FUM32" s="681"/>
      <c r="FUN32" s="681"/>
      <c r="FUO32" s="681"/>
      <c r="FUP32" s="681"/>
      <c r="FUQ32" s="681"/>
      <c r="FUR32" s="682"/>
      <c r="FUS32" s="680"/>
      <c r="FUT32" s="681"/>
      <c r="FUU32" s="681"/>
      <c r="FUV32" s="681"/>
      <c r="FUW32" s="681"/>
      <c r="FUX32" s="681"/>
      <c r="FUY32" s="681"/>
      <c r="FUZ32" s="681"/>
      <c r="FVA32" s="681"/>
      <c r="FVB32" s="681"/>
      <c r="FVC32" s="681"/>
      <c r="FVD32" s="681"/>
      <c r="FVE32" s="681"/>
      <c r="FVF32" s="681"/>
      <c r="FVG32" s="682"/>
      <c r="FVH32" s="680"/>
      <c r="FVI32" s="681"/>
      <c r="FVJ32" s="681"/>
      <c r="FVK32" s="681"/>
      <c r="FVL32" s="681"/>
      <c r="FVM32" s="681"/>
      <c r="FVN32" s="681"/>
      <c r="FVO32" s="681"/>
      <c r="FVP32" s="681"/>
      <c r="FVQ32" s="681"/>
      <c r="FVR32" s="681"/>
      <c r="FVS32" s="681"/>
      <c r="FVT32" s="681"/>
      <c r="FVU32" s="681"/>
      <c r="FVV32" s="682"/>
      <c r="FVW32" s="680"/>
      <c r="FVX32" s="681"/>
      <c r="FVY32" s="681"/>
      <c r="FVZ32" s="681"/>
      <c r="FWA32" s="681"/>
      <c r="FWB32" s="681"/>
      <c r="FWC32" s="681"/>
      <c r="FWD32" s="681"/>
      <c r="FWE32" s="681"/>
      <c r="FWF32" s="681"/>
      <c r="FWG32" s="681"/>
      <c r="FWH32" s="681"/>
      <c r="FWI32" s="681"/>
      <c r="FWJ32" s="681"/>
      <c r="FWK32" s="682"/>
      <c r="FWL32" s="680"/>
      <c r="FWM32" s="681"/>
      <c r="FWN32" s="681"/>
      <c r="FWO32" s="681"/>
      <c r="FWP32" s="681"/>
      <c r="FWQ32" s="681"/>
      <c r="FWR32" s="681"/>
      <c r="FWS32" s="681"/>
      <c r="FWT32" s="681"/>
      <c r="FWU32" s="681"/>
      <c r="FWV32" s="681"/>
      <c r="FWW32" s="681"/>
      <c r="FWX32" s="681"/>
      <c r="FWY32" s="681"/>
      <c r="FWZ32" s="682"/>
      <c r="FXA32" s="680"/>
      <c r="FXB32" s="681"/>
      <c r="FXC32" s="681"/>
      <c r="FXD32" s="681"/>
      <c r="FXE32" s="681"/>
      <c r="FXF32" s="681"/>
      <c r="FXG32" s="681"/>
      <c r="FXH32" s="681"/>
      <c r="FXI32" s="681"/>
      <c r="FXJ32" s="681"/>
      <c r="FXK32" s="681"/>
      <c r="FXL32" s="681"/>
      <c r="FXM32" s="681"/>
      <c r="FXN32" s="681"/>
      <c r="FXO32" s="682"/>
      <c r="FXP32" s="680"/>
      <c r="FXQ32" s="681"/>
      <c r="FXR32" s="681"/>
      <c r="FXS32" s="681"/>
      <c r="FXT32" s="681"/>
      <c r="FXU32" s="681"/>
      <c r="FXV32" s="681"/>
      <c r="FXW32" s="681"/>
      <c r="FXX32" s="681"/>
      <c r="FXY32" s="681"/>
      <c r="FXZ32" s="681"/>
      <c r="FYA32" s="681"/>
      <c r="FYB32" s="681"/>
      <c r="FYC32" s="681"/>
      <c r="FYD32" s="682"/>
      <c r="FYE32" s="680"/>
      <c r="FYF32" s="681"/>
      <c r="FYG32" s="681"/>
      <c r="FYH32" s="681"/>
      <c r="FYI32" s="681"/>
      <c r="FYJ32" s="681"/>
      <c r="FYK32" s="681"/>
      <c r="FYL32" s="681"/>
      <c r="FYM32" s="681"/>
      <c r="FYN32" s="681"/>
      <c r="FYO32" s="681"/>
      <c r="FYP32" s="681"/>
      <c r="FYQ32" s="681"/>
      <c r="FYR32" s="681"/>
      <c r="FYS32" s="682"/>
      <c r="FYT32" s="680"/>
      <c r="FYU32" s="681"/>
      <c r="FYV32" s="681"/>
      <c r="FYW32" s="681"/>
      <c r="FYX32" s="681"/>
      <c r="FYY32" s="681"/>
      <c r="FYZ32" s="681"/>
      <c r="FZA32" s="681"/>
      <c r="FZB32" s="681"/>
      <c r="FZC32" s="681"/>
      <c r="FZD32" s="681"/>
      <c r="FZE32" s="681"/>
      <c r="FZF32" s="681"/>
      <c r="FZG32" s="681"/>
      <c r="FZH32" s="682"/>
      <c r="FZI32" s="680"/>
      <c r="FZJ32" s="681"/>
      <c r="FZK32" s="681"/>
      <c r="FZL32" s="681"/>
      <c r="FZM32" s="681"/>
      <c r="FZN32" s="681"/>
      <c r="FZO32" s="681"/>
      <c r="FZP32" s="681"/>
      <c r="FZQ32" s="681"/>
      <c r="FZR32" s="681"/>
      <c r="FZS32" s="681"/>
      <c r="FZT32" s="681"/>
      <c r="FZU32" s="681"/>
      <c r="FZV32" s="681"/>
      <c r="FZW32" s="682"/>
      <c r="FZX32" s="680"/>
      <c r="FZY32" s="681"/>
      <c r="FZZ32" s="681"/>
      <c r="GAA32" s="681"/>
      <c r="GAB32" s="681"/>
      <c r="GAC32" s="681"/>
      <c r="GAD32" s="681"/>
      <c r="GAE32" s="681"/>
      <c r="GAF32" s="681"/>
      <c r="GAG32" s="681"/>
      <c r="GAH32" s="681"/>
      <c r="GAI32" s="681"/>
      <c r="GAJ32" s="681"/>
      <c r="GAK32" s="681"/>
      <c r="GAL32" s="682"/>
      <c r="GAM32" s="680"/>
      <c r="GAN32" s="681"/>
      <c r="GAO32" s="681"/>
      <c r="GAP32" s="681"/>
      <c r="GAQ32" s="681"/>
      <c r="GAR32" s="681"/>
      <c r="GAS32" s="681"/>
      <c r="GAT32" s="681"/>
      <c r="GAU32" s="681"/>
      <c r="GAV32" s="681"/>
      <c r="GAW32" s="681"/>
      <c r="GAX32" s="681"/>
      <c r="GAY32" s="681"/>
      <c r="GAZ32" s="681"/>
      <c r="GBA32" s="682"/>
      <c r="GBB32" s="680"/>
      <c r="GBC32" s="681"/>
      <c r="GBD32" s="681"/>
      <c r="GBE32" s="681"/>
      <c r="GBF32" s="681"/>
      <c r="GBG32" s="681"/>
      <c r="GBH32" s="681"/>
      <c r="GBI32" s="681"/>
      <c r="GBJ32" s="681"/>
      <c r="GBK32" s="681"/>
      <c r="GBL32" s="681"/>
      <c r="GBM32" s="681"/>
      <c r="GBN32" s="681"/>
      <c r="GBO32" s="681"/>
      <c r="GBP32" s="682"/>
      <c r="GBQ32" s="680"/>
      <c r="GBR32" s="681"/>
      <c r="GBS32" s="681"/>
      <c r="GBT32" s="681"/>
      <c r="GBU32" s="681"/>
      <c r="GBV32" s="681"/>
      <c r="GBW32" s="681"/>
      <c r="GBX32" s="681"/>
      <c r="GBY32" s="681"/>
      <c r="GBZ32" s="681"/>
      <c r="GCA32" s="681"/>
      <c r="GCB32" s="681"/>
      <c r="GCC32" s="681"/>
      <c r="GCD32" s="681"/>
      <c r="GCE32" s="682"/>
      <c r="GCF32" s="680"/>
      <c r="GCG32" s="681"/>
      <c r="GCH32" s="681"/>
      <c r="GCI32" s="681"/>
      <c r="GCJ32" s="681"/>
      <c r="GCK32" s="681"/>
      <c r="GCL32" s="681"/>
      <c r="GCM32" s="681"/>
      <c r="GCN32" s="681"/>
      <c r="GCO32" s="681"/>
      <c r="GCP32" s="681"/>
      <c r="GCQ32" s="681"/>
      <c r="GCR32" s="681"/>
      <c r="GCS32" s="681"/>
      <c r="GCT32" s="682"/>
      <c r="GCU32" s="680"/>
      <c r="GCV32" s="681"/>
      <c r="GCW32" s="681"/>
      <c r="GCX32" s="681"/>
      <c r="GCY32" s="681"/>
      <c r="GCZ32" s="681"/>
      <c r="GDA32" s="681"/>
      <c r="GDB32" s="681"/>
      <c r="GDC32" s="681"/>
      <c r="GDD32" s="681"/>
      <c r="GDE32" s="681"/>
      <c r="GDF32" s="681"/>
      <c r="GDG32" s="681"/>
      <c r="GDH32" s="681"/>
      <c r="GDI32" s="682"/>
      <c r="GDJ32" s="680"/>
      <c r="GDK32" s="681"/>
      <c r="GDL32" s="681"/>
      <c r="GDM32" s="681"/>
      <c r="GDN32" s="681"/>
      <c r="GDO32" s="681"/>
      <c r="GDP32" s="681"/>
      <c r="GDQ32" s="681"/>
      <c r="GDR32" s="681"/>
      <c r="GDS32" s="681"/>
      <c r="GDT32" s="681"/>
      <c r="GDU32" s="681"/>
      <c r="GDV32" s="681"/>
      <c r="GDW32" s="681"/>
      <c r="GDX32" s="682"/>
      <c r="GDY32" s="680"/>
      <c r="GDZ32" s="681"/>
      <c r="GEA32" s="681"/>
      <c r="GEB32" s="681"/>
      <c r="GEC32" s="681"/>
      <c r="GED32" s="681"/>
      <c r="GEE32" s="681"/>
      <c r="GEF32" s="681"/>
      <c r="GEG32" s="681"/>
      <c r="GEH32" s="681"/>
      <c r="GEI32" s="681"/>
      <c r="GEJ32" s="681"/>
      <c r="GEK32" s="681"/>
      <c r="GEL32" s="681"/>
      <c r="GEM32" s="682"/>
      <c r="GEN32" s="680"/>
      <c r="GEO32" s="681"/>
      <c r="GEP32" s="681"/>
      <c r="GEQ32" s="681"/>
      <c r="GER32" s="681"/>
      <c r="GES32" s="681"/>
      <c r="GET32" s="681"/>
      <c r="GEU32" s="681"/>
      <c r="GEV32" s="681"/>
      <c r="GEW32" s="681"/>
      <c r="GEX32" s="681"/>
      <c r="GEY32" s="681"/>
      <c r="GEZ32" s="681"/>
      <c r="GFA32" s="681"/>
      <c r="GFB32" s="682"/>
      <c r="GFC32" s="680"/>
      <c r="GFD32" s="681"/>
      <c r="GFE32" s="681"/>
      <c r="GFF32" s="681"/>
      <c r="GFG32" s="681"/>
      <c r="GFH32" s="681"/>
      <c r="GFI32" s="681"/>
      <c r="GFJ32" s="681"/>
      <c r="GFK32" s="681"/>
      <c r="GFL32" s="681"/>
      <c r="GFM32" s="681"/>
      <c r="GFN32" s="681"/>
      <c r="GFO32" s="681"/>
      <c r="GFP32" s="681"/>
      <c r="GFQ32" s="682"/>
      <c r="GFR32" s="680"/>
      <c r="GFS32" s="681"/>
      <c r="GFT32" s="681"/>
      <c r="GFU32" s="681"/>
      <c r="GFV32" s="681"/>
      <c r="GFW32" s="681"/>
      <c r="GFX32" s="681"/>
      <c r="GFY32" s="681"/>
      <c r="GFZ32" s="681"/>
      <c r="GGA32" s="681"/>
      <c r="GGB32" s="681"/>
      <c r="GGC32" s="681"/>
      <c r="GGD32" s="681"/>
      <c r="GGE32" s="681"/>
      <c r="GGF32" s="682"/>
      <c r="GGG32" s="680"/>
      <c r="GGH32" s="681"/>
      <c r="GGI32" s="681"/>
      <c r="GGJ32" s="681"/>
      <c r="GGK32" s="681"/>
      <c r="GGL32" s="681"/>
      <c r="GGM32" s="681"/>
      <c r="GGN32" s="681"/>
      <c r="GGO32" s="681"/>
      <c r="GGP32" s="681"/>
      <c r="GGQ32" s="681"/>
      <c r="GGR32" s="681"/>
      <c r="GGS32" s="681"/>
      <c r="GGT32" s="681"/>
      <c r="GGU32" s="682"/>
      <c r="GGV32" s="680"/>
      <c r="GGW32" s="681"/>
      <c r="GGX32" s="681"/>
      <c r="GGY32" s="681"/>
      <c r="GGZ32" s="681"/>
      <c r="GHA32" s="681"/>
      <c r="GHB32" s="681"/>
      <c r="GHC32" s="681"/>
      <c r="GHD32" s="681"/>
      <c r="GHE32" s="681"/>
      <c r="GHF32" s="681"/>
      <c r="GHG32" s="681"/>
      <c r="GHH32" s="681"/>
      <c r="GHI32" s="681"/>
      <c r="GHJ32" s="682"/>
      <c r="GHK32" s="680"/>
      <c r="GHL32" s="681"/>
      <c r="GHM32" s="681"/>
      <c r="GHN32" s="681"/>
      <c r="GHO32" s="681"/>
      <c r="GHP32" s="681"/>
      <c r="GHQ32" s="681"/>
      <c r="GHR32" s="681"/>
      <c r="GHS32" s="681"/>
      <c r="GHT32" s="681"/>
      <c r="GHU32" s="681"/>
      <c r="GHV32" s="681"/>
      <c r="GHW32" s="681"/>
      <c r="GHX32" s="681"/>
      <c r="GHY32" s="682"/>
      <c r="GHZ32" s="680"/>
      <c r="GIA32" s="681"/>
      <c r="GIB32" s="681"/>
      <c r="GIC32" s="681"/>
      <c r="GID32" s="681"/>
      <c r="GIE32" s="681"/>
      <c r="GIF32" s="681"/>
      <c r="GIG32" s="681"/>
      <c r="GIH32" s="681"/>
      <c r="GII32" s="681"/>
      <c r="GIJ32" s="681"/>
      <c r="GIK32" s="681"/>
      <c r="GIL32" s="681"/>
      <c r="GIM32" s="681"/>
      <c r="GIN32" s="682"/>
      <c r="GIO32" s="680"/>
      <c r="GIP32" s="681"/>
      <c r="GIQ32" s="681"/>
      <c r="GIR32" s="681"/>
      <c r="GIS32" s="681"/>
      <c r="GIT32" s="681"/>
      <c r="GIU32" s="681"/>
      <c r="GIV32" s="681"/>
      <c r="GIW32" s="681"/>
      <c r="GIX32" s="681"/>
      <c r="GIY32" s="681"/>
      <c r="GIZ32" s="681"/>
      <c r="GJA32" s="681"/>
      <c r="GJB32" s="681"/>
      <c r="GJC32" s="682"/>
      <c r="GJD32" s="680"/>
      <c r="GJE32" s="681"/>
      <c r="GJF32" s="681"/>
      <c r="GJG32" s="681"/>
      <c r="GJH32" s="681"/>
      <c r="GJI32" s="681"/>
      <c r="GJJ32" s="681"/>
      <c r="GJK32" s="681"/>
      <c r="GJL32" s="681"/>
      <c r="GJM32" s="681"/>
      <c r="GJN32" s="681"/>
      <c r="GJO32" s="681"/>
      <c r="GJP32" s="681"/>
      <c r="GJQ32" s="681"/>
      <c r="GJR32" s="682"/>
      <c r="GJS32" s="680"/>
      <c r="GJT32" s="681"/>
      <c r="GJU32" s="681"/>
      <c r="GJV32" s="681"/>
      <c r="GJW32" s="681"/>
      <c r="GJX32" s="681"/>
      <c r="GJY32" s="681"/>
      <c r="GJZ32" s="681"/>
      <c r="GKA32" s="681"/>
      <c r="GKB32" s="681"/>
      <c r="GKC32" s="681"/>
      <c r="GKD32" s="681"/>
      <c r="GKE32" s="681"/>
      <c r="GKF32" s="681"/>
      <c r="GKG32" s="682"/>
      <c r="GKH32" s="680"/>
      <c r="GKI32" s="681"/>
      <c r="GKJ32" s="681"/>
      <c r="GKK32" s="681"/>
      <c r="GKL32" s="681"/>
      <c r="GKM32" s="681"/>
      <c r="GKN32" s="681"/>
      <c r="GKO32" s="681"/>
      <c r="GKP32" s="681"/>
      <c r="GKQ32" s="681"/>
      <c r="GKR32" s="681"/>
      <c r="GKS32" s="681"/>
      <c r="GKT32" s="681"/>
      <c r="GKU32" s="681"/>
      <c r="GKV32" s="682"/>
      <c r="GKW32" s="680"/>
      <c r="GKX32" s="681"/>
      <c r="GKY32" s="681"/>
      <c r="GKZ32" s="681"/>
      <c r="GLA32" s="681"/>
      <c r="GLB32" s="681"/>
      <c r="GLC32" s="681"/>
      <c r="GLD32" s="681"/>
      <c r="GLE32" s="681"/>
      <c r="GLF32" s="681"/>
      <c r="GLG32" s="681"/>
      <c r="GLH32" s="681"/>
      <c r="GLI32" s="681"/>
      <c r="GLJ32" s="681"/>
      <c r="GLK32" s="682"/>
      <c r="GLL32" s="680"/>
      <c r="GLM32" s="681"/>
      <c r="GLN32" s="681"/>
      <c r="GLO32" s="681"/>
      <c r="GLP32" s="681"/>
      <c r="GLQ32" s="681"/>
      <c r="GLR32" s="681"/>
      <c r="GLS32" s="681"/>
      <c r="GLT32" s="681"/>
      <c r="GLU32" s="681"/>
      <c r="GLV32" s="681"/>
      <c r="GLW32" s="681"/>
      <c r="GLX32" s="681"/>
      <c r="GLY32" s="681"/>
      <c r="GLZ32" s="682"/>
      <c r="GMA32" s="680"/>
      <c r="GMB32" s="681"/>
      <c r="GMC32" s="681"/>
      <c r="GMD32" s="681"/>
      <c r="GME32" s="681"/>
      <c r="GMF32" s="681"/>
      <c r="GMG32" s="681"/>
      <c r="GMH32" s="681"/>
      <c r="GMI32" s="681"/>
      <c r="GMJ32" s="681"/>
      <c r="GMK32" s="681"/>
      <c r="GML32" s="681"/>
      <c r="GMM32" s="681"/>
      <c r="GMN32" s="681"/>
      <c r="GMO32" s="682"/>
      <c r="GMP32" s="680"/>
      <c r="GMQ32" s="681"/>
      <c r="GMR32" s="681"/>
      <c r="GMS32" s="681"/>
      <c r="GMT32" s="681"/>
      <c r="GMU32" s="681"/>
      <c r="GMV32" s="681"/>
      <c r="GMW32" s="681"/>
      <c r="GMX32" s="681"/>
      <c r="GMY32" s="681"/>
      <c r="GMZ32" s="681"/>
      <c r="GNA32" s="681"/>
      <c r="GNB32" s="681"/>
      <c r="GNC32" s="681"/>
      <c r="GND32" s="682"/>
      <c r="GNE32" s="680"/>
      <c r="GNF32" s="681"/>
      <c r="GNG32" s="681"/>
      <c r="GNH32" s="681"/>
      <c r="GNI32" s="681"/>
      <c r="GNJ32" s="681"/>
      <c r="GNK32" s="681"/>
      <c r="GNL32" s="681"/>
      <c r="GNM32" s="681"/>
      <c r="GNN32" s="681"/>
      <c r="GNO32" s="681"/>
      <c r="GNP32" s="681"/>
      <c r="GNQ32" s="681"/>
      <c r="GNR32" s="681"/>
      <c r="GNS32" s="682"/>
      <c r="GNT32" s="680"/>
      <c r="GNU32" s="681"/>
      <c r="GNV32" s="681"/>
      <c r="GNW32" s="681"/>
      <c r="GNX32" s="681"/>
      <c r="GNY32" s="681"/>
      <c r="GNZ32" s="681"/>
      <c r="GOA32" s="681"/>
      <c r="GOB32" s="681"/>
      <c r="GOC32" s="681"/>
      <c r="GOD32" s="681"/>
      <c r="GOE32" s="681"/>
      <c r="GOF32" s="681"/>
      <c r="GOG32" s="681"/>
      <c r="GOH32" s="682"/>
      <c r="GOI32" s="680"/>
      <c r="GOJ32" s="681"/>
      <c r="GOK32" s="681"/>
      <c r="GOL32" s="681"/>
      <c r="GOM32" s="681"/>
      <c r="GON32" s="681"/>
      <c r="GOO32" s="681"/>
      <c r="GOP32" s="681"/>
      <c r="GOQ32" s="681"/>
      <c r="GOR32" s="681"/>
      <c r="GOS32" s="681"/>
      <c r="GOT32" s="681"/>
      <c r="GOU32" s="681"/>
      <c r="GOV32" s="681"/>
      <c r="GOW32" s="682"/>
      <c r="GOX32" s="680"/>
      <c r="GOY32" s="681"/>
      <c r="GOZ32" s="681"/>
      <c r="GPA32" s="681"/>
      <c r="GPB32" s="681"/>
      <c r="GPC32" s="681"/>
      <c r="GPD32" s="681"/>
      <c r="GPE32" s="681"/>
      <c r="GPF32" s="681"/>
      <c r="GPG32" s="681"/>
      <c r="GPH32" s="681"/>
      <c r="GPI32" s="681"/>
      <c r="GPJ32" s="681"/>
      <c r="GPK32" s="681"/>
      <c r="GPL32" s="682"/>
      <c r="GPM32" s="680"/>
      <c r="GPN32" s="681"/>
      <c r="GPO32" s="681"/>
      <c r="GPP32" s="681"/>
      <c r="GPQ32" s="681"/>
      <c r="GPR32" s="681"/>
      <c r="GPS32" s="681"/>
      <c r="GPT32" s="681"/>
      <c r="GPU32" s="681"/>
      <c r="GPV32" s="681"/>
      <c r="GPW32" s="681"/>
      <c r="GPX32" s="681"/>
      <c r="GPY32" s="681"/>
      <c r="GPZ32" s="681"/>
      <c r="GQA32" s="682"/>
      <c r="GQB32" s="680"/>
      <c r="GQC32" s="681"/>
      <c r="GQD32" s="681"/>
      <c r="GQE32" s="681"/>
      <c r="GQF32" s="681"/>
      <c r="GQG32" s="681"/>
      <c r="GQH32" s="681"/>
      <c r="GQI32" s="681"/>
      <c r="GQJ32" s="681"/>
      <c r="GQK32" s="681"/>
      <c r="GQL32" s="681"/>
      <c r="GQM32" s="681"/>
      <c r="GQN32" s="681"/>
      <c r="GQO32" s="681"/>
      <c r="GQP32" s="682"/>
      <c r="GQQ32" s="680"/>
      <c r="GQR32" s="681"/>
      <c r="GQS32" s="681"/>
      <c r="GQT32" s="681"/>
      <c r="GQU32" s="681"/>
      <c r="GQV32" s="681"/>
      <c r="GQW32" s="681"/>
      <c r="GQX32" s="681"/>
      <c r="GQY32" s="681"/>
      <c r="GQZ32" s="681"/>
      <c r="GRA32" s="681"/>
      <c r="GRB32" s="681"/>
      <c r="GRC32" s="681"/>
      <c r="GRD32" s="681"/>
      <c r="GRE32" s="682"/>
      <c r="GRF32" s="680"/>
      <c r="GRG32" s="681"/>
      <c r="GRH32" s="681"/>
      <c r="GRI32" s="681"/>
      <c r="GRJ32" s="681"/>
      <c r="GRK32" s="681"/>
      <c r="GRL32" s="681"/>
      <c r="GRM32" s="681"/>
      <c r="GRN32" s="681"/>
      <c r="GRO32" s="681"/>
      <c r="GRP32" s="681"/>
      <c r="GRQ32" s="681"/>
      <c r="GRR32" s="681"/>
      <c r="GRS32" s="681"/>
      <c r="GRT32" s="682"/>
      <c r="GRU32" s="680"/>
      <c r="GRV32" s="681"/>
      <c r="GRW32" s="681"/>
      <c r="GRX32" s="681"/>
      <c r="GRY32" s="681"/>
      <c r="GRZ32" s="681"/>
      <c r="GSA32" s="681"/>
      <c r="GSB32" s="681"/>
      <c r="GSC32" s="681"/>
      <c r="GSD32" s="681"/>
      <c r="GSE32" s="681"/>
      <c r="GSF32" s="681"/>
      <c r="GSG32" s="681"/>
      <c r="GSH32" s="681"/>
      <c r="GSI32" s="682"/>
      <c r="GSJ32" s="680"/>
      <c r="GSK32" s="681"/>
      <c r="GSL32" s="681"/>
      <c r="GSM32" s="681"/>
      <c r="GSN32" s="681"/>
      <c r="GSO32" s="681"/>
      <c r="GSP32" s="681"/>
      <c r="GSQ32" s="681"/>
      <c r="GSR32" s="681"/>
      <c r="GSS32" s="681"/>
      <c r="GST32" s="681"/>
      <c r="GSU32" s="681"/>
      <c r="GSV32" s="681"/>
      <c r="GSW32" s="681"/>
      <c r="GSX32" s="682"/>
      <c r="GSY32" s="680"/>
      <c r="GSZ32" s="681"/>
      <c r="GTA32" s="681"/>
      <c r="GTB32" s="681"/>
      <c r="GTC32" s="681"/>
      <c r="GTD32" s="681"/>
      <c r="GTE32" s="681"/>
      <c r="GTF32" s="681"/>
      <c r="GTG32" s="681"/>
      <c r="GTH32" s="681"/>
      <c r="GTI32" s="681"/>
      <c r="GTJ32" s="681"/>
      <c r="GTK32" s="681"/>
      <c r="GTL32" s="681"/>
      <c r="GTM32" s="682"/>
      <c r="GTN32" s="680"/>
      <c r="GTO32" s="681"/>
      <c r="GTP32" s="681"/>
      <c r="GTQ32" s="681"/>
      <c r="GTR32" s="681"/>
      <c r="GTS32" s="681"/>
      <c r="GTT32" s="681"/>
      <c r="GTU32" s="681"/>
      <c r="GTV32" s="681"/>
      <c r="GTW32" s="681"/>
      <c r="GTX32" s="681"/>
      <c r="GTY32" s="681"/>
      <c r="GTZ32" s="681"/>
      <c r="GUA32" s="681"/>
      <c r="GUB32" s="682"/>
      <c r="GUC32" s="680"/>
      <c r="GUD32" s="681"/>
      <c r="GUE32" s="681"/>
      <c r="GUF32" s="681"/>
      <c r="GUG32" s="681"/>
      <c r="GUH32" s="681"/>
      <c r="GUI32" s="681"/>
      <c r="GUJ32" s="681"/>
      <c r="GUK32" s="681"/>
      <c r="GUL32" s="681"/>
      <c r="GUM32" s="681"/>
      <c r="GUN32" s="681"/>
      <c r="GUO32" s="681"/>
      <c r="GUP32" s="681"/>
      <c r="GUQ32" s="682"/>
      <c r="GUR32" s="680"/>
      <c r="GUS32" s="681"/>
      <c r="GUT32" s="681"/>
      <c r="GUU32" s="681"/>
      <c r="GUV32" s="681"/>
      <c r="GUW32" s="681"/>
      <c r="GUX32" s="681"/>
      <c r="GUY32" s="681"/>
      <c r="GUZ32" s="681"/>
      <c r="GVA32" s="681"/>
      <c r="GVB32" s="681"/>
      <c r="GVC32" s="681"/>
      <c r="GVD32" s="681"/>
      <c r="GVE32" s="681"/>
      <c r="GVF32" s="682"/>
      <c r="GVG32" s="680"/>
      <c r="GVH32" s="681"/>
      <c r="GVI32" s="681"/>
      <c r="GVJ32" s="681"/>
      <c r="GVK32" s="681"/>
      <c r="GVL32" s="681"/>
      <c r="GVM32" s="681"/>
      <c r="GVN32" s="681"/>
      <c r="GVO32" s="681"/>
      <c r="GVP32" s="681"/>
      <c r="GVQ32" s="681"/>
      <c r="GVR32" s="681"/>
      <c r="GVS32" s="681"/>
      <c r="GVT32" s="681"/>
      <c r="GVU32" s="682"/>
      <c r="GVV32" s="680"/>
      <c r="GVW32" s="681"/>
      <c r="GVX32" s="681"/>
      <c r="GVY32" s="681"/>
      <c r="GVZ32" s="681"/>
      <c r="GWA32" s="681"/>
      <c r="GWB32" s="681"/>
      <c r="GWC32" s="681"/>
      <c r="GWD32" s="681"/>
      <c r="GWE32" s="681"/>
      <c r="GWF32" s="681"/>
      <c r="GWG32" s="681"/>
      <c r="GWH32" s="681"/>
      <c r="GWI32" s="681"/>
      <c r="GWJ32" s="682"/>
      <c r="GWK32" s="680"/>
      <c r="GWL32" s="681"/>
      <c r="GWM32" s="681"/>
      <c r="GWN32" s="681"/>
      <c r="GWO32" s="681"/>
      <c r="GWP32" s="681"/>
      <c r="GWQ32" s="681"/>
      <c r="GWR32" s="681"/>
      <c r="GWS32" s="681"/>
      <c r="GWT32" s="681"/>
      <c r="GWU32" s="681"/>
      <c r="GWV32" s="681"/>
      <c r="GWW32" s="681"/>
      <c r="GWX32" s="681"/>
      <c r="GWY32" s="682"/>
      <c r="GWZ32" s="680"/>
      <c r="GXA32" s="681"/>
      <c r="GXB32" s="681"/>
      <c r="GXC32" s="681"/>
      <c r="GXD32" s="681"/>
      <c r="GXE32" s="681"/>
      <c r="GXF32" s="681"/>
      <c r="GXG32" s="681"/>
      <c r="GXH32" s="681"/>
      <c r="GXI32" s="681"/>
      <c r="GXJ32" s="681"/>
      <c r="GXK32" s="681"/>
      <c r="GXL32" s="681"/>
      <c r="GXM32" s="681"/>
      <c r="GXN32" s="682"/>
      <c r="GXO32" s="680"/>
      <c r="GXP32" s="681"/>
      <c r="GXQ32" s="681"/>
      <c r="GXR32" s="681"/>
      <c r="GXS32" s="681"/>
      <c r="GXT32" s="681"/>
      <c r="GXU32" s="681"/>
      <c r="GXV32" s="681"/>
      <c r="GXW32" s="681"/>
      <c r="GXX32" s="681"/>
      <c r="GXY32" s="681"/>
      <c r="GXZ32" s="681"/>
      <c r="GYA32" s="681"/>
      <c r="GYB32" s="681"/>
      <c r="GYC32" s="682"/>
      <c r="GYD32" s="680"/>
      <c r="GYE32" s="681"/>
      <c r="GYF32" s="681"/>
      <c r="GYG32" s="681"/>
      <c r="GYH32" s="681"/>
      <c r="GYI32" s="681"/>
      <c r="GYJ32" s="681"/>
      <c r="GYK32" s="681"/>
      <c r="GYL32" s="681"/>
      <c r="GYM32" s="681"/>
      <c r="GYN32" s="681"/>
      <c r="GYO32" s="681"/>
      <c r="GYP32" s="681"/>
      <c r="GYQ32" s="681"/>
      <c r="GYR32" s="682"/>
      <c r="GYS32" s="680"/>
      <c r="GYT32" s="681"/>
      <c r="GYU32" s="681"/>
      <c r="GYV32" s="681"/>
      <c r="GYW32" s="681"/>
      <c r="GYX32" s="681"/>
      <c r="GYY32" s="681"/>
      <c r="GYZ32" s="681"/>
      <c r="GZA32" s="681"/>
      <c r="GZB32" s="681"/>
      <c r="GZC32" s="681"/>
      <c r="GZD32" s="681"/>
      <c r="GZE32" s="681"/>
      <c r="GZF32" s="681"/>
      <c r="GZG32" s="682"/>
      <c r="GZH32" s="680"/>
      <c r="GZI32" s="681"/>
      <c r="GZJ32" s="681"/>
      <c r="GZK32" s="681"/>
      <c r="GZL32" s="681"/>
      <c r="GZM32" s="681"/>
      <c r="GZN32" s="681"/>
      <c r="GZO32" s="681"/>
      <c r="GZP32" s="681"/>
      <c r="GZQ32" s="681"/>
      <c r="GZR32" s="681"/>
      <c r="GZS32" s="681"/>
      <c r="GZT32" s="681"/>
      <c r="GZU32" s="681"/>
      <c r="GZV32" s="682"/>
      <c r="GZW32" s="680"/>
      <c r="GZX32" s="681"/>
      <c r="GZY32" s="681"/>
      <c r="GZZ32" s="681"/>
      <c r="HAA32" s="681"/>
      <c r="HAB32" s="681"/>
      <c r="HAC32" s="681"/>
      <c r="HAD32" s="681"/>
      <c r="HAE32" s="681"/>
      <c r="HAF32" s="681"/>
      <c r="HAG32" s="681"/>
      <c r="HAH32" s="681"/>
      <c r="HAI32" s="681"/>
      <c r="HAJ32" s="681"/>
      <c r="HAK32" s="682"/>
      <c r="HAL32" s="680"/>
      <c r="HAM32" s="681"/>
      <c r="HAN32" s="681"/>
      <c r="HAO32" s="681"/>
      <c r="HAP32" s="681"/>
      <c r="HAQ32" s="681"/>
      <c r="HAR32" s="681"/>
      <c r="HAS32" s="681"/>
      <c r="HAT32" s="681"/>
      <c r="HAU32" s="681"/>
      <c r="HAV32" s="681"/>
      <c r="HAW32" s="681"/>
      <c r="HAX32" s="681"/>
      <c r="HAY32" s="681"/>
      <c r="HAZ32" s="682"/>
      <c r="HBA32" s="680"/>
      <c r="HBB32" s="681"/>
      <c r="HBC32" s="681"/>
      <c r="HBD32" s="681"/>
      <c r="HBE32" s="681"/>
      <c r="HBF32" s="681"/>
      <c r="HBG32" s="681"/>
      <c r="HBH32" s="681"/>
      <c r="HBI32" s="681"/>
      <c r="HBJ32" s="681"/>
      <c r="HBK32" s="681"/>
      <c r="HBL32" s="681"/>
      <c r="HBM32" s="681"/>
      <c r="HBN32" s="681"/>
      <c r="HBO32" s="682"/>
      <c r="HBP32" s="680"/>
      <c r="HBQ32" s="681"/>
      <c r="HBR32" s="681"/>
      <c r="HBS32" s="681"/>
      <c r="HBT32" s="681"/>
      <c r="HBU32" s="681"/>
      <c r="HBV32" s="681"/>
      <c r="HBW32" s="681"/>
      <c r="HBX32" s="681"/>
      <c r="HBY32" s="681"/>
      <c r="HBZ32" s="681"/>
      <c r="HCA32" s="681"/>
      <c r="HCB32" s="681"/>
      <c r="HCC32" s="681"/>
      <c r="HCD32" s="682"/>
      <c r="HCE32" s="680"/>
      <c r="HCF32" s="681"/>
      <c r="HCG32" s="681"/>
      <c r="HCH32" s="681"/>
      <c r="HCI32" s="681"/>
      <c r="HCJ32" s="681"/>
      <c r="HCK32" s="681"/>
      <c r="HCL32" s="681"/>
      <c r="HCM32" s="681"/>
      <c r="HCN32" s="681"/>
      <c r="HCO32" s="681"/>
      <c r="HCP32" s="681"/>
      <c r="HCQ32" s="681"/>
      <c r="HCR32" s="681"/>
      <c r="HCS32" s="682"/>
      <c r="HCT32" s="680"/>
      <c r="HCU32" s="681"/>
      <c r="HCV32" s="681"/>
      <c r="HCW32" s="681"/>
      <c r="HCX32" s="681"/>
      <c r="HCY32" s="681"/>
      <c r="HCZ32" s="681"/>
      <c r="HDA32" s="681"/>
      <c r="HDB32" s="681"/>
      <c r="HDC32" s="681"/>
      <c r="HDD32" s="681"/>
      <c r="HDE32" s="681"/>
      <c r="HDF32" s="681"/>
      <c r="HDG32" s="681"/>
      <c r="HDH32" s="682"/>
      <c r="HDI32" s="680"/>
      <c r="HDJ32" s="681"/>
      <c r="HDK32" s="681"/>
      <c r="HDL32" s="681"/>
      <c r="HDM32" s="681"/>
      <c r="HDN32" s="681"/>
      <c r="HDO32" s="681"/>
      <c r="HDP32" s="681"/>
      <c r="HDQ32" s="681"/>
      <c r="HDR32" s="681"/>
      <c r="HDS32" s="681"/>
      <c r="HDT32" s="681"/>
      <c r="HDU32" s="681"/>
      <c r="HDV32" s="681"/>
      <c r="HDW32" s="682"/>
      <c r="HDX32" s="680"/>
      <c r="HDY32" s="681"/>
      <c r="HDZ32" s="681"/>
      <c r="HEA32" s="681"/>
      <c r="HEB32" s="681"/>
      <c r="HEC32" s="681"/>
      <c r="HED32" s="681"/>
      <c r="HEE32" s="681"/>
      <c r="HEF32" s="681"/>
      <c r="HEG32" s="681"/>
      <c r="HEH32" s="681"/>
      <c r="HEI32" s="681"/>
      <c r="HEJ32" s="681"/>
      <c r="HEK32" s="681"/>
      <c r="HEL32" s="682"/>
      <c r="HEM32" s="680"/>
      <c r="HEN32" s="681"/>
      <c r="HEO32" s="681"/>
      <c r="HEP32" s="681"/>
      <c r="HEQ32" s="681"/>
      <c r="HER32" s="681"/>
      <c r="HES32" s="681"/>
      <c r="HET32" s="681"/>
      <c r="HEU32" s="681"/>
      <c r="HEV32" s="681"/>
      <c r="HEW32" s="681"/>
      <c r="HEX32" s="681"/>
      <c r="HEY32" s="681"/>
      <c r="HEZ32" s="681"/>
      <c r="HFA32" s="682"/>
      <c r="HFB32" s="680"/>
      <c r="HFC32" s="681"/>
      <c r="HFD32" s="681"/>
      <c r="HFE32" s="681"/>
      <c r="HFF32" s="681"/>
      <c r="HFG32" s="681"/>
      <c r="HFH32" s="681"/>
      <c r="HFI32" s="681"/>
      <c r="HFJ32" s="681"/>
      <c r="HFK32" s="681"/>
      <c r="HFL32" s="681"/>
      <c r="HFM32" s="681"/>
      <c r="HFN32" s="681"/>
      <c r="HFO32" s="681"/>
      <c r="HFP32" s="682"/>
      <c r="HFQ32" s="680"/>
      <c r="HFR32" s="681"/>
      <c r="HFS32" s="681"/>
      <c r="HFT32" s="681"/>
      <c r="HFU32" s="681"/>
      <c r="HFV32" s="681"/>
      <c r="HFW32" s="681"/>
      <c r="HFX32" s="681"/>
      <c r="HFY32" s="681"/>
      <c r="HFZ32" s="681"/>
      <c r="HGA32" s="681"/>
      <c r="HGB32" s="681"/>
      <c r="HGC32" s="681"/>
      <c r="HGD32" s="681"/>
      <c r="HGE32" s="682"/>
      <c r="HGF32" s="680"/>
      <c r="HGG32" s="681"/>
      <c r="HGH32" s="681"/>
      <c r="HGI32" s="681"/>
      <c r="HGJ32" s="681"/>
      <c r="HGK32" s="681"/>
      <c r="HGL32" s="681"/>
      <c r="HGM32" s="681"/>
      <c r="HGN32" s="681"/>
      <c r="HGO32" s="681"/>
      <c r="HGP32" s="681"/>
      <c r="HGQ32" s="681"/>
      <c r="HGR32" s="681"/>
      <c r="HGS32" s="681"/>
      <c r="HGT32" s="682"/>
      <c r="HGU32" s="680"/>
      <c r="HGV32" s="681"/>
      <c r="HGW32" s="681"/>
      <c r="HGX32" s="681"/>
      <c r="HGY32" s="681"/>
      <c r="HGZ32" s="681"/>
      <c r="HHA32" s="681"/>
      <c r="HHB32" s="681"/>
      <c r="HHC32" s="681"/>
      <c r="HHD32" s="681"/>
      <c r="HHE32" s="681"/>
      <c r="HHF32" s="681"/>
      <c r="HHG32" s="681"/>
      <c r="HHH32" s="681"/>
      <c r="HHI32" s="682"/>
      <c r="HHJ32" s="680"/>
      <c r="HHK32" s="681"/>
      <c r="HHL32" s="681"/>
      <c r="HHM32" s="681"/>
      <c r="HHN32" s="681"/>
      <c r="HHO32" s="681"/>
      <c r="HHP32" s="681"/>
      <c r="HHQ32" s="681"/>
      <c r="HHR32" s="681"/>
      <c r="HHS32" s="681"/>
      <c r="HHT32" s="681"/>
      <c r="HHU32" s="681"/>
      <c r="HHV32" s="681"/>
      <c r="HHW32" s="681"/>
      <c r="HHX32" s="682"/>
      <c r="HHY32" s="680"/>
      <c r="HHZ32" s="681"/>
      <c r="HIA32" s="681"/>
      <c r="HIB32" s="681"/>
      <c r="HIC32" s="681"/>
      <c r="HID32" s="681"/>
      <c r="HIE32" s="681"/>
      <c r="HIF32" s="681"/>
      <c r="HIG32" s="681"/>
      <c r="HIH32" s="681"/>
      <c r="HII32" s="681"/>
      <c r="HIJ32" s="681"/>
      <c r="HIK32" s="681"/>
      <c r="HIL32" s="681"/>
      <c r="HIM32" s="682"/>
      <c r="HIN32" s="680"/>
      <c r="HIO32" s="681"/>
      <c r="HIP32" s="681"/>
      <c r="HIQ32" s="681"/>
      <c r="HIR32" s="681"/>
      <c r="HIS32" s="681"/>
      <c r="HIT32" s="681"/>
      <c r="HIU32" s="681"/>
      <c r="HIV32" s="681"/>
      <c r="HIW32" s="681"/>
      <c r="HIX32" s="681"/>
      <c r="HIY32" s="681"/>
      <c r="HIZ32" s="681"/>
      <c r="HJA32" s="681"/>
      <c r="HJB32" s="682"/>
      <c r="HJC32" s="680"/>
      <c r="HJD32" s="681"/>
      <c r="HJE32" s="681"/>
      <c r="HJF32" s="681"/>
      <c r="HJG32" s="681"/>
      <c r="HJH32" s="681"/>
      <c r="HJI32" s="681"/>
      <c r="HJJ32" s="681"/>
      <c r="HJK32" s="681"/>
      <c r="HJL32" s="681"/>
      <c r="HJM32" s="681"/>
      <c r="HJN32" s="681"/>
      <c r="HJO32" s="681"/>
      <c r="HJP32" s="681"/>
      <c r="HJQ32" s="682"/>
      <c r="HJR32" s="680"/>
      <c r="HJS32" s="681"/>
      <c r="HJT32" s="681"/>
      <c r="HJU32" s="681"/>
      <c r="HJV32" s="681"/>
      <c r="HJW32" s="681"/>
      <c r="HJX32" s="681"/>
      <c r="HJY32" s="681"/>
      <c r="HJZ32" s="681"/>
      <c r="HKA32" s="681"/>
      <c r="HKB32" s="681"/>
      <c r="HKC32" s="681"/>
      <c r="HKD32" s="681"/>
      <c r="HKE32" s="681"/>
      <c r="HKF32" s="682"/>
      <c r="HKG32" s="680"/>
      <c r="HKH32" s="681"/>
      <c r="HKI32" s="681"/>
      <c r="HKJ32" s="681"/>
      <c r="HKK32" s="681"/>
      <c r="HKL32" s="681"/>
      <c r="HKM32" s="681"/>
      <c r="HKN32" s="681"/>
      <c r="HKO32" s="681"/>
      <c r="HKP32" s="681"/>
      <c r="HKQ32" s="681"/>
      <c r="HKR32" s="681"/>
      <c r="HKS32" s="681"/>
      <c r="HKT32" s="681"/>
      <c r="HKU32" s="682"/>
      <c r="HKV32" s="680"/>
      <c r="HKW32" s="681"/>
      <c r="HKX32" s="681"/>
      <c r="HKY32" s="681"/>
      <c r="HKZ32" s="681"/>
      <c r="HLA32" s="681"/>
      <c r="HLB32" s="681"/>
      <c r="HLC32" s="681"/>
      <c r="HLD32" s="681"/>
      <c r="HLE32" s="681"/>
      <c r="HLF32" s="681"/>
      <c r="HLG32" s="681"/>
      <c r="HLH32" s="681"/>
      <c r="HLI32" s="681"/>
      <c r="HLJ32" s="682"/>
      <c r="HLK32" s="680"/>
      <c r="HLL32" s="681"/>
      <c r="HLM32" s="681"/>
      <c r="HLN32" s="681"/>
      <c r="HLO32" s="681"/>
      <c r="HLP32" s="681"/>
      <c r="HLQ32" s="681"/>
      <c r="HLR32" s="681"/>
      <c r="HLS32" s="681"/>
      <c r="HLT32" s="681"/>
      <c r="HLU32" s="681"/>
      <c r="HLV32" s="681"/>
      <c r="HLW32" s="681"/>
      <c r="HLX32" s="681"/>
      <c r="HLY32" s="682"/>
      <c r="HLZ32" s="680"/>
      <c r="HMA32" s="681"/>
      <c r="HMB32" s="681"/>
      <c r="HMC32" s="681"/>
      <c r="HMD32" s="681"/>
      <c r="HME32" s="681"/>
      <c r="HMF32" s="681"/>
      <c r="HMG32" s="681"/>
      <c r="HMH32" s="681"/>
      <c r="HMI32" s="681"/>
      <c r="HMJ32" s="681"/>
      <c r="HMK32" s="681"/>
      <c r="HML32" s="681"/>
      <c r="HMM32" s="681"/>
      <c r="HMN32" s="682"/>
      <c r="HMO32" s="680"/>
      <c r="HMP32" s="681"/>
      <c r="HMQ32" s="681"/>
      <c r="HMR32" s="681"/>
      <c r="HMS32" s="681"/>
      <c r="HMT32" s="681"/>
      <c r="HMU32" s="681"/>
      <c r="HMV32" s="681"/>
      <c r="HMW32" s="681"/>
      <c r="HMX32" s="681"/>
      <c r="HMY32" s="681"/>
      <c r="HMZ32" s="681"/>
      <c r="HNA32" s="681"/>
      <c r="HNB32" s="681"/>
      <c r="HNC32" s="682"/>
      <c r="HND32" s="680"/>
      <c r="HNE32" s="681"/>
      <c r="HNF32" s="681"/>
      <c r="HNG32" s="681"/>
      <c r="HNH32" s="681"/>
      <c r="HNI32" s="681"/>
      <c r="HNJ32" s="681"/>
      <c r="HNK32" s="681"/>
      <c r="HNL32" s="681"/>
      <c r="HNM32" s="681"/>
      <c r="HNN32" s="681"/>
      <c r="HNO32" s="681"/>
      <c r="HNP32" s="681"/>
      <c r="HNQ32" s="681"/>
      <c r="HNR32" s="682"/>
      <c r="HNS32" s="680"/>
      <c r="HNT32" s="681"/>
      <c r="HNU32" s="681"/>
      <c r="HNV32" s="681"/>
      <c r="HNW32" s="681"/>
      <c r="HNX32" s="681"/>
      <c r="HNY32" s="681"/>
      <c r="HNZ32" s="681"/>
      <c r="HOA32" s="681"/>
      <c r="HOB32" s="681"/>
      <c r="HOC32" s="681"/>
      <c r="HOD32" s="681"/>
      <c r="HOE32" s="681"/>
      <c r="HOF32" s="681"/>
      <c r="HOG32" s="682"/>
      <c r="HOH32" s="680"/>
      <c r="HOI32" s="681"/>
      <c r="HOJ32" s="681"/>
      <c r="HOK32" s="681"/>
      <c r="HOL32" s="681"/>
      <c r="HOM32" s="681"/>
      <c r="HON32" s="681"/>
      <c r="HOO32" s="681"/>
      <c r="HOP32" s="681"/>
      <c r="HOQ32" s="681"/>
      <c r="HOR32" s="681"/>
      <c r="HOS32" s="681"/>
      <c r="HOT32" s="681"/>
      <c r="HOU32" s="681"/>
      <c r="HOV32" s="682"/>
      <c r="HOW32" s="680"/>
      <c r="HOX32" s="681"/>
      <c r="HOY32" s="681"/>
      <c r="HOZ32" s="681"/>
      <c r="HPA32" s="681"/>
      <c r="HPB32" s="681"/>
      <c r="HPC32" s="681"/>
      <c r="HPD32" s="681"/>
      <c r="HPE32" s="681"/>
      <c r="HPF32" s="681"/>
      <c r="HPG32" s="681"/>
      <c r="HPH32" s="681"/>
      <c r="HPI32" s="681"/>
      <c r="HPJ32" s="681"/>
      <c r="HPK32" s="682"/>
      <c r="HPL32" s="680"/>
      <c r="HPM32" s="681"/>
      <c r="HPN32" s="681"/>
      <c r="HPO32" s="681"/>
      <c r="HPP32" s="681"/>
      <c r="HPQ32" s="681"/>
      <c r="HPR32" s="681"/>
      <c r="HPS32" s="681"/>
      <c r="HPT32" s="681"/>
      <c r="HPU32" s="681"/>
      <c r="HPV32" s="681"/>
      <c r="HPW32" s="681"/>
      <c r="HPX32" s="681"/>
      <c r="HPY32" s="681"/>
      <c r="HPZ32" s="682"/>
      <c r="HQA32" s="680"/>
      <c r="HQB32" s="681"/>
      <c r="HQC32" s="681"/>
      <c r="HQD32" s="681"/>
      <c r="HQE32" s="681"/>
      <c r="HQF32" s="681"/>
      <c r="HQG32" s="681"/>
      <c r="HQH32" s="681"/>
      <c r="HQI32" s="681"/>
      <c r="HQJ32" s="681"/>
      <c r="HQK32" s="681"/>
      <c r="HQL32" s="681"/>
      <c r="HQM32" s="681"/>
      <c r="HQN32" s="681"/>
      <c r="HQO32" s="682"/>
      <c r="HQP32" s="680"/>
      <c r="HQQ32" s="681"/>
      <c r="HQR32" s="681"/>
      <c r="HQS32" s="681"/>
      <c r="HQT32" s="681"/>
      <c r="HQU32" s="681"/>
      <c r="HQV32" s="681"/>
      <c r="HQW32" s="681"/>
      <c r="HQX32" s="681"/>
      <c r="HQY32" s="681"/>
      <c r="HQZ32" s="681"/>
      <c r="HRA32" s="681"/>
      <c r="HRB32" s="681"/>
      <c r="HRC32" s="681"/>
      <c r="HRD32" s="682"/>
      <c r="HRE32" s="680"/>
      <c r="HRF32" s="681"/>
      <c r="HRG32" s="681"/>
      <c r="HRH32" s="681"/>
      <c r="HRI32" s="681"/>
      <c r="HRJ32" s="681"/>
      <c r="HRK32" s="681"/>
      <c r="HRL32" s="681"/>
      <c r="HRM32" s="681"/>
      <c r="HRN32" s="681"/>
      <c r="HRO32" s="681"/>
      <c r="HRP32" s="681"/>
      <c r="HRQ32" s="681"/>
      <c r="HRR32" s="681"/>
      <c r="HRS32" s="682"/>
      <c r="HRT32" s="680"/>
      <c r="HRU32" s="681"/>
      <c r="HRV32" s="681"/>
      <c r="HRW32" s="681"/>
      <c r="HRX32" s="681"/>
      <c r="HRY32" s="681"/>
      <c r="HRZ32" s="681"/>
      <c r="HSA32" s="681"/>
      <c r="HSB32" s="681"/>
      <c r="HSC32" s="681"/>
      <c r="HSD32" s="681"/>
      <c r="HSE32" s="681"/>
      <c r="HSF32" s="681"/>
      <c r="HSG32" s="681"/>
      <c r="HSH32" s="682"/>
      <c r="HSI32" s="680"/>
      <c r="HSJ32" s="681"/>
      <c r="HSK32" s="681"/>
      <c r="HSL32" s="681"/>
      <c r="HSM32" s="681"/>
      <c r="HSN32" s="681"/>
      <c r="HSO32" s="681"/>
      <c r="HSP32" s="681"/>
      <c r="HSQ32" s="681"/>
      <c r="HSR32" s="681"/>
      <c r="HSS32" s="681"/>
      <c r="HST32" s="681"/>
      <c r="HSU32" s="681"/>
      <c r="HSV32" s="681"/>
      <c r="HSW32" s="682"/>
      <c r="HSX32" s="680"/>
      <c r="HSY32" s="681"/>
      <c r="HSZ32" s="681"/>
      <c r="HTA32" s="681"/>
      <c r="HTB32" s="681"/>
      <c r="HTC32" s="681"/>
      <c r="HTD32" s="681"/>
      <c r="HTE32" s="681"/>
      <c r="HTF32" s="681"/>
      <c r="HTG32" s="681"/>
      <c r="HTH32" s="681"/>
      <c r="HTI32" s="681"/>
      <c r="HTJ32" s="681"/>
      <c r="HTK32" s="681"/>
      <c r="HTL32" s="682"/>
      <c r="HTM32" s="680"/>
      <c r="HTN32" s="681"/>
      <c r="HTO32" s="681"/>
      <c r="HTP32" s="681"/>
      <c r="HTQ32" s="681"/>
      <c r="HTR32" s="681"/>
      <c r="HTS32" s="681"/>
      <c r="HTT32" s="681"/>
      <c r="HTU32" s="681"/>
      <c r="HTV32" s="681"/>
      <c r="HTW32" s="681"/>
      <c r="HTX32" s="681"/>
      <c r="HTY32" s="681"/>
      <c r="HTZ32" s="681"/>
      <c r="HUA32" s="682"/>
      <c r="HUB32" s="680"/>
      <c r="HUC32" s="681"/>
      <c r="HUD32" s="681"/>
      <c r="HUE32" s="681"/>
      <c r="HUF32" s="681"/>
      <c r="HUG32" s="681"/>
      <c r="HUH32" s="681"/>
      <c r="HUI32" s="681"/>
      <c r="HUJ32" s="681"/>
      <c r="HUK32" s="681"/>
      <c r="HUL32" s="681"/>
      <c r="HUM32" s="681"/>
      <c r="HUN32" s="681"/>
      <c r="HUO32" s="681"/>
      <c r="HUP32" s="682"/>
      <c r="HUQ32" s="680"/>
      <c r="HUR32" s="681"/>
      <c r="HUS32" s="681"/>
      <c r="HUT32" s="681"/>
      <c r="HUU32" s="681"/>
      <c r="HUV32" s="681"/>
      <c r="HUW32" s="681"/>
      <c r="HUX32" s="681"/>
      <c r="HUY32" s="681"/>
      <c r="HUZ32" s="681"/>
      <c r="HVA32" s="681"/>
      <c r="HVB32" s="681"/>
      <c r="HVC32" s="681"/>
      <c r="HVD32" s="681"/>
      <c r="HVE32" s="682"/>
      <c r="HVF32" s="680"/>
      <c r="HVG32" s="681"/>
      <c r="HVH32" s="681"/>
      <c r="HVI32" s="681"/>
      <c r="HVJ32" s="681"/>
      <c r="HVK32" s="681"/>
      <c r="HVL32" s="681"/>
      <c r="HVM32" s="681"/>
      <c r="HVN32" s="681"/>
      <c r="HVO32" s="681"/>
      <c r="HVP32" s="681"/>
      <c r="HVQ32" s="681"/>
      <c r="HVR32" s="681"/>
      <c r="HVS32" s="681"/>
      <c r="HVT32" s="682"/>
      <c r="HVU32" s="680"/>
      <c r="HVV32" s="681"/>
      <c r="HVW32" s="681"/>
      <c r="HVX32" s="681"/>
      <c r="HVY32" s="681"/>
      <c r="HVZ32" s="681"/>
      <c r="HWA32" s="681"/>
      <c r="HWB32" s="681"/>
      <c r="HWC32" s="681"/>
      <c r="HWD32" s="681"/>
      <c r="HWE32" s="681"/>
      <c r="HWF32" s="681"/>
      <c r="HWG32" s="681"/>
      <c r="HWH32" s="681"/>
      <c r="HWI32" s="682"/>
      <c r="HWJ32" s="680"/>
      <c r="HWK32" s="681"/>
      <c r="HWL32" s="681"/>
      <c r="HWM32" s="681"/>
      <c r="HWN32" s="681"/>
      <c r="HWO32" s="681"/>
      <c r="HWP32" s="681"/>
      <c r="HWQ32" s="681"/>
      <c r="HWR32" s="681"/>
      <c r="HWS32" s="681"/>
      <c r="HWT32" s="681"/>
      <c r="HWU32" s="681"/>
      <c r="HWV32" s="681"/>
      <c r="HWW32" s="681"/>
      <c r="HWX32" s="682"/>
      <c r="HWY32" s="680"/>
      <c r="HWZ32" s="681"/>
      <c r="HXA32" s="681"/>
      <c r="HXB32" s="681"/>
      <c r="HXC32" s="681"/>
      <c r="HXD32" s="681"/>
      <c r="HXE32" s="681"/>
      <c r="HXF32" s="681"/>
      <c r="HXG32" s="681"/>
      <c r="HXH32" s="681"/>
      <c r="HXI32" s="681"/>
      <c r="HXJ32" s="681"/>
      <c r="HXK32" s="681"/>
      <c r="HXL32" s="681"/>
      <c r="HXM32" s="682"/>
      <c r="HXN32" s="680"/>
      <c r="HXO32" s="681"/>
      <c r="HXP32" s="681"/>
      <c r="HXQ32" s="681"/>
      <c r="HXR32" s="681"/>
      <c r="HXS32" s="681"/>
      <c r="HXT32" s="681"/>
      <c r="HXU32" s="681"/>
      <c r="HXV32" s="681"/>
      <c r="HXW32" s="681"/>
      <c r="HXX32" s="681"/>
      <c r="HXY32" s="681"/>
      <c r="HXZ32" s="681"/>
      <c r="HYA32" s="681"/>
      <c r="HYB32" s="682"/>
      <c r="HYC32" s="680"/>
      <c r="HYD32" s="681"/>
      <c r="HYE32" s="681"/>
      <c r="HYF32" s="681"/>
      <c r="HYG32" s="681"/>
      <c r="HYH32" s="681"/>
      <c r="HYI32" s="681"/>
      <c r="HYJ32" s="681"/>
      <c r="HYK32" s="681"/>
      <c r="HYL32" s="681"/>
      <c r="HYM32" s="681"/>
      <c r="HYN32" s="681"/>
      <c r="HYO32" s="681"/>
      <c r="HYP32" s="681"/>
      <c r="HYQ32" s="682"/>
      <c r="HYR32" s="680"/>
      <c r="HYS32" s="681"/>
      <c r="HYT32" s="681"/>
      <c r="HYU32" s="681"/>
      <c r="HYV32" s="681"/>
      <c r="HYW32" s="681"/>
      <c r="HYX32" s="681"/>
      <c r="HYY32" s="681"/>
      <c r="HYZ32" s="681"/>
      <c r="HZA32" s="681"/>
      <c r="HZB32" s="681"/>
      <c r="HZC32" s="681"/>
      <c r="HZD32" s="681"/>
      <c r="HZE32" s="681"/>
      <c r="HZF32" s="682"/>
      <c r="HZG32" s="680"/>
      <c r="HZH32" s="681"/>
      <c r="HZI32" s="681"/>
      <c r="HZJ32" s="681"/>
      <c r="HZK32" s="681"/>
      <c r="HZL32" s="681"/>
      <c r="HZM32" s="681"/>
      <c r="HZN32" s="681"/>
      <c r="HZO32" s="681"/>
      <c r="HZP32" s="681"/>
      <c r="HZQ32" s="681"/>
      <c r="HZR32" s="681"/>
      <c r="HZS32" s="681"/>
      <c r="HZT32" s="681"/>
      <c r="HZU32" s="682"/>
      <c r="HZV32" s="680"/>
      <c r="HZW32" s="681"/>
      <c r="HZX32" s="681"/>
      <c r="HZY32" s="681"/>
      <c r="HZZ32" s="681"/>
      <c r="IAA32" s="681"/>
      <c r="IAB32" s="681"/>
      <c r="IAC32" s="681"/>
      <c r="IAD32" s="681"/>
      <c r="IAE32" s="681"/>
      <c r="IAF32" s="681"/>
      <c r="IAG32" s="681"/>
      <c r="IAH32" s="681"/>
      <c r="IAI32" s="681"/>
      <c r="IAJ32" s="682"/>
      <c r="IAK32" s="680"/>
      <c r="IAL32" s="681"/>
      <c r="IAM32" s="681"/>
      <c r="IAN32" s="681"/>
      <c r="IAO32" s="681"/>
      <c r="IAP32" s="681"/>
      <c r="IAQ32" s="681"/>
      <c r="IAR32" s="681"/>
      <c r="IAS32" s="681"/>
      <c r="IAT32" s="681"/>
      <c r="IAU32" s="681"/>
      <c r="IAV32" s="681"/>
      <c r="IAW32" s="681"/>
      <c r="IAX32" s="681"/>
      <c r="IAY32" s="682"/>
      <c r="IAZ32" s="680"/>
      <c r="IBA32" s="681"/>
      <c r="IBB32" s="681"/>
      <c r="IBC32" s="681"/>
      <c r="IBD32" s="681"/>
      <c r="IBE32" s="681"/>
      <c r="IBF32" s="681"/>
      <c r="IBG32" s="681"/>
      <c r="IBH32" s="681"/>
      <c r="IBI32" s="681"/>
      <c r="IBJ32" s="681"/>
      <c r="IBK32" s="681"/>
      <c r="IBL32" s="681"/>
      <c r="IBM32" s="681"/>
      <c r="IBN32" s="682"/>
      <c r="IBO32" s="680"/>
      <c r="IBP32" s="681"/>
      <c r="IBQ32" s="681"/>
      <c r="IBR32" s="681"/>
      <c r="IBS32" s="681"/>
      <c r="IBT32" s="681"/>
      <c r="IBU32" s="681"/>
      <c r="IBV32" s="681"/>
      <c r="IBW32" s="681"/>
      <c r="IBX32" s="681"/>
      <c r="IBY32" s="681"/>
      <c r="IBZ32" s="681"/>
      <c r="ICA32" s="681"/>
      <c r="ICB32" s="681"/>
      <c r="ICC32" s="682"/>
      <c r="ICD32" s="680"/>
      <c r="ICE32" s="681"/>
      <c r="ICF32" s="681"/>
      <c r="ICG32" s="681"/>
      <c r="ICH32" s="681"/>
      <c r="ICI32" s="681"/>
      <c r="ICJ32" s="681"/>
      <c r="ICK32" s="681"/>
      <c r="ICL32" s="681"/>
      <c r="ICM32" s="681"/>
      <c r="ICN32" s="681"/>
      <c r="ICO32" s="681"/>
      <c r="ICP32" s="681"/>
      <c r="ICQ32" s="681"/>
      <c r="ICR32" s="682"/>
      <c r="ICS32" s="680"/>
      <c r="ICT32" s="681"/>
      <c r="ICU32" s="681"/>
      <c r="ICV32" s="681"/>
      <c r="ICW32" s="681"/>
      <c r="ICX32" s="681"/>
      <c r="ICY32" s="681"/>
      <c r="ICZ32" s="681"/>
      <c r="IDA32" s="681"/>
      <c r="IDB32" s="681"/>
      <c r="IDC32" s="681"/>
      <c r="IDD32" s="681"/>
      <c r="IDE32" s="681"/>
      <c r="IDF32" s="681"/>
      <c r="IDG32" s="682"/>
      <c r="IDH32" s="680"/>
      <c r="IDI32" s="681"/>
      <c r="IDJ32" s="681"/>
      <c r="IDK32" s="681"/>
      <c r="IDL32" s="681"/>
      <c r="IDM32" s="681"/>
      <c r="IDN32" s="681"/>
      <c r="IDO32" s="681"/>
      <c r="IDP32" s="681"/>
      <c r="IDQ32" s="681"/>
      <c r="IDR32" s="681"/>
      <c r="IDS32" s="681"/>
      <c r="IDT32" s="681"/>
      <c r="IDU32" s="681"/>
      <c r="IDV32" s="682"/>
      <c r="IDW32" s="680"/>
      <c r="IDX32" s="681"/>
      <c r="IDY32" s="681"/>
      <c r="IDZ32" s="681"/>
      <c r="IEA32" s="681"/>
      <c r="IEB32" s="681"/>
      <c r="IEC32" s="681"/>
      <c r="IED32" s="681"/>
      <c r="IEE32" s="681"/>
      <c r="IEF32" s="681"/>
      <c r="IEG32" s="681"/>
      <c r="IEH32" s="681"/>
      <c r="IEI32" s="681"/>
      <c r="IEJ32" s="681"/>
      <c r="IEK32" s="682"/>
      <c r="IEL32" s="680"/>
      <c r="IEM32" s="681"/>
      <c r="IEN32" s="681"/>
      <c r="IEO32" s="681"/>
      <c r="IEP32" s="681"/>
      <c r="IEQ32" s="681"/>
      <c r="IER32" s="681"/>
      <c r="IES32" s="681"/>
      <c r="IET32" s="681"/>
      <c r="IEU32" s="681"/>
      <c r="IEV32" s="681"/>
      <c r="IEW32" s="681"/>
      <c r="IEX32" s="681"/>
      <c r="IEY32" s="681"/>
      <c r="IEZ32" s="682"/>
      <c r="IFA32" s="680"/>
      <c r="IFB32" s="681"/>
      <c r="IFC32" s="681"/>
      <c r="IFD32" s="681"/>
      <c r="IFE32" s="681"/>
      <c r="IFF32" s="681"/>
      <c r="IFG32" s="681"/>
      <c r="IFH32" s="681"/>
      <c r="IFI32" s="681"/>
      <c r="IFJ32" s="681"/>
      <c r="IFK32" s="681"/>
      <c r="IFL32" s="681"/>
      <c r="IFM32" s="681"/>
      <c r="IFN32" s="681"/>
      <c r="IFO32" s="682"/>
      <c r="IFP32" s="680"/>
      <c r="IFQ32" s="681"/>
      <c r="IFR32" s="681"/>
      <c r="IFS32" s="681"/>
      <c r="IFT32" s="681"/>
      <c r="IFU32" s="681"/>
      <c r="IFV32" s="681"/>
      <c r="IFW32" s="681"/>
      <c r="IFX32" s="681"/>
      <c r="IFY32" s="681"/>
      <c r="IFZ32" s="681"/>
      <c r="IGA32" s="681"/>
      <c r="IGB32" s="681"/>
      <c r="IGC32" s="681"/>
      <c r="IGD32" s="682"/>
      <c r="IGE32" s="680"/>
      <c r="IGF32" s="681"/>
      <c r="IGG32" s="681"/>
      <c r="IGH32" s="681"/>
      <c r="IGI32" s="681"/>
      <c r="IGJ32" s="681"/>
      <c r="IGK32" s="681"/>
      <c r="IGL32" s="681"/>
      <c r="IGM32" s="681"/>
      <c r="IGN32" s="681"/>
      <c r="IGO32" s="681"/>
      <c r="IGP32" s="681"/>
      <c r="IGQ32" s="681"/>
      <c r="IGR32" s="681"/>
      <c r="IGS32" s="682"/>
      <c r="IGT32" s="680"/>
      <c r="IGU32" s="681"/>
      <c r="IGV32" s="681"/>
      <c r="IGW32" s="681"/>
      <c r="IGX32" s="681"/>
      <c r="IGY32" s="681"/>
      <c r="IGZ32" s="681"/>
      <c r="IHA32" s="681"/>
      <c r="IHB32" s="681"/>
      <c r="IHC32" s="681"/>
      <c r="IHD32" s="681"/>
      <c r="IHE32" s="681"/>
      <c r="IHF32" s="681"/>
      <c r="IHG32" s="681"/>
      <c r="IHH32" s="682"/>
      <c r="IHI32" s="680"/>
      <c r="IHJ32" s="681"/>
      <c r="IHK32" s="681"/>
      <c r="IHL32" s="681"/>
      <c r="IHM32" s="681"/>
      <c r="IHN32" s="681"/>
      <c r="IHO32" s="681"/>
      <c r="IHP32" s="681"/>
      <c r="IHQ32" s="681"/>
      <c r="IHR32" s="681"/>
      <c r="IHS32" s="681"/>
      <c r="IHT32" s="681"/>
      <c r="IHU32" s="681"/>
      <c r="IHV32" s="681"/>
      <c r="IHW32" s="682"/>
      <c r="IHX32" s="680"/>
      <c r="IHY32" s="681"/>
      <c r="IHZ32" s="681"/>
      <c r="IIA32" s="681"/>
      <c r="IIB32" s="681"/>
      <c r="IIC32" s="681"/>
      <c r="IID32" s="681"/>
      <c r="IIE32" s="681"/>
      <c r="IIF32" s="681"/>
      <c r="IIG32" s="681"/>
      <c r="IIH32" s="681"/>
      <c r="III32" s="681"/>
      <c r="IIJ32" s="681"/>
      <c r="IIK32" s="681"/>
      <c r="IIL32" s="682"/>
      <c r="IIM32" s="680"/>
      <c r="IIN32" s="681"/>
      <c r="IIO32" s="681"/>
      <c r="IIP32" s="681"/>
      <c r="IIQ32" s="681"/>
      <c r="IIR32" s="681"/>
      <c r="IIS32" s="681"/>
      <c r="IIT32" s="681"/>
      <c r="IIU32" s="681"/>
      <c r="IIV32" s="681"/>
      <c r="IIW32" s="681"/>
      <c r="IIX32" s="681"/>
      <c r="IIY32" s="681"/>
      <c r="IIZ32" s="681"/>
      <c r="IJA32" s="682"/>
      <c r="IJB32" s="680"/>
      <c r="IJC32" s="681"/>
      <c r="IJD32" s="681"/>
      <c r="IJE32" s="681"/>
      <c r="IJF32" s="681"/>
      <c r="IJG32" s="681"/>
      <c r="IJH32" s="681"/>
      <c r="IJI32" s="681"/>
      <c r="IJJ32" s="681"/>
      <c r="IJK32" s="681"/>
      <c r="IJL32" s="681"/>
      <c r="IJM32" s="681"/>
      <c r="IJN32" s="681"/>
      <c r="IJO32" s="681"/>
      <c r="IJP32" s="682"/>
      <c r="IJQ32" s="680"/>
      <c r="IJR32" s="681"/>
      <c r="IJS32" s="681"/>
      <c r="IJT32" s="681"/>
      <c r="IJU32" s="681"/>
      <c r="IJV32" s="681"/>
      <c r="IJW32" s="681"/>
      <c r="IJX32" s="681"/>
      <c r="IJY32" s="681"/>
      <c r="IJZ32" s="681"/>
      <c r="IKA32" s="681"/>
      <c r="IKB32" s="681"/>
      <c r="IKC32" s="681"/>
      <c r="IKD32" s="681"/>
      <c r="IKE32" s="682"/>
      <c r="IKF32" s="680"/>
      <c r="IKG32" s="681"/>
      <c r="IKH32" s="681"/>
      <c r="IKI32" s="681"/>
      <c r="IKJ32" s="681"/>
      <c r="IKK32" s="681"/>
      <c r="IKL32" s="681"/>
      <c r="IKM32" s="681"/>
      <c r="IKN32" s="681"/>
      <c r="IKO32" s="681"/>
      <c r="IKP32" s="681"/>
      <c r="IKQ32" s="681"/>
      <c r="IKR32" s="681"/>
      <c r="IKS32" s="681"/>
      <c r="IKT32" s="682"/>
      <c r="IKU32" s="680"/>
      <c r="IKV32" s="681"/>
      <c r="IKW32" s="681"/>
      <c r="IKX32" s="681"/>
      <c r="IKY32" s="681"/>
      <c r="IKZ32" s="681"/>
      <c r="ILA32" s="681"/>
      <c r="ILB32" s="681"/>
      <c r="ILC32" s="681"/>
      <c r="ILD32" s="681"/>
      <c r="ILE32" s="681"/>
      <c r="ILF32" s="681"/>
      <c r="ILG32" s="681"/>
      <c r="ILH32" s="681"/>
      <c r="ILI32" s="682"/>
      <c r="ILJ32" s="680"/>
      <c r="ILK32" s="681"/>
      <c r="ILL32" s="681"/>
      <c r="ILM32" s="681"/>
      <c r="ILN32" s="681"/>
      <c r="ILO32" s="681"/>
      <c r="ILP32" s="681"/>
      <c r="ILQ32" s="681"/>
      <c r="ILR32" s="681"/>
      <c r="ILS32" s="681"/>
      <c r="ILT32" s="681"/>
      <c r="ILU32" s="681"/>
      <c r="ILV32" s="681"/>
      <c r="ILW32" s="681"/>
      <c r="ILX32" s="682"/>
      <c r="ILY32" s="680"/>
      <c r="ILZ32" s="681"/>
      <c r="IMA32" s="681"/>
      <c r="IMB32" s="681"/>
      <c r="IMC32" s="681"/>
      <c r="IMD32" s="681"/>
      <c r="IME32" s="681"/>
      <c r="IMF32" s="681"/>
      <c r="IMG32" s="681"/>
      <c r="IMH32" s="681"/>
      <c r="IMI32" s="681"/>
      <c r="IMJ32" s="681"/>
      <c r="IMK32" s="681"/>
      <c r="IML32" s="681"/>
      <c r="IMM32" s="682"/>
      <c r="IMN32" s="680"/>
      <c r="IMO32" s="681"/>
      <c r="IMP32" s="681"/>
      <c r="IMQ32" s="681"/>
      <c r="IMR32" s="681"/>
      <c r="IMS32" s="681"/>
      <c r="IMT32" s="681"/>
      <c r="IMU32" s="681"/>
      <c r="IMV32" s="681"/>
      <c r="IMW32" s="681"/>
      <c r="IMX32" s="681"/>
      <c r="IMY32" s="681"/>
      <c r="IMZ32" s="681"/>
      <c r="INA32" s="681"/>
      <c r="INB32" s="682"/>
      <c r="INC32" s="680"/>
      <c r="IND32" s="681"/>
      <c r="INE32" s="681"/>
      <c r="INF32" s="681"/>
      <c r="ING32" s="681"/>
      <c r="INH32" s="681"/>
      <c r="INI32" s="681"/>
      <c r="INJ32" s="681"/>
      <c r="INK32" s="681"/>
      <c r="INL32" s="681"/>
      <c r="INM32" s="681"/>
      <c r="INN32" s="681"/>
      <c r="INO32" s="681"/>
      <c r="INP32" s="681"/>
      <c r="INQ32" s="682"/>
      <c r="INR32" s="680"/>
      <c r="INS32" s="681"/>
      <c r="INT32" s="681"/>
      <c r="INU32" s="681"/>
      <c r="INV32" s="681"/>
      <c r="INW32" s="681"/>
      <c r="INX32" s="681"/>
      <c r="INY32" s="681"/>
      <c r="INZ32" s="681"/>
      <c r="IOA32" s="681"/>
      <c r="IOB32" s="681"/>
      <c r="IOC32" s="681"/>
      <c r="IOD32" s="681"/>
      <c r="IOE32" s="681"/>
      <c r="IOF32" s="682"/>
      <c r="IOG32" s="680"/>
      <c r="IOH32" s="681"/>
      <c r="IOI32" s="681"/>
      <c r="IOJ32" s="681"/>
      <c r="IOK32" s="681"/>
      <c r="IOL32" s="681"/>
      <c r="IOM32" s="681"/>
      <c r="ION32" s="681"/>
      <c r="IOO32" s="681"/>
      <c r="IOP32" s="681"/>
      <c r="IOQ32" s="681"/>
      <c r="IOR32" s="681"/>
      <c r="IOS32" s="681"/>
      <c r="IOT32" s="681"/>
      <c r="IOU32" s="682"/>
      <c r="IOV32" s="680"/>
      <c r="IOW32" s="681"/>
      <c r="IOX32" s="681"/>
      <c r="IOY32" s="681"/>
      <c r="IOZ32" s="681"/>
      <c r="IPA32" s="681"/>
      <c r="IPB32" s="681"/>
      <c r="IPC32" s="681"/>
      <c r="IPD32" s="681"/>
      <c r="IPE32" s="681"/>
      <c r="IPF32" s="681"/>
      <c r="IPG32" s="681"/>
      <c r="IPH32" s="681"/>
      <c r="IPI32" s="681"/>
      <c r="IPJ32" s="682"/>
      <c r="IPK32" s="680"/>
      <c r="IPL32" s="681"/>
      <c r="IPM32" s="681"/>
      <c r="IPN32" s="681"/>
      <c r="IPO32" s="681"/>
      <c r="IPP32" s="681"/>
      <c r="IPQ32" s="681"/>
      <c r="IPR32" s="681"/>
      <c r="IPS32" s="681"/>
      <c r="IPT32" s="681"/>
      <c r="IPU32" s="681"/>
      <c r="IPV32" s="681"/>
      <c r="IPW32" s="681"/>
      <c r="IPX32" s="681"/>
      <c r="IPY32" s="682"/>
      <c r="IPZ32" s="680"/>
      <c r="IQA32" s="681"/>
      <c r="IQB32" s="681"/>
      <c r="IQC32" s="681"/>
      <c r="IQD32" s="681"/>
      <c r="IQE32" s="681"/>
      <c r="IQF32" s="681"/>
      <c r="IQG32" s="681"/>
      <c r="IQH32" s="681"/>
      <c r="IQI32" s="681"/>
      <c r="IQJ32" s="681"/>
      <c r="IQK32" s="681"/>
      <c r="IQL32" s="681"/>
      <c r="IQM32" s="681"/>
      <c r="IQN32" s="682"/>
      <c r="IQO32" s="680"/>
      <c r="IQP32" s="681"/>
      <c r="IQQ32" s="681"/>
      <c r="IQR32" s="681"/>
      <c r="IQS32" s="681"/>
      <c r="IQT32" s="681"/>
      <c r="IQU32" s="681"/>
      <c r="IQV32" s="681"/>
      <c r="IQW32" s="681"/>
      <c r="IQX32" s="681"/>
      <c r="IQY32" s="681"/>
      <c r="IQZ32" s="681"/>
      <c r="IRA32" s="681"/>
      <c r="IRB32" s="681"/>
      <c r="IRC32" s="682"/>
      <c r="IRD32" s="680"/>
      <c r="IRE32" s="681"/>
      <c r="IRF32" s="681"/>
      <c r="IRG32" s="681"/>
      <c r="IRH32" s="681"/>
      <c r="IRI32" s="681"/>
      <c r="IRJ32" s="681"/>
      <c r="IRK32" s="681"/>
      <c r="IRL32" s="681"/>
      <c r="IRM32" s="681"/>
      <c r="IRN32" s="681"/>
      <c r="IRO32" s="681"/>
      <c r="IRP32" s="681"/>
      <c r="IRQ32" s="681"/>
      <c r="IRR32" s="682"/>
      <c r="IRS32" s="680"/>
      <c r="IRT32" s="681"/>
      <c r="IRU32" s="681"/>
      <c r="IRV32" s="681"/>
      <c r="IRW32" s="681"/>
      <c r="IRX32" s="681"/>
      <c r="IRY32" s="681"/>
      <c r="IRZ32" s="681"/>
      <c r="ISA32" s="681"/>
      <c r="ISB32" s="681"/>
      <c r="ISC32" s="681"/>
      <c r="ISD32" s="681"/>
      <c r="ISE32" s="681"/>
      <c r="ISF32" s="681"/>
      <c r="ISG32" s="682"/>
      <c r="ISH32" s="680"/>
      <c r="ISI32" s="681"/>
      <c r="ISJ32" s="681"/>
      <c r="ISK32" s="681"/>
      <c r="ISL32" s="681"/>
      <c r="ISM32" s="681"/>
      <c r="ISN32" s="681"/>
      <c r="ISO32" s="681"/>
      <c r="ISP32" s="681"/>
      <c r="ISQ32" s="681"/>
      <c r="ISR32" s="681"/>
      <c r="ISS32" s="681"/>
      <c r="IST32" s="681"/>
      <c r="ISU32" s="681"/>
      <c r="ISV32" s="682"/>
      <c r="ISW32" s="680"/>
      <c r="ISX32" s="681"/>
      <c r="ISY32" s="681"/>
      <c r="ISZ32" s="681"/>
      <c r="ITA32" s="681"/>
      <c r="ITB32" s="681"/>
      <c r="ITC32" s="681"/>
      <c r="ITD32" s="681"/>
      <c r="ITE32" s="681"/>
      <c r="ITF32" s="681"/>
      <c r="ITG32" s="681"/>
      <c r="ITH32" s="681"/>
      <c r="ITI32" s="681"/>
      <c r="ITJ32" s="681"/>
      <c r="ITK32" s="682"/>
      <c r="ITL32" s="680"/>
      <c r="ITM32" s="681"/>
      <c r="ITN32" s="681"/>
      <c r="ITO32" s="681"/>
      <c r="ITP32" s="681"/>
      <c r="ITQ32" s="681"/>
      <c r="ITR32" s="681"/>
      <c r="ITS32" s="681"/>
      <c r="ITT32" s="681"/>
      <c r="ITU32" s="681"/>
      <c r="ITV32" s="681"/>
      <c r="ITW32" s="681"/>
      <c r="ITX32" s="681"/>
      <c r="ITY32" s="681"/>
      <c r="ITZ32" s="682"/>
      <c r="IUA32" s="680"/>
      <c r="IUB32" s="681"/>
      <c r="IUC32" s="681"/>
      <c r="IUD32" s="681"/>
      <c r="IUE32" s="681"/>
      <c r="IUF32" s="681"/>
      <c r="IUG32" s="681"/>
      <c r="IUH32" s="681"/>
      <c r="IUI32" s="681"/>
      <c r="IUJ32" s="681"/>
      <c r="IUK32" s="681"/>
      <c r="IUL32" s="681"/>
      <c r="IUM32" s="681"/>
      <c r="IUN32" s="681"/>
      <c r="IUO32" s="682"/>
      <c r="IUP32" s="680"/>
      <c r="IUQ32" s="681"/>
      <c r="IUR32" s="681"/>
      <c r="IUS32" s="681"/>
      <c r="IUT32" s="681"/>
      <c r="IUU32" s="681"/>
      <c r="IUV32" s="681"/>
      <c r="IUW32" s="681"/>
      <c r="IUX32" s="681"/>
      <c r="IUY32" s="681"/>
      <c r="IUZ32" s="681"/>
      <c r="IVA32" s="681"/>
      <c r="IVB32" s="681"/>
      <c r="IVC32" s="681"/>
      <c r="IVD32" s="682"/>
      <c r="IVE32" s="680"/>
      <c r="IVF32" s="681"/>
      <c r="IVG32" s="681"/>
      <c r="IVH32" s="681"/>
      <c r="IVI32" s="681"/>
      <c r="IVJ32" s="681"/>
      <c r="IVK32" s="681"/>
      <c r="IVL32" s="681"/>
      <c r="IVM32" s="681"/>
      <c r="IVN32" s="681"/>
      <c r="IVO32" s="681"/>
      <c r="IVP32" s="681"/>
      <c r="IVQ32" s="681"/>
      <c r="IVR32" s="681"/>
      <c r="IVS32" s="682"/>
      <c r="IVT32" s="680"/>
      <c r="IVU32" s="681"/>
      <c r="IVV32" s="681"/>
      <c r="IVW32" s="681"/>
      <c r="IVX32" s="681"/>
      <c r="IVY32" s="681"/>
      <c r="IVZ32" s="681"/>
      <c r="IWA32" s="681"/>
      <c r="IWB32" s="681"/>
      <c r="IWC32" s="681"/>
      <c r="IWD32" s="681"/>
      <c r="IWE32" s="681"/>
      <c r="IWF32" s="681"/>
      <c r="IWG32" s="681"/>
      <c r="IWH32" s="682"/>
      <c r="IWI32" s="680"/>
      <c r="IWJ32" s="681"/>
      <c r="IWK32" s="681"/>
      <c r="IWL32" s="681"/>
      <c r="IWM32" s="681"/>
      <c r="IWN32" s="681"/>
      <c r="IWO32" s="681"/>
      <c r="IWP32" s="681"/>
      <c r="IWQ32" s="681"/>
      <c r="IWR32" s="681"/>
      <c r="IWS32" s="681"/>
      <c r="IWT32" s="681"/>
      <c r="IWU32" s="681"/>
      <c r="IWV32" s="681"/>
      <c r="IWW32" s="682"/>
      <c r="IWX32" s="680"/>
      <c r="IWY32" s="681"/>
      <c r="IWZ32" s="681"/>
      <c r="IXA32" s="681"/>
      <c r="IXB32" s="681"/>
      <c r="IXC32" s="681"/>
      <c r="IXD32" s="681"/>
      <c r="IXE32" s="681"/>
      <c r="IXF32" s="681"/>
      <c r="IXG32" s="681"/>
      <c r="IXH32" s="681"/>
      <c r="IXI32" s="681"/>
      <c r="IXJ32" s="681"/>
      <c r="IXK32" s="681"/>
      <c r="IXL32" s="682"/>
      <c r="IXM32" s="680"/>
      <c r="IXN32" s="681"/>
      <c r="IXO32" s="681"/>
      <c r="IXP32" s="681"/>
      <c r="IXQ32" s="681"/>
      <c r="IXR32" s="681"/>
      <c r="IXS32" s="681"/>
      <c r="IXT32" s="681"/>
      <c r="IXU32" s="681"/>
      <c r="IXV32" s="681"/>
      <c r="IXW32" s="681"/>
      <c r="IXX32" s="681"/>
      <c r="IXY32" s="681"/>
      <c r="IXZ32" s="681"/>
      <c r="IYA32" s="682"/>
      <c r="IYB32" s="680"/>
      <c r="IYC32" s="681"/>
      <c r="IYD32" s="681"/>
      <c r="IYE32" s="681"/>
      <c r="IYF32" s="681"/>
      <c r="IYG32" s="681"/>
      <c r="IYH32" s="681"/>
      <c r="IYI32" s="681"/>
      <c r="IYJ32" s="681"/>
      <c r="IYK32" s="681"/>
      <c r="IYL32" s="681"/>
      <c r="IYM32" s="681"/>
      <c r="IYN32" s="681"/>
      <c r="IYO32" s="681"/>
      <c r="IYP32" s="682"/>
      <c r="IYQ32" s="680"/>
      <c r="IYR32" s="681"/>
      <c r="IYS32" s="681"/>
      <c r="IYT32" s="681"/>
      <c r="IYU32" s="681"/>
      <c r="IYV32" s="681"/>
      <c r="IYW32" s="681"/>
      <c r="IYX32" s="681"/>
      <c r="IYY32" s="681"/>
      <c r="IYZ32" s="681"/>
      <c r="IZA32" s="681"/>
      <c r="IZB32" s="681"/>
      <c r="IZC32" s="681"/>
      <c r="IZD32" s="681"/>
      <c r="IZE32" s="682"/>
      <c r="IZF32" s="680"/>
      <c r="IZG32" s="681"/>
      <c r="IZH32" s="681"/>
      <c r="IZI32" s="681"/>
      <c r="IZJ32" s="681"/>
      <c r="IZK32" s="681"/>
      <c r="IZL32" s="681"/>
      <c r="IZM32" s="681"/>
      <c r="IZN32" s="681"/>
      <c r="IZO32" s="681"/>
      <c r="IZP32" s="681"/>
      <c r="IZQ32" s="681"/>
      <c r="IZR32" s="681"/>
      <c r="IZS32" s="681"/>
      <c r="IZT32" s="682"/>
      <c r="IZU32" s="680"/>
      <c r="IZV32" s="681"/>
      <c r="IZW32" s="681"/>
      <c r="IZX32" s="681"/>
      <c r="IZY32" s="681"/>
      <c r="IZZ32" s="681"/>
      <c r="JAA32" s="681"/>
      <c r="JAB32" s="681"/>
      <c r="JAC32" s="681"/>
      <c r="JAD32" s="681"/>
      <c r="JAE32" s="681"/>
      <c r="JAF32" s="681"/>
      <c r="JAG32" s="681"/>
      <c r="JAH32" s="681"/>
      <c r="JAI32" s="682"/>
      <c r="JAJ32" s="680"/>
      <c r="JAK32" s="681"/>
      <c r="JAL32" s="681"/>
      <c r="JAM32" s="681"/>
      <c r="JAN32" s="681"/>
      <c r="JAO32" s="681"/>
      <c r="JAP32" s="681"/>
      <c r="JAQ32" s="681"/>
      <c r="JAR32" s="681"/>
      <c r="JAS32" s="681"/>
      <c r="JAT32" s="681"/>
      <c r="JAU32" s="681"/>
      <c r="JAV32" s="681"/>
      <c r="JAW32" s="681"/>
      <c r="JAX32" s="682"/>
      <c r="JAY32" s="680"/>
      <c r="JAZ32" s="681"/>
      <c r="JBA32" s="681"/>
      <c r="JBB32" s="681"/>
      <c r="JBC32" s="681"/>
      <c r="JBD32" s="681"/>
      <c r="JBE32" s="681"/>
      <c r="JBF32" s="681"/>
      <c r="JBG32" s="681"/>
      <c r="JBH32" s="681"/>
      <c r="JBI32" s="681"/>
      <c r="JBJ32" s="681"/>
      <c r="JBK32" s="681"/>
      <c r="JBL32" s="681"/>
      <c r="JBM32" s="682"/>
      <c r="JBN32" s="680"/>
      <c r="JBO32" s="681"/>
      <c r="JBP32" s="681"/>
      <c r="JBQ32" s="681"/>
      <c r="JBR32" s="681"/>
      <c r="JBS32" s="681"/>
      <c r="JBT32" s="681"/>
      <c r="JBU32" s="681"/>
      <c r="JBV32" s="681"/>
      <c r="JBW32" s="681"/>
      <c r="JBX32" s="681"/>
      <c r="JBY32" s="681"/>
      <c r="JBZ32" s="681"/>
      <c r="JCA32" s="681"/>
      <c r="JCB32" s="682"/>
      <c r="JCC32" s="680"/>
      <c r="JCD32" s="681"/>
      <c r="JCE32" s="681"/>
      <c r="JCF32" s="681"/>
      <c r="JCG32" s="681"/>
      <c r="JCH32" s="681"/>
      <c r="JCI32" s="681"/>
      <c r="JCJ32" s="681"/>
      <c r="JCK32" s="681"/>
      <c r="JCL32" s="681"/>
      <c r="JCM32" s="681"/>
      <c r="JCN32" s="681"/>
      <c r="JCO32" s="681"/>
      <c r="JCP32" s="681"/>
      <c r="JCQ32" s="682"/>
      <c r="JCR32" s="680"/>
      <c r="JCS32" s="681"/>
      <c r="JCT32" s="681"/>
      <c r="JCU32" s="681"/>
      <c r="JCV32" s="681"/>
      <c r="JCW32" s="681"/>
      <c r="JCX32" s="681"/>
      <c r="JCY32" s="681"/>
      <c r="JCZ32" s="681"/>
      <c r="JDA32" s="681"/>
      <c r="JDB32" s="681"/>
      <c r="JDC32" s="681"/>
      <c r="JDD32" s="681"/>
      <c r="JDE32" s="681"/>
      <c r="JDF32" s="682"/>
      <c r="JDG32" s="680"/>
      <c r="JDH32" s="681"/>
      <c r="JDI32" s="681"/>
      <c r="JDJ32" s="681"/>
      <c r="JDK32" s="681"/>
      <c r="JDL32" s="681"/>
      <c r="JDM32" s="681"/>
      <c r="JDN32" s="681"/>
      <c r="JDO32" s="681"/>
      <c r="JDP32" s="681"/>
      <c r="JDQ32" s="681"/>
      <c r="JDR32" s="681"/>
      <c r="JDS32" s="681"/>
      <c r="JDT32" s="681"/>
      <c r="JDU32" s="682"/>
      <c r="JDV32" s="680"/>
      <c r="JDW32" s="681"/>
      <c r="JDX32" s="681"/>
      <c r="JDY32" s="681"/>
      <c r="JDZ32" s="681"/>
      <c r="JEA32" s="681"/>
      <c r="JEB32" s="681"/>
      <c r="JEC32" s="681"/>
      <c r="JED32" s="681"/>
      <c r="JEE32" s="681"/>
      <c r="JEF32" s="681"/>
      <c r="JEG32" s="681"/>
      <c r="JEH32" s="681"/>
      <c r="JEI32" s="681"/>
      <c r="JEJ32" s="682"/>
      <c r="JEK32" s="680"/>
      <c r="JEL32" s="681"/>
      <c r="JEM32" s="681"/>
      <c r="JEN32" s="681"/>
      <c r="JEO32" s="681"/>
      <c r="JEP32" s="681"/>
      <c r="JEQ32" s="681"/>
      <c r="JER32" s="681"/>
      <c r="JES32" s="681"/>
      <c r="JET32" s="681"/>
      <c r="JEU32" s="681"/>
      <c r="JEV32" s="681"/>
      <c r="JEW32" s="681"/>
      <c r="JEX32" s="681"/>
      <c r="JEY32" s="682"/>
      <c r="JEZ32" s="680"/>
      <c r="JFA32" s="681"/>
      <c r="JFB32" s="681"/>
      <c r="JFC32" s="681"/>
      <c r="JFD32" s="681"/>
      <c r="JFE32" s="681"/>
      <c r="JFF32" s="681"/>
      <c r="JFG32" s="681"/>
      <c r="JFH32" s="681"/>
      <c r="JFI32" s="681"/>
      <c r="JFJ32" s="681"/>
      <c r="JFK32" s="681"/>
      <c r="JFL32" s="681"/>
      <c r="JFM32" s="681"/>
      <c r="JFN32" s="682"/>
      <c r="JFO32" s="680"/>
      <c r="JFP32" s="681"/>
      <c r="JFQ32" s="681"/>
      <c r="JFR32" s="681"/>
      <c r="JFS32" s="681"/>
      <c r="JFT32" s="681"/>
      <c r="JFU32" s="681"/>
      <c r="JFV32" s="681"/>
      <c r="JFW32" s="681"/>
      <c r="JFX32" s="681"/>
      <c r="JFY32" s="681"/>
      <c r="JFZ32" s="681"/>
      <c r="JGA32" s="681"/>
      <c r="JGB32" s="681"/>
      <c r="JGC32" s="682"/>
      <c r="JGD32" s="680"/>
      <c r="JGE32" s="681"/>
      <c r="JGF32" s="681"/>
      <c r="JGG32" s="681"/>
      <c r="JGH32" s="681"/>
      <c r="JGI32" s="681"/>
      <c r="JGJ32" s="681"/>
      <c r="JGK32" s="681"/>
      <c r="JGL32" s="681"/>
      <c r="JGM32" s="681"/>
      <c r="JGN32" s="681"/>
      <c r="JGO32" s="681"/>
      <c r="JGP32" s="681"/>
      <c r="JGQ32" s="681"/>
      <c r="JGR32" s="682"/>
      <c r="JGS32" s="680"/>
      <c r="JGT32" s="681"/>
      <c r="JGU32" s="681"/>
      <c r="JGV32" s="681"/>
      <c r="JGW32" s="681"/>
      <c r="JGX32" s="681"/>
      <c r="JGY32" s="681"/>
      <c r="JGZ32" s="681"/>
      <c r="JHA32" s="681"/>
      <c r="JHB32" s="681"/>
      <c r="JHC32" s="681"/>
      <c r="JHD32" s="681"/>
      <c r="JHE32" s="681"/>
      <c r="JHF32" s="681"/>
      <c r="JHG32" s="682"/>
      <c r="JHH32" s="680"/>
      <c r="JHI32" s="681"/>
      <c r="JHJ32" s="681"/>
      <c r="JHK32" s="681"/>
      <c r="JHL32" s="681"/>
      <c r="JHM32" s="681"/>
      <c r="JHN32" s="681"/>
      <c r="JHO32" s="681"/>
      <c r="JHP32" s="681"/>
      <c r="JHQ32" s="681"/>
      <c r="JHR32" s="681"/>
      <c r="JHS32" s="681"/>
      <c r="JHT32" s="681"/>
      <c r="JHU32" s="681"/>
      <c r="JHV32" s="682"/>
      <c r="JHW32" s="680"/>
      <c r="JHX32" s="681"/>
      <c r="JHY32" s="681"/>
      <c r="JHZ32" s="681"/>
      <c r="JIA32" s="681"/>
      <c r="JIB32" s="681"/>
      <c r="JIC32" s="681"/>
      <c r="JID32" s="681"/>
      <c r="JIE32" s="681"/>
      <c r="JIF32" s="681"/>
      <c r="JIG32" s="681"/>
      <c r="JIH32" s="681"/>
      <c r="JII32" s="681"/>
      <c r="JIJ32" s="681"/>
      <c r="JIK32" s="682"/>
      <c r="JIL32" s="680"/>
      <c r="JIM32" s="681"/>
      <c r="JIN32" s="681"/>
      <c r="JIO32" s="681"/>
      <c r="JIP32" s="681"/>
      <c r="JIQ32" s="681"/>
      <c r="JIR32" s="681"/>
      <c r="JIS32" s="681"/>
      <c r="JIT32" s="681"/>
      <c r="JIU32" s="681"/>
      <c r="JIV32" s="681"/>
      <c r="JIW32" s="681"/>
      <c r="JIX32" s="681"/>
      <c r="JIY32" s="681"/>
      <c r="JIZ32" s="682"/>
      <c r="JJA32" s="680"/>
      <c r="JJB32" s="681"/>
      <c r="JJC32" s="681"/>
      <c r="JJD32" s="681"/>
      <c r="JJE32" s="681"/>
      <c r="JJF32" s="681"/>
      <c r="JJG32" s="681"/>
      <c r="JJH32" s="681"/>
      <c r="JJI32" s="681"/>
      <c r="JJJ32" s="681"/>
      <c r="JJK32" s="681"/>
      <c r="JJL32" s="681"/>
      <c r="JJM32" s="681"/>
      <c r="JJN32" s="681"/>
      <c r="JJO32" s="682"/>
      <c r="JJP32" s="680"/>
      <c r="JJQ32" s="681"/>
      <c r="JJR32" s="681"/>
      <c r="JJS32" s="681"/>
      <c r="JJT32" s="681"/>
      <c r="JJU32" s="681"/>
      <c r="JJV32" s="681"/>
      <c r="JJW32" s="681"/>
      <c r="JJX32" s="681"/>
      <c r="JJY32" s="681"/>
      <c r="JJZ32" s="681"/>
      <c r="JKA32" s="681"/>
      <c r="JKB32" s="681"/>
      <c r="JKC32" s="681"/>
      <c r="JKD32" s="682"/>
      <c r="JKE32" s="680"/>
      <c r="JKF32" s="681"/>
      <c r="JKG32" s="681"/>
      <c r="JKH32" s="681"/>
      <c r="JKI32" s="681"/>
      <c r="JKJ32" s="681"/>
      <c r="JKK32" s="681"/>
      <c r="JKL32" s="681"/>
      <c r="JKM32" s="681"/>
      <c r="JKN32" s="681"/>
      <c r="JKO32" s="681"/>
      <c r="JKP32" s="681"/>
      <c r="JKQ32" s="681"/>
      <c r="JKR32" s="681"/>
      <c r="JKS32" s="682"/>
      <c r="JKT32" s="680"/>
      <c r="JKU32" s="681"/>
      <c r="JKV32" s="681"/>
      <c r="JKW32" s="681"/>
      <c r="JKX32" s="681"/>
      <c r="JKY32" s="681"/>
      <c r="JKZ32" s="681"/>
      <c r="JLA32" s="681"/>
      <c r="JLB32" s="681"/>
      <c r="JLC32" s="681"/>
      <c r="JLD32" s="681"/>
      <c r="JLE32" s="681"/>
      <c r="JLF32" s="681"/>
      <c r="JLG32" s="681"/>
      <c r="JLH32" s="682"/>
      <c r="JLI32" s="680"/>
      <c r="JLJ32" s="681"/>
      <c r="JLK32" s="681"/>
      <c r="JLL32" s="681"/>
      <c r="JLM32" s="681"/>
      <c r="JLN32" s="681"/>
      <c r="JLO32" s="681"/>
      <c r="JLP32" s="681"/>
      <c r="JLQ32" s="681"/>
      <c r="JLR32" s="681"/>
      <c r="JLS32" s="681"/>
      <c r="JLT32" s="681"/>
      <c r="JLU32" s="681"/>
      <c r="JLV32" s="681"/>
      <c r="JLW32" s="682"/>
      <c r="JLX32" s="680"/>
      <c r="JLY32" s="681"/>
      <c r="JLZ32" s="681"/>
      <c r="JMA32" s="681"/>
      <c r="JMB32" s="681"/>
      <c r="JMC32" s="681"/>
      <c r="JMD32" s="681"/>
      <c r="JME32" s="681"/>
      <c r="JMF32" s="681"/>
      <c r="JMG32" s="681"/>
      <c r="JMH32" s="681"/>
      <c r="JMI32" s="681"/>
      <c r="JMJ32" s="681"/>
      <c r="JMK32" s="681"/>
      <c r="JML32" s="682"/>
      <c r="JMM32" s="680"/>
      <c r="JMN32" s="681"/>
      <c r="JMO32" s="681"/>
      <c r="JMP32" s="681"/>
      <c r="JMQ32" s="681"/>
      <c r="JMR32" s="681"/>
      <c r="JMS32" s="681"/>
      <c r="JMT32" s="681"/>
      <c r="JMU32" s="681"/>
      <c r="JMV32" s="681"/>
      <c r="JMW32" s="681"/>
      <c r="JMX32" s="681"/>
      <c r="JMY32" s="681"/>
      <c r="JMZ32" s="681"/>
      <c r="JNA32" s="682"/>
      <c r="JNB32" s="680"/>
      <c r="JNC32" s="681"/>
      <c r="JND32" s="681"/>
      <c r="JNE32" s="681"/>
      <c r="JNF32" s="681"/>
      <c r="JNG32" s="681"/>
      <c r="JNH32" s="681"/>
      <c r="JNI32" s="681"/>
      <c r="JNJ32" s="681"/>
      <c r="JNK32" s="681"/>
      <c r="JNL32" s="681"/>
      <c r="JNM32" s="681"/>
      <c r="JNN32" s="681"/>
      <c r="JNO32" s="681"/>
      <c r="JNP32" s="682"/>
      <c r="JNQ32" s="680"/>
      <c r="JNR32" s="681"/>
      <c r="JNS32" s="681"/>
      <c r="JNT32" s="681"/>
      <c r="JNU32" s="681"/>
      <c r="JNV32" s="681"/>
      <c r="JNW32" s="681"/>
      <c r="JNX32" s="681"/>
      <c r="JNY32" s="681"/>
      <c r="JNZ32" s="681"/>
      <c r="JOA32" s="681"/>
      <c r="JOB32" s="681"/>
      <c r="JOC32" s="681"/>
      <c r="JOD32" s="681"/>
      <c r="JOE32" s="682"/>
      <c r="JOF32" s="680"/>
      <c r="JOG32" s="681"/>
      <c r="JOH32" s="681"/>
      <c r="JOI32" s="681"/>
      <c r="JOJ32" s="681"/>
      <c r="JOK32" s="681"/>
      <c r="JOL32" s="681"/>
      <c r="JOM32" s="681"/>
      <c r="JON32" s="681"/>
      <c r="JOO32" s="681"/>
      <c r="JOP32" s="681"/>
      <c r="JOQ32" s="681"/>
      <c r="JOR32" s="681"/>
      <c r="JOS32" s="681"/>
      <c r="JOT32" s="682"/>
      <c r="JOU32" s="680"/>
      <c r="JOV32" s="681"/>
      <c r="JOW32" s="681"/>
      <c r="JOX32" s="681"/>
      <c r="JOY32" s="681"/>
      <c r="JOZ32" s="681"/>
      <c r="JPA32" s="681"/>
      <c r="JPB32" s="681"/>
      <c r="JPC32" s="681"/>
      <c r="JPD32" s="681"/>
      <c r="JPE32" s="681"/>
      <c r="JPF32" s="681"/>
      <c r="JPG32" s="681"/>
      <c r="JPH32" s="681"/>
      <c r="JPI32" s="682"/>
      <c r="JPJ32" s="680"/>
      <c r="JPK32" s="681"/>
      <c r="JPL32" s="681"/>
      <c r="JPM32" s="681"/>
      <c r="JPN32" s="681"/>
      <c r="JPO32" s="681"/>
      <c r="JPP32" s="681"/>
      <c r="JPQ32" s="681"/>
      <c r="JPR32" s="681"/>
      <c r="JPS32" s="681"/>
      <c r="JPT32" s="681"/>
      <c r="JPU32" s="681"/>
      <c r="JPV32" s="681"/>
      <c r="JPW32" s="681"/>
      <c r="JPX32" s="682"/>
      <c r="JPY32" s="680"/>
      <c r="JPZ32" s="681"/>
      <c r="JQA32" s="681"/>
      <c r="JQB32" s="681"/>
      <c r="JQC32" s="681"/>
      <c r="JQD32" s="681"/>
      <c r="JQE32" s="681"/>
      <c r="JQF32" s="681"/>
      <c r="JQG32" s="681"/>
      <c r="JQH32" s="681"/>
      <c r="JQI32" s="681"/>
      <c r="JQJ32" s="681"/>
      <c r="JQK32" s="681"/>
      <c r="JQL32" s="681"/>
      <c r="JQM32" s="682"/>
      <c r="JQN32" s="680"/>
      <c r="JQO32" s="681"/>
      <c r="JQP32" s="681"/>
      <c r="JQQ32" s="681"/>
      <c r="JQR32" s="681"/>
      <c r="JQS32" s="681"/>
      <c r="JQT32" s="681"/>
      <c r="JQU32" s="681"/>
      <c r="JQV32" s="681"/>
      <c r="JQW32" s="681"/>
      <c r="JQX32" s="681"/>
      <c r="JQY32" s="681"/>
      <c r="JQZ32" s="681"/>
      <c r="JRA32" s="681"/>
      <c r="JRB32" s="682"/>
      <c r="JRC32" s="680"/>
      <c r="JRD32" s="681"/>
      <c r="JRE32" s="681"/>
      <c r="JRF32" s="681"/>
      <c r="JRG32" s="681"/>
      <c r="JRH32" s="681"/>
      <c r="JRI32" s="681"/>
      <c r="JRJ32" s="681"/>
      <c r="JRK32" s="681"/>
      <c r="JRL32" s="681"/>
      <c r="JRM32" s="681"/>
      <c r="JRN32" s="681"/>
      <c r="JRO32" s="681"/>
      <c r="JRP32" s="681"/>
      <c r="JRQ32" s="682"/>
      <c r="JRR32" s="680"/>
      <c r="JRS32" s="681"/>
      <c r="JRT32" s="681"/>
      <c r="JRU32" s="681"/>
      <c r="JRV32" s="681"/>
      <c r="JRW32" s="681"/>
      <c r="JRX32" s="681"/>
      <c r="JRY32" s="681"/>
      <c r="JRZ32" s="681"/>
      <c r="JSA32" s="681"/>
      <c r="JSB32" s="681"/>
      <c r="JSC32" s="681"/>
      <c r="JSD32" s="681"/>
      <c r="JSE32" s="681"/>
      <c r="JSF32" s="682"/>
      <c r="JSG32" s="680"/>
      <c r="JSH32" s="681"/>
      <c r="JSI32" s="681"/>
      <c r="JSJ32" s="681"/>
      <c r="JSK32" s="681"/>
      <c r="JSL32" s="681"/>
      <c r="JSM32" s="681"/>
      <c r="JSN32" s="681"/>
      <c r="JSO32" s="681"/>
      <c r="JSP32" s="681"/>
      <c r="JSQ32" s="681"/>
      <c r="JSR32" s="681"/>
      <c r="JSS32" s="681"/>
      <c r="JST32" s="681"/>
      <c r="JSU32" s="682"/>
      <c r="JSV32" s="680"/>
      <c r="JSW32" s="681"/>
      <c r="JSX32" s="681"/>
      <c r="JSY32" s="681"/>
      <c r="JSZ32" s="681"/>
      <c r="JTA32" s="681"/>
      <c r="JTB32" s="681"/>
      <c r="JTC32" s="681"/>
      <c r="JTD32" s="681"/>
      <c r="JTE32" s="681"/>
      <c r="JTF32" s="681"/>
      <c r="JTG32" s="681"/>
      <c r="JTH32" s="681"/>
      <c r="JTI32" s="681"/>
      <c r="JTJ32" s="682"/>
      <c r="JTK32" s="680"/>
      <c r="JTL32" s="681"/>
      <c r="JTM32" s="681"/>
      <c r="JTN32" s="681"/>
      <c r="JTO32" s="681"/>
      <c r="JTP32" s="681"/>
      <c r="JTQ32" s="681"/>
      <c r="JTR32" s="681"/>
      <c r="JTS32" s="681"/>
      <c r="JTT32" s="681"/>
      <c r="JTU32" s="681"/>
      <c r="JTV32" s="681"/>
      <c r="JTW32" s="681"/>
      <c r="JTX32" s="681"/>
      <c r="JTY32" s="682"/>
      <c r="JTZ32" s="680"/>
      <c r="JUA32" s="681"/>
      <c r="JUB32" s="681"/>
      <c r="JUC32" s="681"/>
      <c r="JUD32" s="681"/>
      <c r="JUE32" s="681"/>
      <c r="JUF32" s="681"/>
      <c r="JUG32" s="681"/>
      <c r="JUH32" s="681"/>
      <c r="JUI32" s="681"/>
      <c r="JUJ32" s="681"/>
      <c r="JUK32" s="681"/>
      <c r="JUL32" s="681"/>
      <c r="JUM32" s="681"/>
      <c r="JUN32" s="682"/>
      <c r="JUO32" s="680"/>
      <c r="JUP32" s="681"/>
      <c r="JUQ32" s="681"/>
      <c r="JUR32" s="681"/>
      <c r="JUS32" s="681"/>
      <c r="JUT32" s="681"/>
      <c r="JUU32" s="681"/>
      <c r="JUV32" s="681"/>
      <c r="JUW32" s="681"/>
      <c r="JUX32" s="681"/>
      <c r="JUY32" s="681"/>
      <c r="JUZ32" s="681"/>
      <c r="JVA32" s="681"/>
      <c r="JVB32" s="681"/>
      <c r="JVC32" s="682"/>
      <c r="JVD32" s="680"/>
      <c r="JVE32" s="681"/>
      <c r="JVF32" s="681"/>
      <c r="JVG32" s="681"/>
      <c r="JVH32" s="681"/>
      <c r="JVI32" s="681"/>
      <c r="JVJ32" s="681"/>
      <c r="JVK32" s="681"/>
      <c r="JVL32" s="681"/>
      <c r="JVM32" s="681"/>
      <c r="JVN32" s="681"/>
      <c r="JVO32" s="681"/>
      <c r="JVP32" s="681"/>
      <c r="JVQ32" s="681"/>
      <c r="JVR32" s="682"/>
      <c r="JVS32" s="680"/>
      <c r="JVT32" s="681"/>
      <c r="JVU32" s="681"/>
      <c r="JVV32" s="681"/>
      <c r="JVW32" s="681"/>
      <c r="JVX32" s="681"/>
      <c r="JVY32" s="681"/>
      <c r="JVZ32" s="681"/>
      <c r="JWA32" s="681"/>
      <c r="JWB32" s="681"/>
      <c r="JWC32" s="681"/>
      <c r="JWD32" s="681"/>
      <c r="JWE32" s="681"/>
      <c r="JWF32" s="681"/>
      <c r="JWG32" s="682"/>
      <c r="JWH32" s="680"/>
      <c r="JWI32" s="681"/>
      <c r="JWJ32" s="681"/>
      <c r="JWK32" s="681"/>
      <c r="JWL32" s="681"/>
      <c r="JWM32" s="681"/>
      <c r="JWN32" s="681"/>
      <c r="JWO32" s="681"/>
      <c r="JWP32" s="681"/>
      <c r="JWQ32" s="681"/>
      <c r="JWR32" s="681"/>
      <c r="JWS32" s="681"/>
      <c r="JWT32" s="681"/>
      <c r="JWU32" s="681"/>
      <c r="JWV32" s="682"/>
      <c r="JWW32" s="680"/>
      <c r="JWX32" s="681"/>
      <c r="JWY32" s="681"/>
      <c r="JWZ32" s="681"/>
      <c r="JXA32" s="681"/>
      <c r="JXB32" s="681"/>
      <c r="JXC32" s="681"/>
      <c r="JXD32" s="681"/>
      <c r="JXE32" s="681"/>
      <c r="JXF32" s="681"/>
      <c r="JXG32" s="681"/>
      <c r="JXH32" s="681"/>
      <c r="JXI32" s="681"/>
      <c r="JXJ32" s="681"/>
      <c r="JXK32" s="682"/>
      <c r="JXL32" s="680"/>
      <c r="JXM32" s="681"/>
      <c r="JXN32" s="681"/>
      <c r="JXO32" s="681"/>
      <c r="JXP32" s="681"/>
      <c r="JXQ32" s="681"/>
      <c r="JXR32" s="681"/>
      <c r="JXS32" s="681"/>
      <c r="JXT32" s="681"/>
      <c r="JXU32" s="681"/>
      <c r="JXV32" s="681"/>
      <c r="JXW32" s="681"/>
      <c r="JXX32" s="681"/>
      <c r="JXY32" s="681"/>
      <c r="JXZ32" s="682"/>
      <c r="JYA32" s="680"/>
      <c r="JYB32" s="681"/>
      <c r="JYC32" s="681"/>
      <c r="JYD32" s="681"/>
      <c r="JYE32" s="681"/>
      <c r="JYF32" s="681"/>
      <c r="JYG32" s="681"/>
      <c r="JYH32" s="681"/>
      <c r="JYI32" s="681"/>
      <c r="JYJ32" s="681"/>
      <c r="JYK32" s="681"/>
      <c r="JYL32" s="681"/>
      <c r="JYM32" s="681"/>
      <c r="JYN32" s="681"/>
      <c r="JYO32" s="682"/>
      <c r="JYP32" s="680"/>
      <c r="JYQ32" s="681"/>
      <c r="JYR32" s="681"/>
      <c r="JYS32" s="681"/>
      <c r="JYT32" s="681"/>
      <c r="JYU32" s="681"/>
      <c r="JYV32" s="681"/>
      <c r="JYW32" s="681"/>
      <c r="JYX32" s="681"/>
      <c r="JYY32" s="681"/>
      <c r="JYZ32" s="681"/>
      <c r="JZA32" s="681"/>
      <c r="JZB32" s="681"/>
      <c r="JZC32" s="681"/>
      <c r="JZD32" s="682"/>
      <c r="JZE32" s="680"/>
      <c r="JZF32" s="681"/>
      <c r="JZG32" s="681"/>
      <c r="JZH32" s="681"/>
      <c r="JZI32" s="681"/>
      <c r="JZJ32" s="681"/>
      <c r="JZK32" s="681"/>
      <c r="JZL32" s="681"/>
      <c r="JZM32" s="681"/>
      <c r="JZN32" s="681"/>
      <c r="JZO32" s="681"/>
      <c r="JZP32" s="681"/>
      <c r="JZQ32" s="681"/>
      <c r="JZR32" s="681"/>
      <c r="JZS32" s="682"/>
      <c r="JZT32" s="680"/>
      <c r="JZU32" s="681"/>
      <c r="JZV32" s="681"/>
      <c r="JZW32" s="681"/>
      <c r="JZX32" s="681"/>
      <c r="JZY32" s="681"/>
      <c r="JZZ32" s="681"/>
      <c r="KAA32" s="681"/>
      <c r="KAB32" s="681"/>
      <c r="KAC32" s="681"/>
      <c r="KAD32" s="681"/>
      <c r="KAE32" s="681"/>
      <c r="KAF32" s="681"/>
      <c r="KAG32" s="681"/>
      <c r="KAH32" s="682"/>
      <c r="KAI32" s="680"/>
      <c r="KAJ32" s="681"/>
      <c r="KAK32" s="681"/>
      <c r="KAL32" s="681"/>
      <c r="KAM32" s="681"/>
      <c r="KAN32" s="681"/>
      <c r="KAO32" s="681"/>
      <c r="KAP32" s="681"/>
      <c r="KAQ32" s="681"/>
      <c r="KAR32" s="681"/>
      <c r="KAS32" s="681"/>
      <c r="KAT32" s="681"/>
      <c r="KAU32" s="681"/>
      <c r="KAV32" s="681"/>
      <c r="KAW32" s="682"/>
      <c r="KAX32" s="680"/>
      <c r="KAY32" s="681"/>
      <c r="KAZ32" s="681"/>
      <c r="KBA32" s="681"/>
      <c r="KBB32" s="681"/>
      <c r="KBC32" s="681"/>
      <c r="KBD32" s="681"/>
      <c r="KBE32" s="681"/>
      <c r="KBF32" s="681"/>
      <c r="KBG32" s="681"/>
      <c r="KBH32" s="681"/>
      <c r="KBI32" s="681"/>
      <c r="KBJ32" s="681"/>
      <c r="KBK32" s="681"/>
      <c r="KBL32" s="682"/>
      <c r="KBM32" s="680"/>
      <c r="KBN32" s="681"/>
      <c r="KBO32" s="681"/>
      <c r="KBP32" s="681"/>
      <c r="KBQ32" s="681"/>
      <c r="KBR32" s="681"/>
      <c r="KBS32" s="681"/>
      <c r="KBT32" s="681"/>
      <c r="KBU32" s="681"/>
      <c r="KBV32" s="681"/>
      <c r="KBW32" s="681"/>
      <c r="KBX32" s="681"/>
      <c r="KBY32" s="681"/>
      <c r="KBZ32" s="681"/>
      <c r="KCA32" s="682"/>
      <c r="KCB32" s="680"/>
      <c r="KCC32" s="681"/>
      <c r="KCD32" s="681"/>
      <c r="KCE32" s="681"/>
      <c r="KCF32" s="681"/>
      <c r="KCG32" s="681"/>
      <c r="KCH32" s="681"/>
      <c r="KCI32" s="681"/>
      <c r="KCJ32" s="681"/>
      <c r="KCK32" s="681"/>
      <c r="KCL32" s="681"/>
      <c r="KCM32" s="681"/>
      <c r="KCN32" s="681"/>
      <c r="KCO32" s="681"/>
      <c r="KCP32" s="682"/>
      <c r="KCQ32" s="680"/>
      <c r="KCR32" s="681"/>
      <c r="KCS32" s="681"/>
      <c r="KCT32" s="681"/>
      <c r="KCU32" s="681"/>
      <c r="KCV32" s="681"/>
      <c r="KCW32" s="681"/>
      <c r="KCX32" s="681"/>
      <c r="KCY32" s="681"/>
      <c r="KCZ32" s="681"/>
      <c r="KDA32" s="681"/>
      <c r="KDB32" s="681"/>
      <c r="KDC32" s="681"/>
      <c r="KDD32" s="681"/>
      <c r="KDE32" s="682"/>
      <c r="KDF32" s="680"/>
      <c r="KDG32" s="681"/>
      <c r="KDH32" s="681"/>
      <c r="KDI32" s="681"/>
      <c r="KDJ32" s="681"/>
      <c r="KDK32" s="681"/>
      <c r="KDL32" s="681"/>
      <c r="KDM32" s="681"/>
      <c r="KDN32" s="681"/>
      <c r="KDO32" s="681"/>
      <c r="KDP32" s="681"/>
      <c r="KDQ32" s="681"/>
      <c r="KDR32" s="681"/>
      <c r="KDS32" s="681"/>
      <c r="KDT32" s="682"/>
      <c r="KDU32" s="680"/>
      <c r="KDV32" s="681"/>
      <c r="KDW32" s="681"/>
      <c r="KDX32" s="681"/>
      <c r="KDY32" s="681"/>
      <c r="KDZ32" s="681"/>
      <c r="KEA32" s="681"/>
      <c r="KEB32" s="681"/>
      <c r="KEC32" s="681"/>
      <c r="KED32" s="681"/>
      <c r="KEE32" s="681"/>
      <c r="KEF32" s="681"/>
      <c r="KEG32" s="681"/>
      <c r="KEH32" s="681"/>
      <c r="KEI32" s="682"/>
      <c r="KEJ32" s="680"/>
      <c r="KEK32" s="681"/>
      <c r="KEL32" s="681"/>
      <c r="KEM32" s="681"/>
      <c r="KEN32" s="681"/>
      <c r="KEO32" s="681"/>
      <c r="KEP32" s="681"/>
      <c r="KEQ32" s="681"/>
      <c r="KER32" s="681"/>
      <c r="KES32" s="681"/>
      <c r="KET32" s="681"/>
      <c r="KEU32" s="681"/>
      <c r="KEV32" s="681"/>
      <c r="KEW32" s="681"/>
      <c r="KEX32" s="682"/>
      <c r="KEY32" s="680"/>
      <c r="KEZ32" s="681"/>
      <c r="KFA32" s="681"/>
      <c r="KFB32" s="681"/>
      <c r="KFC32" s="681"/>
      <c r="KFD32" s="681"/>
      <c r="KFE32" s="681"/>
      <c r="KFF32" s="681"/>
      <c r="KFG32" s="681"/>
      <c r="KFH32" s="681"/>
      <c r="KFI32" s="681"/>
      <c r="KFJ32" s="681"/>
      <c r="KFK32" s="681"/>
      <c r="KFL32" s="681"/>
      <c r="KFM32" s="682"/>
      <c r="KFN32" s="680"/>
      <c r="KFO32" s="681"/>
      <c r="KFP32" s="681"/>
      <c r="KFQ32" s="681"/>
      <c r="KFR32" s="681"/>
      <c r="KFS32" s="681"/>
      <c r="KFT32" s="681"/>
      <c r="KFU32" s="681"/>
      <c r="KFV32" s="681"/>
      <c r="KFW32" s="681"/>
      <c r="KFX32" s="681"/>
      <c r="KFY32" s="681"/>
      <c r="KFZ32" s="681"/>
      <c r="KGA32" s="681"/>
      <c r="KGB32" s="682"/>
      <c r="KGC32" s="680"/>
      <c r="KGD32" s="681"/>
      <c r="KGE32" s="681"/>
      <c r="KGF32" s="681"/>
      <c r="KGG32" s="681"/>
      <c r="KGH32" s="681"/>
      <c r="KGI32" s="681"/>
      <c r="KGJ32" s="681"/>
      <c r="KGK32" s="681"/>
      <c r="KGL32" s="681"/>
      <c r="KGM32" s="681"/>
      <c r="KGN32" s="681"/>
      <c r="KGO32" s="681"/>
      <c r="KGP32" s="681"/>
      <c r="KGQ32" s="682"/>
      <c r="KGR32" s="680"/>
      <c r="KGS32" s="681"/>
      <c r="KGT32" s="681"/>
      <c r="KGU32" s="681"/>
      <c r="KGV32" s="681"/>
      <c r="KGW32" s="681"/>
      <c r="KGX32" s="681"/>
      <c r="KGY32" s="681"/>
      <c r="KGZ32" s="681"/>
      <c r="KHA32" s="681"/>
      <c r="KHB32" s="681"/>
      <c r="KHC32" s="681"/>
      <c r="KHD32" s="681"/>
      <c r="KHE32" s="681"/>
      <c r="KHF32" s="682"/>
      <c r="KHG32" s="680"/>
      <c r="KHH32" s="681"/>
      <c r="KHI32" s="681"/>
      <c r="KHJ32" s="681"/>
      <c r="KHK32" s="681"/>
      <c r="KHL32" s="681"/>
      <c r="KHM32" s="681"/>
      <c r="KHN32" s="681"/>
      <c r="KHO32" s="681"/>
      <c r="KHP32" s="681"/>
      <c r="KHQ32" s="681"/>
      <c r="KHR32" s="681"/>
      <c r="KHS32" s="681"/>
      <c r="KHT32" s="681"/>
      <c r="KHU32" s="682"/>
      <c r="KHV32" s="680"/>
      <c r="KHW32" s="681"/>
      <c r="KHX32" s="681"/>
      <c r="KHY32" s="681"/>
      <c r="KHZ32" s="681"/>
      <c r="KIA32" s="681"/>
      <c r="KIB32" s="681"/>
      <c r="KIC32" s="681"/>
      <c r="KID32" s="681"/>
      <c r="KIE32" s="681"/>
      <c r="KIF32" s="681"/>
      <c r="KIG32" s="681"/>
      <c r="KIH32" s="681"/>
      <c r="KII32" s="681"/>
      <c r="KIJ32" s="682"/>
      <c r="KIK32" s="680"/>
      <c r="KIL32" s="681"/>
      <c r="KIM32" s="681"/>
      <c r="KIN32" s="681"/>
      <c r="KIO32" s="681"/>
      <c r="KIP32" s="681"/>
      <c r="KIQ32" s="681"/>
      <c r="KIR32" s="681"/>
      <c r="KIS32" s="681"/>
      <c r="KIT32" s="681"/>
      <c r="KIU32" s="681"/>
      <c r="KIV32" s="681"/>
      <c r="KIW32" s="681"/>
      <c r="KIX32" s="681"/>
      <c r="KIY32" s="682"/>
      <c r="KIZ32" s="680"/>
      <c r="KJA32" s="681"/>
      <c r="KJB32" s="681"/>
      <c r="KJC32" s="681"/>
      <c r="KJD32" s="681"/>
      <c r="KJE32" s="681"/>
      <c r="KJF32" s="681"/>
      <c r="KJG32" s="681"/>
      <c r="KJH32" s="681"/>
      <c r="KJI32" s="681"/>
      <c r="KJJ32" s="681"/>
      <c r="KJK32" s="681"/>
      <c r="KJL32" s="681"/>
      <c r="KJM32" s="681"/>
      <c r="KJN32" s="682"/>
      <c r="KJO32" s="680"/>
      <c r="KJP32" s="681"/>
      <c r="KJQ32" s="681"/>
      <c r="KJR32" s="681"/>
      <c r="KJS32" s="681"/>
      <c r="KJT32" s="681"/>
      <c r="KJU32" s="681"/>
      <c r="KJV32" s="681"/>
      <c r="KJW32" s="681"/>
      <c r="KJX32" s="681"/>
      <c r="KJY32" s="681"/>
      <c r="KJZ32" s="681"/>
      <c r="KKA32" s="681"/>
      <c r="KKB32" s="681"/>
      <c r="KKC32" s="682"/>
      <c r="KKD32" s="680"/>
      <c r="KKE32" s="681"/>
      <c r="KKF32" s="681"/>
      <c r="KKG32" s="681"/>
      <c r="KKH32" s="681"/>
      <c r="KKI32" s="681"/>
      <c r="KKJ32" s="681"/>
      <c r="KKK32" s="681"/>
      <c r="KKL32" s="681"/>
      <c r="KKM32" s="681"/>
      <c r="KKN32" s="681"/>
      <c r="KKO32" s="681"/>
      <c r="KKP32" s="681"/>
      <c r="KKQ32" s="681"/>
      <c r="KKR32" s="682"/>
      <c r="KKS32" s="680"/>
      <c r="KKT32" s="681"/>
      <c r="KKU32" s="681"/>
      <c r="KKV32" s="681"/>
      <c r="KKW32" s="681"/>
      <c r="KKX32" s="681"/>
      <c r="KKY32" s="681"/>
      <c r="KKZ32" s="681"/>
      <c r="KLA32" s="681"/>
      <c r="KLB32" s="681"/>
      <c r="KLC32" s="681"/>
      <c r="KLD32" s="681"/>
      <c r="KLE32" s="681"/>
      <c r="KLF32" s="681"/>
      <c r="KLG32" s="682"/>
      <c r="KLH32" s="680"/>
      <c r="KLI32" s="681"/>
      <c r="KLJ32" s="681"/>
      <c r="KLK32" s="681"/>
      <c r="KLL32" s="681"/>
      <c r="KLM32" s="681"/>
      <c r="KLN32" s="681"/>
      <c r="KLO32" s="681"/>
      <c r="KLP32" s="681"/>
      <c r="KLQ32" s="681"/>
      <c r="KLR32" s="681"/>
      <c r="KLS32" s="681"/>
      <c r="KLT32" s="681"/>
      <c r="KLU32" s="681"/>
      <c r="KLV32" s="682"/>
      <c r="KLW32" s="680"/>
      <c r="KLX32" s="681"/>
      <c r="KLY32" s="681"/>
      <c r="KLZ32" s="681"/>
      <c r="KMA32" s="681"/>
      <c r="KMB32" s="681"/>
      <c r="KMC32" s="681"/>
      <c r="KMD32" s="681"/>
      <c r="KME32" s="681"/>
      <c r="KMF32" s="681"/>
      <c r="KMG32" s="681"/>
      <c r="KMH32" s="681"/>
      <c r="KMI32" s="681"/>
      <c r="KMJ32" s="681"/>
      <c r="KMK32" s="682"/>
      <c r="KML32" s="680"/>
      <c r="KMM32" s="681"/>
      <c r="KMN32" s="681"/>
      <c r="KMO32" s="681"/>
      <c r="KMP32" s="681"/>
      <c r="KMQ32" s="681"/>
      <c r="KMR32" s="681"/>
      <c r="KMS32" s="681"/>
      <c r="KMT32" s="681"/>
      <c r="KMU32" s="681"/>
      <c r="KMV32" s="681"/>
      <c r="KMW32" s="681"/>
      <c r="KMX32" s="681"/>
      <c r="KMY32" s="681"/>
      <c r="KMZ32" s="682"/>
      <c r="KNA32" s="680"/>
      <c r="KNB32" s="681"/>
      <c r="KNC32" s="681"/>
      <c r="KND32" s="681"/>
      <c r="KNE32" s="681"/>
      <c r="KNF32" s="681"/>
      <c r="KNG32" s="681"/>
      <c r="KNH32" s="681"/>
      <c r="KNI32" s="681"/>
      <c r="KNJ32" s="681"/>
      <c r="KNK32" s="681"/>
      <c r="KNL32" s="681"/>
      <c r="KNM32" s="681"/>
      <c r="KNN32" s="681"/>
      <c r="KNO32" s="682"/>
      <c r="KNP32" s="680"/>
      <c r="KNQ32" s="681"/>
      <c r="KNR32" s="681"/>
      <c r="KNS32" s="681"/>
      <c r="KNT32" s="681"/>
      <c r="KNU32" s="681"/>
      <c r="KNV32" s="681"/>
      <c r="KNW32" s="681"/>
      <c r="KNX32" s="681"/>
      <c r="KNY32" s="681"/>
      <c r="KNZ32" s="681"/>
      <c r="KOA32" s="681"/>
      <c r="KOB32" s="681"/>
      <c r="KOC32" s="681"/>
      <c r="KOD32" s="682"/>
      <c r="KOE32" s="680"/>
      <c r="KOF32" s="681"/>
      <c r="KOG32" s="681"/>
      <c r="KOH32" s="681"/>
      <c r="KOI32" s="681"/>
      <c r="KOJ32" s="681"/>
      <c r="KOK32" s="681"/>
      <c r="KOL32" s="681"/>
      <c r="KOM32" s="681"/>
      <c r="KON32" s="681"/>
      <c r="KOO32" s="681"/>
      <c r="KOP32" s="681"/>
      <c r="KOQ32" s="681"/>
      <c r="KOR32" s="681"/>
      <c r="KOS32" s="682"/>
      <c r="KOT32" s="680"/>
      <c r="KOU32" s="681"/>
      <c r="KOV32" s="681"/>
      <c r="KOW32" s="681"/>
      <c r="KOX32" s="681"/>
      <c r="KOY32" s="681"/>
      <c r="KOZ32" s="681"/>
      <c r="KPA32" s="681"/>
      <c r="KPB32" s="681"/>
      <c r="KPC32" s="681"/>
      <c r="KPD32" s="681"/>
      <c r="KPE32" s="681"/>
      <c r="KPF32" s="681"/>
      <c r="KPG32" s="681"/>
      <c r="KPH32" s="682"/>
      <c r="KPI32" s="680"/>
      <c r="KPJ32" s="681"/>
      <c r="KPK32" s="681"/>
      <c r="KPL32" s="681"/>
      <c r="KPM32" s="681"/>
      <c r="KPN32" s="681"/>
      <c r="KPO32" s="681"/>
      <c r="KPP32" s="681"/>
      <c r="KPQ32" s="681"/>
      <c r="KPR32" s="681"/>
      <c r="KPS32" s="681"/>
      <c r="KPT32" s="681"/>
      <c r="KPU32" s="681"/>
      <c r="KPV32" s="681"/>
      <c r="KPW32" s="682"/>
      <c r="KPX32" s="680"/>
      <c r="KPY32" s="681"/>
      <c r="KPZ32" s="681"/>
      <c r="KQA32" s="681"/>
      <c r="KQB32" s="681"/>
      <c r="KQC32" s="681"/>
      <c r="KQD32" s="681"/>
      <c r="KQE32" s="681"/>
      <c r="KQF32" s="681"/>
      <c r="KQG32" s="681"/>
      <c r="KQH32" s="681"/>
      <c r="KQI32" s="681"/>
      <c r="KQJ32" s="681"/>
      <c r="KQK32" s="681"/>
      <c r="KQL32" s="682"/>
      <c r="KQM32" s="680"/>
      <c r="KQN32" s="681"/>
      <c r="KQO32" s="681"/>
      <c r="KQP32" s="681"/>
      <c r="KQQ32" s="681"/>
      <c r="KQR32" s="681"/>
      <c r="KQS32" s="681"/>
      <c r="KQT32" s="681"/>
      <c r="KQU32" s="681"/>
      <c r="KQV32" s="681"/>
      <c r="KQW32" s="681"/>
      <c r="KQX32" s="681"/>
      <c r="KQY32" s="681"/>
      <c r="KQZ32" s="681"/>
      <c r="KRA32" s="682"/>
      <c r="KRB32" s="680"/>
      <c r="KRC32" s="681"/>
      <c r="KRD32" s="681"/>
      <c r="KRE32" s="681"/>
      <c r="KRF32" s="681"/>
      <c r="KRG32" s="681"/>
      <c r="KRH32" s="681"/>
      <c r="KRI32" s="681"/>
      <c r="KRJ32" s="681"/>
      <c r="KRK32" s="681"/>
      <c r="KRL32" s="681"/>
      <c r="KRM32" s="681"/>
      <c r="KRN32" s="681"/>
      <c r="KRO32" s="681"/>
      <c r="KRP32" s="682"/>
      <c r="KRQ32" s="680"/>
      <c r="KRR32" s="681"/>
      <c r="KRS32" s="681"/>
      <c r="KRT32" s="681"/>
      <c r="KRU32" s="681"/>
      <c r="KRV32" s="681"/>
      <c r="KRW32" s="681"/>
      <c r="KRX32" s="681"/>
      <c r="KRY32" s="681"/>
      <c r="KRZ32" s="681"/>
      <c r="KSA32" s="681"/>
      <c r="KSB32" s="681"/>
      <c r="KSC32" s="681"/>
      <c r="KSD32" s="681"/>
      <c r="KSE32" s="682"/>
      <c r="KSF32" s="680"/>
      <c r="KSG32" s="681"/>
      <c r="KSH32" s="681"/>
      <c r="KSI32" s="681"/>
      <c r="KSJ32" s="681"/>
      <c r="KSK32" s="681"/>
      <c r="KSL32" s="681"/>
      <c r="KSM32" s="681"/>
      <c r="KSN32" s="681"/>
      <c r="KSO32" s="681"/>
      <c r="KSP32" s="681"/>
      <c r="KSQ32" s="681"/>
      <c r="KSR32" s="681"/>
      <c r="KSS32" s="681"/>
      <c r="KST32" s="682"/>
      <c r="KSU32" s="680"/>
      <c r="KSV32" s="681"/>
      <c r="KSW32" s="681"/>
      <c r="KSX32" s="681"/>
      <c r="KSY32" s="681"/>
      <c r="KSZ32" s="681"/>
      <c r="KTA32" s="681"/>
      <c r="KTB32" s="681"/>
      <c r="KTC32" s="681"/>
      <c r="KTD32" s="681"/>
      <c r="KTE32" s="681"/>
      <c r="KTF32" s="681"/>
      <c r="KTG32" s="681"/>
      <c r="KTH32" s="681"/>
      <c r="KTI32" s="682"/>
      <c r="KTJ32" s="680"/>
      <c r="KTK32" s="681"/>
      <c r="KTL32" s="681"/>
      <c r="KTM32" s="681"/>
      <c r="KTN32" s="681"/>
      <c r="KTO32" s="681"/>
      <c r="KTP32" s="681"/>
      <c r="KTQ32" s="681"/>
      <c r="KTR32" s="681"/>
      <c r="KTS32" s="681"/>
      <c r="KTT32" s="681"/>
      <c r="KTU32" s="681"/>
      <c r="KTV32" s="681"/>
      <c r="KTW32" s="681"/>
      <c r="KTX32" s="682"/>
      <c r="KTY32" s="680"/>
      <c r="KTZ32" s="681"/>
      <c r="KUA32" s="681"/>
      <c r="KUB32" s="681"/>
      <c r="KUC32" s="681"/>
      <c r="KUD32" s="681"/>
      <c r="KUE32" s="681"/>
      <c r="KUF32" s="681"/>
      <c r="KUG32" s="681"/>
      <c r="KUH32" s="681"/>
      <c r="KUI32" s="681"/>
      <c r="KUJ32" s="681"/>
      <c r="KUK32" s="681"/>
      <c r="KUL32" s="681"/>
      <c r="KUM32" s="682"/>
      <c r="KUN32" s="680"/>
      <c r="KUO32" s="681"/>
      <c r="KUP32" s="681"/>
      <c r="KUQ32" s="681"/>
      <c r="KUR32" s="681"/>
      <c r="KUS32" s="681"/>
      <c r="KUT32" s="681"/>
      <c r="KUU32" s="681"/>
      <c r="KUV32" s="681"/>
      <c r="KUW32" s="681"/>
      <c r="KUX32" s="681"/>
      <c r="KUY32" s="681"/>
      <c r="KUZ32" s="681"/>
      <c r="KVA32" s="681"/>
      <c r="KVB32" s="682"/>
      <c r="KVC32" s="680"/>
      <c r="KVD32" s="681"/>
      <c r="KVE32" s="681"/>
      <c r="KVF32" s="681"/>
      <c r="KVG32" s="681"/>
      <c r="KVH32" s="681"/>
      <c r="KVI32" s="681"/>
      <c r="KVJ32" s="681"/>
      <c r="KVK32" s="681"/>
      <c r="KVL32" s="681"/>
      <c r="KVM32" s="681"/>
      <c r="KVN32" s="681"/>
      <c r="KVO32" s="681"/>
      <c r="KVP32" s="681"/>
      <c r="KVQ32" s="682"/>
      <c r="KVR32" s="680"/>
      <c r="KVS32" s="681"/>
      <c r="KVT32" s="681"/>
      <c r="KVU32" s="681"/>
      <c r="KVV32" s="681"/>
      <c r="KVW32" s="681"/>
      <c r="KVX32" s="681"/>
      <c r="KVY32" s="681"/>
      <c r="KVZ32" s="681"/>
      <c r="KWA32" s="681"/>
      <c r="KWB32" s="681"/>
      <c r="KWC32" s="681"/>
      <c r="KWD32" s="681"/>
      <c r="KWE32" s="681"/>
      <c r="KWF32" s="682"/>
      <c r="KWG32" s="680"/>
      <c r="KWH32" s="681"/>
      <c r="KWI32" s="681"/>
      <c r="KWJ32" s="681"/>
      <c r="KWK32" s="681"/>
      <c r="KWL32" s="681"/>
      <c r="KWM32" s="681"/>
      <c r="KWN32" s="681"/>
      <c r="KWO32" s="681"/>
      <c r="KWP32" s="681"/>
      <c r="KWQ32" s="681"/>
      <c r="KWR32" s="681"/>
      <c r="KWS32" s="681"/>
      <c r="KWT32" s="681"/>
      <c r="KWU32" s="682"/>
      <c r="KWV32" s="680"/>
      <c r="KWW32" s="681"/>
      <c r="KWX32" s="681"/>
      <c r="KWY32" s="681"/>
      <c r="KWZ32" s="681"/>
      <c r="KXA32" s="681"/>
      <c r="KXB32" s="681"/>
      <c r="KXC32" s="681"/>
      <c r="KXD32" s="681"/>
      <c r="KXE32" s="681"/>
      <c r="KXF32" s="681"/>
      <c r="KXG32" s="681"/>
      <c r="KXH32" s="681"/>
      <c r="KXI32" s="681"/>
      <c r="KXJ32" s="682"/>
      <c r="KXK32" s="680"/>
      <c r="KXL32" s="681"/>
      <c r="KXM32" s="681"/>
      <c r="KXN32" s="681"/>
      <c r="KXO32" s="681"/>
      <c r="KXP32" s="681"/>
      <c r="KXQ32" s="681"/>
      <c r="KXR32" s="681"/>
      <c r="KXS32" s="681"/>
      <c r="KXT32" s="681"/>
      <c r="KXU32" s="681"/>
      <c r="KXV32" s="681"/>
      <c r="KXW32" s="681"/>
      <c r="KXX32" s="681"/>
      <c r="KXY32" s="682"/>
      <c r="KXZ32" s="680"/>
      <c r="KYA32" s="681"/>
      <c r="KYB32" s="681"/>
      <c r="KYC32" s="681"/>
      <c r="KYD32" s="681"/>
      <c r="KYE32" s="681"/>
      <c r="KYF32" s="681"/>
      <c r="KYG32" s="681"/>
      <c r="KYH32" s="681"/>
      <c r="KYI32" s="681"/>
      <c r="KYJ32" s="681"/>
      <c r="KYK32" s="681"/>
      <c r="KYL32" s="681"/>
      <c r="KYM32" s="681"/>
      <c r="KYN32" s="682"/>
      <c r="KYO32" s="680"/>
      <c r="KYP32" s="681"/>
      <c r="KYQ32" s="681"/>
      <c r="KYR32" s="681"/>
      <c r="KYS32" s="681"/>
      <c r="KYT32" s="681"/>
      <c r="KYU32" s="681"/>
      <c r="KYV32" s="681"/>
      <c r="KYW32" s="681"/>
      <c r="KYX32" s="681"/>
      <c r="KYY32" s="681"/>
      <c r="KYZ32" s="681"/>
      <c r="KZA32" s="681"/>
      <c r="KZB32" s="681"/>
      <c r="KZC32" s="682"/>
      <c r="KZD32" s="680"/>
      <c r="KZE32" s="681"/>
      <c r="KZF32" s="681"/>
      <c r="KZG32" s="681"/>
      <c r="KZH32" s="681"/>
      <c r="KZI32" s="681"/>
      <c r="KZJ32" s="681"/>
      <c r="KZK32" s="681"/>
      <c r="KZL32" s="681"/>
      <c r="KZM32" s="681"/>
      <c r="KZN32" s="681"/>
      <c r="KZO32" s="681"/>
      <c r="KZP32" s="681"/>
      <c r="KZQ32" s="681"/>
      <c r="KZR32" s="682"/>
      <c r="KZS32" s="680"/>
      <c r="KZT32" s="681"/>
      <c r="KZU32" s="681"/>
      <c r="KZV32" s="681"/>
      <c r="KZW32" s="681"/>
      <c r="KZX32" s="681"/>
      <c r="KZY32" s="681"/>
      <c r="KZZ32" s="681"/>
      <c r="LAA32" s="681"/>
      <c r="LAB32" s="681"/>
      <c r="LAC32" s="681"/>
      <c r="LAD32" s="681"/>
      <c r="LAE32" s="681"/>
      <c r="LAF32" s="681"/>
      <c r="LAG32" s="682"/>
      <c r="LAH32" s="680"/>
      <c r="LAI32" s="681"/>
      <c r="LAJ32" s="681"/>
      <c r="LAK32" s="681"/>
      <c r="LAL32" s="681"/>
      <c r="LAM32" s="681"/>
      <c r="LAN32" s="681"/>
      <c r="LAO32" s="681"/>
      <c r="LAP32" s="681"/>
      <c r="LAQ32" s="681"/>
      <c r="LAR32" s="681"/>
      <c r="LAS32" s="681"/>
      <c r="LAT32" s="681"/>
      <c r="LAU32" s="681"/>
      <c r="LAV32" s="682"/>
      <c r="LAW32" s="680"/>
      <c r="LAX32" s="681"/>
      <c r="LAY32" s="681"/>
      <c r="LAZ32" s="681"/>
      <c r="LBA32" s="681"/>
      <c r="LBB32" s="681"/>
      <c r="LBC32" s="681"/>
      <c r="LBD32" s="681"/>
      <c r="LBE32" s="681"/>
      <c r="LBF32" s="681"/>
      <c r="LBG32" s="681"/>
      <c r="LBH32" s="681"/>
      <c r="LBI32" s="681"/>
      <c r="LBJ32" s="681"/>
      <c r="LBK32" s="682"/>
      <c r="LBL32" s="680"/>
      <c r="LBM32" s="681"/>
      <c r="LBN32" s="681"/>
      <c r="LBO32" s="681"/>
      <c r="LBP32" s="681"/>
      <c r="LBQ32" s="681"/>
      <c r="LBR32" s="681"/>
      <c r="LBS32" s="681"/>
      <c r="LBT32" s="681"/>
      <c r="LBU32" s="681"/>
      <c r="LBV32" s="681"/>
      <c r="LBW32" s="681"/>
      <c r="LBX32" s="681"/>
      <c r="LBY32" s="681"/>
      <c r="LBZ32" s="682"/>
      <c r="LCA32" s="680"/>
      <c r="LCB32" s="681"/>
      <c r="LCC32" s="681"/>
      <c r="LCD32" s="681"/>
      <c r="LCE32" s="681"/>
      <c r="LCF32" s="681"/>
      <c r="LCG32" s="681"/>
      <c r="LCH32" s="681"/>
      <c r="LCI32" s="681"/>
      <c r="LCJ32" s="681"/>
      <c r="LCK32" s="681"/>
      <c r="LCL32" s="681"/>
      <c r="LCM32" s="681"/>
      <c r="LCN32" s="681"/>
      <c r="LCO32" s="682"/>
      <c r="LCP32" s="680"/>
      <c r="LCQ32" s="681"/>
      <c r="LCR32" s="681"/>
      <c r="LCS32" s="681"/>
      <c r="LCT32" s="681"/>
      <c r="LCU32" s="681"/>
      <c r="LCV32" s="681"/>
      <c r="LCW32" s="681"/>
      <c r="LCX32" s="681"/>
      <c r="LCY32" s="681"/>
      <c r="LCZ32" s="681"/>
      <c r="LDA32" s="681"/>
      <c r="LDB32" s="681"/>
      <c r="LDC32" s="681"/>
      <c r="LDD32" s="682"/>
      <c r="LDE32" s="680"/>
      <c r="LDF32" s="681"/>
      <c r="LDG32" s="681"/>
      <c r="LDH32" s="681"/>
      <c r="LDI32" s="681"/>
      <c r="LDJ32" s="681"/>
      <c r="LDK32" s="681"/>
      <c r="LDL32" s="681"/>
      <c r="LDM32" s="681"/>
      <c r="LDN32" s="681"/>
      <c r="LDO32" s="681"/>
      <c r="LDP32" s="681"/>
      <c r="LDQ32" s="681"/>
      <c r="LDR32" s="681"/>
      <c r="LDS32" s="682"/>
      <c r="LDT32" s="680"/>
      <c r="LDU32" s="681"/>
      <c r="LDV32" s="681"/>
      <c r="LDW32" s="681"/>
      <c r="LDX32" s="681"/>
      <c r="LDY32" s="681"/>
      <c r="LDZ32" s="681"/>
      <c r="LEA32" s="681"/>
      <c r="LEB32" s="681"/>
      <c r="LEC32" s="681"/>
      <c r="LED32" s="681"/>
      <c r="LEE32" s="681"/>
      <c r="LEF32" s="681"/>
      <c r="LEG32" s="681"/>
      <c r="LEH32" s="682"/>
      <c r="LEI32" s="680"/>
      <c r="LEJ32" s="681"/>
      <c r="LEK32" s="681"/>
      <c r="LEL32" s="681"/>
      <c r="LEM32" s="681"/>
      <c r="LEN32" s="681"/>
      <c r="LEO32" s="681"/>
      <c r="LEP32" s="681"/>
      <c r="LEQ32" s="681"/>
      <c r="LER32" s="681"/>
      <c r="LES32" s="681"/>
      <c r="LET32" s="681"/>
      <c r="LEU32" s="681"/>
      <c r="LEV32" s="681"/>
      <c r="LEW32" s="682"/>
      <c r="LEX32" s="680"/>
      <c r="LEY32" s="681"/>
      <c r="LEZ32" s="681"/>
      <c r="LFA32" s="681"/>
      <c r="LFB32" s="681"/>
      <c r="LFC32" s="681"/>
      <c r="LFD32" s="681"/>
      <c r="LFE32" s="681"/>
      <c r="LFF32" s="681"/>
      <c r="LFG32" s="681"/>
      <c r="LFH32" s="681"/>
      <c r="LFI32" s="681"/>
      <c r="LFJ32" s="681"/>
      <c r="LFK32" s="681"/>
      <c r="LFL32" s="682"/>
      <c r="LFM32" s="680"/>
      <c r="LFN32" s="681"/>
      <c r="LFO32" s="681"/>
      <c r="LFP32" s="681"/>
      <c r="LFQ32" s="681"/>
      <c r="LFR32" s="681"/>
      <c r="LFS32" s="681"/>
      <c r="LFT32" s="681"/>
      <c r="LFU32" s="681"/>
      <c r="LFV32" s="681"/>
      <c r="LFW32" s="681"/>
      <c r="LFX32" s="681"/>
      <c r="LFY32" s="681"/>
      <c r="LFZ32" s="681"/>
      <c r="LGA32" s="682"/>
      <c r="LGB32" s="680"/>
      <c r="LGC32" s="681"/>
      <c r="LGD32" s="681"/>
      <c r="LGE32" s="681"/>
      <c r="LGF32" s="681"/>
      <c r="LGG32" s="681"/>
      <c r="LGH32" s="681"/>
      <c r="LGI32" s="681"/>
      <c r="LGJ32" s="681"/>
      <c r="LGK32" s="681"/>
      <c r="LGL32" s="681"/>
      <c r="LGM32" s="681"/>
      <c r="LGN32" s="681"/>
      <c r="LGO32" s="681"/>
      <c r="LGP32" s="682"/>
      <c r="LGQ32" s="680"/>
      <c r="LGR32" s="681"/>
      <c r="LGS32" s="681"/>
      <c r="LGT32" s="681"/>
      <c r="LGU32" s="681"/>
      <c r="LGV32" s="681"/>
      <c r="LGW32" s="681"/>
      <c r="LGX32" s="681"/>
      <c r="LGY32" s="681"/>
      <c r="LGZ32" s="681"/>
      <c r="LHA32" s="681"/>
      <c r="LHB32" s="681"/>
      <c r="LHC32" s="681"/>
      <c r="LHD32" s="681"/>
      <c r="LHE32" s="682"/>
      <c r="LHF32" s="680"/>
      <c r="LHG32" s="681"/>
      <c r="LHH32" s="681"/>
      <c r="LHI32" s="681"/>
      <c r="LHJ32" s="681"/>
      <c r="LHK32" s="681"/>
      <c r="LHL32" s="681"/>
      <c r="LHM32" s="681"/>
      <c r="LHN32" s="681"/>
      <c r="LHO32" s="681"/>
      <c r="LHP32" s="681"/>
      <c r="LHQ32" s="681"/>
      <c r="LHR32" s="681"/>
      <c r="LHS32" s="681"/>
      <c r="LHT32" s="682"/>
      <c r="LHU32" s="680"/>
      <c r="LHV32" s="681"/>
      <c r="LHW32" s="681"/>
      <c r="LHX32" s="681"/>
      <c r="LHY32" s="681"/>
      <c r="LHZ32" s="681"/>
      <c r="LIA32" s="681"/>
      <c r="LIB32" s="681"/>
      <c r="LIC32" s="681"/>
      <c r="LID32" s="681"/>
      <c r="LIE32" s="681"/>
      <c r="LIF32" s="681"/>
      <c r="LIG32" s="681"/>
      <c r="LIH32" s="681"/>
      <c r="LII32" s="682"/>
      <c r="LIJ32" s="680"/>
      <c r="LIK32" s="681"/>
      <c r="LIL32" s="681"/>
      <c r="LIM32" s="681"/>
      <c r="LIN32" s="681"/>
      <c r="LIO32" s="681"/>
      <c r="LIP32" s="681"/>
      <c r="LIQ32" s="681"/>
      <c r="LIR32" s="681"/>
      <c r="LIS32" s="681"/>
      <c r="LIT32" s="681"/>
      <c r="LIU32" s="681"/>
      <c r="LIV32" s="681"/>
      <c r="LIW32" s="681"/>
      <c r="LIX32" s="682"/>
      <c r="LIY32" s="680"/>
      <c r="LIZ32" s="681"/>
      <c r="LJA32" s="681"/>
      <c r="LJB32" s="681"/>
      <c r="LJC32" s="681"/>
      <c r="LJD32" s="681"/>
      <c r="LJE32" s="681"/>
      <c r="LJF32" s="681"/>
      <c r="LJG32" s="681"/>
      <c r="LJH32" s="681"/>
      <c r="LJI32" s="681"/>
      <c r="LJJ32" s="681"/>
      <c r="LJK32" s="681"/>
      <c r="LJL32" s="681"/>
      <c r="LJM32" s="682"/>
      <c r="LJN32" s="680"/>
      <c r="LJO32" s="681"/>
      <c r="LJP32" s="681"/>
      <c r="LJQ32" s="681"/>
      <c r="LJR32" s="681"/>
      <c r="LJS32" s="681"/>
      <c r="LJT32" s="681"/>
      <c r="LJU32" s="681"/>
      <c r="LJV32" s="681"/>
      <c r="LJW32" s="681"/>
      <c r="LJX32" s="681"/>
      <c r="LJY32" s="681"/>
      <c r="LJZ32" s="681"/>
      <c r="LKA32" s="681"/>
      <c r="LKB32" s="682"/>
      <c r="LKC32" s="680"/>
      <c r="LKD32" s="681"/>
      <c r="LKE32" s="681"/>
      <c r="LKF32" s="681"/>
      <c r="LKG32" s="681"/>
      <c r="LKH32" s="681"/>
      <c r="LKI32" s="681"/>
      <c r="LKJ32" s="681"/>
      <c r="LKK32" s="681"/>
      <c r="LKL32" s="681"/>
      <c r="LKM32" s="681"/>
      <c r="LKN32" s="681"/>
      <c r="LKO32" s="681"/>
      <c r="LKP32" s="681"/>
      <c r="LKQ32" s="682"/>
      <c r="LKR32" s="680"/>
      <c r="LKS32" s="681"/>
      <c r="LKT32" s="681"/>
      <c r="LKU32" s="681"/>
      <c r="LKV32" s="681"/>
      <c r="LKW32" s="681"/>
      <c r="LKX32" s="681"/>
      <c r="LKY32" s="681"/>
      <c r="LKZ32" s="681"/>
      <c r="LLA32" s="681"/>
      <c r="LLB32" s="681"/>
      <c r="LLC32" s="681"/>
      <c r="LLD32" s="681"/>
      <c r="LLE32" s="681"/>
      <c r="LLF32" s="682"/>
      <c r="LLG32" s="680"/>
      <c r="LLH32" s="681"/>
      <c r="LLI32" s="681"/>
      <c r="LLJ32" s="681"/>
      <c r="LLK32" s="681"/>
      <c r="LLL32" s="681"/>
      <c r="LLM32" s="681"/>
      <c r="LLN32" s="681"/>
      <c r="LLO32" s="681"/>
      <c r="LLP32" s="681"/>
      <c r="LLQ32" s="681"/>
      <c r="LLR32" s="681"/>
      <c r="LLS32" s="681"/>
      <c r="LLT32" s="681"/>
      <c r="LLU32" s="682"/>
      <c r="LLV32" s="680"/>
      <c r="LLW32" s="681"/>
      <c r="LLX32" s="681"/>
      <c r="LLY32" s="681"/>
      <c r="LLZ32" s="681"/>
      <c r="LMA32" s="681"/>
      <c r="LMB32" s="681"/>
      <c r="LMC32" s="681"/>
      <c r="LMD32" s="681"/>
      <c r="LME32" s="681"/>
      <c r="LMF32" s="681"/>
      <c r="LMG32" s="681"/>
      <c r="LMH32" s="681"/>
      <c r="LMI32" s="681"/>
      <c r="LMJ32" s="682"/>
      <c r="LMK32" s="680"/>
      <c r="LML32" s="681"/>
      <c r="LMM32" s="681"/>
      <c r="LMN32" s="681"/>
      <c r="LMO32" s="681"/>
      <c r="LMP32" s="681"/>
      <c r="LMQ32" s="681"/>
      <c r="LMR32" s="681"/>
      <c r="LMS32" s="681"/>
      <c r="LMT32" s="681"/>
      <c r="LMU32" s="681"/>
      <c r="LMV32" s="681"/>
      <c r="LMW32" s="681"/>
      <c r="LMX32" s="681"/>
      <c r="LMY32" s="682"/>
      <c r="LMZ32" s="680"/>
      <c r="LNA32" s="681"/>
      <c r="LNB32" s="681"/>
      <c r="LNC32" s="681"/>
      <c r="LND32" s="681"/>
      <c r="LNE32" s="681"/>
      <c r="LNF32" s="681"/>
      <c r="LNG32" s="681"/>
      <c r="LNH32" s="681"/>
      <c r="LNI32" s="681"/>
      <c r="LNJ32" s="681"/>
      <c r="LNK32" s="681"/>
      <c r="LNL32" s="681"/>
      <c r="LNM32" s="681"/>
      <c r="LNN32" s="682"/>
      <c r="LNO32" s="680"/>
      <c r="LNP32" s="681"/>
      <c r="LNQ32" s="681"/>
      <c r="LNR32" s="681"/>
      <c r="LNS32" s="681"/>
      <c r="LNT32" s="681"/>
      <c r="LNU32" s="681"/>
      <c r="LNV32" s="681"/>
      <c r="LNW32" s="681"/>
      <c r="LNX32" s="681"/>
      <c r="LNY32" s="681"/>
      <c r="LNZ32" s="681"/>
      <c r="LOA32" s="681"/>
      <c r="LOB32" s="681"/>
      <c r="LOC32" s="682"/>
      <c r="LOD32" s="680"/>
      <c r="LOE32" s="681"/>
      <c r="LOF32" s="681"/>
      <c r="LOG32" s="681"/>
      <c r="LOH32" s="681"/>
      <c r="LOI32" s="681"/>
      <c r="LOJ32" s="681"/>
      <c r="LOK32" s="681"/>
      <c r="LOL32" s="681"/>
      <c r="LOM32" s="681"/>
      <c r="LON32" s="681"/>
      <c r="LOO32" s="681"/>
      <c r="LOP32" s="681"/>
      <c r="LOQ32" s="681"/>
      <c r="LOR32" s="682"/>
      <c r="LOS32" s="680"/>
      <c r="LOT32" s="681"/>
      <c r="LOU32" s="681"/>
      <c r="LOV32" s="681"/>
      <c r="LOW32" s="681"/>
      <c r="LOX32" s="681"/>
      <c r="LOY32" s="681"/>
      <c r="LOZ32" s="681"/>
      <c r="LPA32" s="681"/>
      <c r="LPB32" s="681"/>
      <c r="LPC32" s="681"/>
      <c r="LPD32" s="681"/>
      <c r="LPE32" s="681"/>
      <c r="LPF32" s="681"/>
      <c r="LPG32" s="682"/>
      <c r="LPH32" s="680"/>
      <c r="LPI32" s="681"/>
      <c r="LPJ32" s="681"/>
      <c r="LPK32" s="681"/>
      <c r="LPL32" s="681"/>
      <c r="LPM32" s="681"/>
      <c r="LPN32" s="681"/>
      <c r="LPO32" s="681"/>
      <c r="LPP32" s="681"/>
      <c r="LPQ32" s="681"/>
      <c r="LPR32" s="681"/>
      <c r="LPS32" s="681"/>
      <c r="LPT32" s="681"/>
      <c r="LPU32" s="681"/>
      <c r="LPV32" s="682"/>
      <c r="LPW32" s="680"/>
      <c r="LPX32" s="681"/>
      <c r="LPY32" s="681"/>
      <c r="LPZ32" s="681"/>
      <c r="LQA32" s="681"/>
      <c r="LQB32" s="681"/>
      <c r="LQC32" s="681"/>
      <c r="LQD32" s="681"/>
      <c r="LQE32" s="681"/>
      <c r="LQF32" s="681"/>
      <c r="LQG32" s="681"/>
      <c r="LQH32" s="681"/>
      <c r="LQI32" s="681"/>
      <c r="LQJ32" s="681"/>
      <c r="LQK32" s="682"/>
      <c r="LQL32" s="680"/>
      <c r="LQM32" s="681"/>
      <c r="LQN32" s="681"/>
      <c r="LQO32" s="681"/>
      <c r="LQP32" s="681"/>
      <c r="LQQ32" s="681"/>
      <c r="LQR32" s="681"/>
      <c r="LQS32" s="681"/>
      <c r="LQT32" s="681"/>
      <c r="LQU32" s="681"/>
      <c r="LQV32" s="681"/>
      <c r="LQW32" s="681"/>
      <c r="LQX32" s="681"/>
      <c r="LQY32" s="681"/>
      <c r="LQZ32" s="682"/>
      <c r="LRA32" s="680"/>
      <c r="LRB32" s="681"/>
      <c r="LRC32" s="681"/>
      <c r="LRD32" s="681"/>
      <c r="LRE32" s="681"/>
      <c r="LRF32" s="681"/>
      <c r="LRG32" s="681"/>
      <c r="LRH32" s="681"/>
      <c r="LRI32" s="681"/>
      <c r="LRJ32" s="681"/>
      <c r="LRK32" s="681"/>
      <c r="LRL32" s="681"/>
      <c r="LRM32" s="681"/>
      <c r="LRN32" s="681"/>
      <c r="LRO32" s="682"/>
      <c r="LRP32" s="680"/>
      <c r="LRQ32" s="681"/>
      <c r="LRR32" s="681"/>
      <c r="LRS32" s="681"/>
      <c r="LRT32" s="681"/>
      <c r="LRU32" s="681"/>
      <c r="LRV32" s="681"/>
      <c r="LRW32" s="681"/>
      <c r="LRX32" s="681"/>
      <c r="LRY32" s="681"/>
      <c r="LRZ32" s="681"/>
      <c r="LSA32" s="681"/>
      <c r="LSB32" s="681"/>
      <c r="LSC32" s="681"/>
      <c r="LSD32" s="682"/>
      <c r="LSE32" s="680"/>
      <c r="LSF32" s="681"/>
      <c r="LSG32" s="681"/>
      <c r="LSH32" s="681"/>
      <c r="LSI32" s="681"/>
      <c r="LSJ32" s="681"/>
      <c r="LSK32" s="681"/>
      <c r="LSL32" s="681"/>
      <c r="LSM32" s="681"/>
      <c r="LSN32" s="681"/>
      <c r="LSO32" s="681"/>
      <c r="LSP32" s="681"/>
      <c r="LSQ32" s="681"/>
      <c r="LSR32" s="681"/>
      <c r="LSS32" s="682"/>
      <c r="LST32" s="680"/>
      <c r="LSU32" s="681"/>
      <c r="LSV32" s="681"/>
      <c r="LSW32" s="681"/>
      <c r="LSX32" s="681"/>
      <c r="LSY32" s="681"/>
      <c r="LSZ32" s="681"/>
      <c r="LTA32" s="681"/>
      <c r="LTB32" s="681"/>
      <c r="LTC32" s="681"/>
      <c r="LTD32" s="681"/>
      <c r="LTE32" s="681"/>
      <c r="LTF32" s="681"/>
      <c r="LTG32" s="681"/>
      <c r="LTH32" s="682"/>
      <c r="LTI32" s="680"/>
      <c r="LTJ32" s="681"/>
      <c r="LTK32" s="681"/>
      <c r="LTL32" s="681"/>
      <c r="LTM32" s="681"/>
      <c r="LTN32" s="681"/>
      <c r="LTO32" s="681"/>
      <c r="LTP32" s="681"/>
      <c r="LTQ32" s="681"/>
      <c r="LTR32" s="681"/>
      <c r="LTS32" s="681"/>
      <c r="LTT32" s="681"/>
      <c r="LTU32" s="681"/>
      <c r="LTV32" s="681"/>
      <c r="LTW32" s="682"/>
      <c r="LTX32" s="680"/>
      <c r="LTY32" s="681"/>
      <c r="LTZ32" s="681"/>
      <c r="LUA32" s="681"/>
      <c r="LUB32" s="681"/>
      <c r="LUC32" s="681"/>
      <c r="LUD32" s="681"/>
      <c r="LUE32" s="681"/>
      <c r="LUF32" s="681"/>
      <c r="LUG32" s="681"/>
      <c r="LUH32" s="681"/>
      <c r="LUI32" s="681"/>
      <c r="LUJ32" s="681"/>
      <c r="LUK32" s="681"/>
      <c r="LUL32" s="682"/>
      <c r="LUM32" s="680"/>
      <c r="LUN32" s="681"/>
      <c r="LUO32" s="681"/>
      <c r="LUP32" s="681"/>
      <c r="LUQ32" s="681"/>
      <c r="LUR32" s="681"/>
      <c r="LUS32" s="681"/>
      <c r="LUT32" s="681"/>
      <c r="LUU32" s="681"/>
      <c r="LUV32" s="681"/>
      <c r="LUW32" s="681"/>
      <c r="LUX32" s="681"/>
      <c r="LUY32" s="681"/>
      <c r="LUZ32" s="681"/>
      <c r="LVA32" s="682"/>
      <c r="LVB32" s="680"/>
      <c r="LVC32" s="681"/>
      <c r="LVD32" s="681"/>
      <c r="LVE32" s="681"/>
      <c r="LVF32" s="681"/>
      <c r="LVG32" s="681"/>
      <c r="LVH32" s="681"/>
      <c r="LVI32" s="681"/>
      <c r="LVJ32" s="681"/>
      <c r="LVK32" s="681"/>
      <c r="LVL32" s="681"/>
      <c r="LVM32" s="681"/>
      <c r="LVN32" s="681"/>
      <c r="LVO32" s="681"/>
      <c r="LVP32" s="682"/>
      <c r="LVQ32" s="680"/>
      <c r="LVR32" s="681"/>
      <c r="LVS32" s="681"/>
      <c r="LVT32" s="681"/>
      <c r="LVU32" s="681"/>
      <c r="LVV32" s="681"/>
      <c r="LVW32" s="681"/>
      <c r="LVX32" s="681"/>
      <c r="LVY32" s="681"/>
      <c r="LVZ32" s="681"/>
      <c r="LWA32" s="681"/>
      <c r="LWB32" s="681"/>
      <c r="LWC32" s="681"/>
      <c r="LWD32" s="681"/>
      <c r="LWE32" s="682"/>
      <c r="LWF32" s="680"/>
      <c r="LWG32" s="681"/>
      <c r="LWH32" s="681"/>
      <c r="LWI32" s="681"/>
      <c r="LWJ32" s="681"/>
      <c r="LWK32" s="681"/>
      <c r="LWL32" s="681"/>
      <c r="LWM32" s="681"/>
      <c r="LWN32" s="681"/>
      <c r="LWO32" s="681"/>
      <c r="LWP32" s="681"/>
      <c r="LWQ32" s="681"/>
      <c r="LWR32" s="681"/>
      <c r="LWS32" s="681"/>
      <c r="LWT32" s="682"/>
      <c r="LWU32" s="680"/>
      <c r="LWV32" s="681"/>
      <c r="LWW32" s="681"/>
      <c r="LWX32" s="681"/>
      <c r="LWY32" s="681"/>
      <c r="LWZ32" s="681"/>
      <c r="LXA32" s="681"/>
      <c r="LXB32" s="681"/>
      <c r="LXC32" s="681"/>
      <c r="LXD32" s="681"/>
      <c r="LXE32" s="681"/>
      <c r="LXF32" s="681"/>
      <c r="LXG32" s="681"/>
      <c r="LXH32" s="681"/>
      <c r="LXI32" s="682"/>
      <c r="LXJ32" s="680"/>
      <c r="LXK32" s="681"/>
      <c r="LXL32" s="681"/>
      <c r="LXM32" s="681"/>
      <c r="LXN32" s="681"/>
      <c r="LXO32" s="681"/>
      <c r="LXP32" s="681"/>
      <c r="LXQ32" s="681"/>
      <c r="LXR32" s="681"/>
      <c r="LXS32" s="681"/>
      <c r="LXT32" s="681"/>
      <c r="LXU32" s="681"/>
      <c r="LXV32" s="681"/>
      <c r="LXW32" s="681"/>
      <c r="LXX32" s="682"/>
      <c r="LXY32" s="680"/>
      <c r="LXZ32" s="681"/>
      <c r="LYA32" s="681"/>
      <c r="LYB32" s="681"/>
      <c r="LYC32" s="681"/>
      <c r="LYD32" s="681"/>
      <c r="LYE32" s="681"/>
      <c r="LYF32" s="681"/>
      <c r="LYG32" s="681"/>
      <c r="LYH32" s="681"/>
      <c r="LYI32" s="681"/>
      <c r="LYJ32" s="681"/>
      <c r="LYK32" s="681"/>
      <c r="LYL32" s="681"/>
      <c r="LYM32" s="682"/>
      <c r="LYN32" s="680"/>
      <c r="LYO32" s="681"/>
      <c r="LYP32" s="681"/>
      <c r="LYQ32" s="681"/>
      <c r="LYR32" s="681"/>
      <c r="LYS32" s="681"/>
      <c r="LYT32" s="681"/>
      <c r="LYU32" s="681"/>
      <c r="LYV32" s="681"/>
      <c r="LYW32" s="681"/>
      <c r="LYX32" s="681"/>
      <c r="LYY32" s="681"/>
      <c r="LYZ32" s="681"/>
      <c r="LZA32" s="681"/>
      <c r="LZB32" s="682"/>
      <c r="LZC32" s="680"/>
      <c r="LZD32" s="681"/>
      <c r="LZE32" s="681"/>
      <c r="LZF32" s="681"/>
      <c r="LZG32" s="681"/>
      <c r="LZH32" s="681"/>
      <c r="LZI32" s="681"/>
      <c r="LZJ32" s="681"/>
      <c r="LZK32" s="681"/>
      <c r="LZL32" s="681"/>
      <c r="LZM32" s="681"/>
      <c r="LZN32" s="681"/>
      <c r="LZO32" s="681"/>
      <c r="LZP32" s="681"/>
      <c r="LZQ32" s="682"/>
      <c r="LZR32" s="680"/>
      <c r="LZS32" s="681"/>
      <c r="LZT32" s="681"/>
      <c r="LZU32" s="681"/>
      <c r="LZV32" s="681"/>
      <c r="LZW32" s="681"/>
      <c r="LZX32" s="681"/>
      <c r="LZY32" s="681"/>
      <c r="LZZ32" s="681"/>
      <c r="MAA32" s="681"/>
      <c r="MAB32" s="681"/>
      <c r="MAC32" s="681"/>
      <c r="MAD32" s="681"/>
      <c r="MAE32" s="681"/>
      <c r="MAF32" s="682"/>
      <c r="MAG32" s="680"/>
      <c r="MAH32" s="681"/>
      <c r="MAI32" s="681"/>
      <c r="MAJ32" s="681"/>
      <c r="MAK32" s="681"/>
      <c r="MAL32" s="681"/>
      <c r="MAM32" s="681"/>
      <c r="MAN32" s="681"/>
      <c r="MAO32" s="681"/>
      <c r="MAP32" s="681"/>
      <c r="MAQ32" s="681"/>
      <c r="MAR32" s="681"/>
      <c r="MAS32" s="681"/>
      <c r="MAT32" s="681"/>
      <c r="MAU32" s="682"/>
      <c r="MAV32" s="680"/>
      <c r="MAW32" s="681"/>
      <c r="MAX32" s="681"/>
      <c r="MAY32" s="681"/>
      <c r="MAZ32" s="681"/>
      <c r="MBA32" s="681"/>
      <c r="MBB32" s="681"/>
      <c r="MBC32" s="681"/>
      <c r="MBD32" s="681"/>
      <c r="MBE32" s="681"/>
      <c r="MBF32" s="681"/>
      <c r="MBG32" s="681"/>
      <c r="MBH32" s="681"/>
      <c r="MBI32" s="681"/>
      <c r="MBJ32" s="682"/>
      <c r="MBK32" s="680"/>
      <c r="MBL32" s="681"/>
      <c r="MBM32" s="681"/>
      <c r="MBN32" s="681"/>
      <c r="MBO32" s="681"/>
      <c r="MBP32" s="681"/>
      <c r="MBQ32" s="681"/>
      <c r="MBR32" s="681"/>
      <c r="MBS32" s="681"/>
      <c r="MBT32" s="681"/>
      <c r="MBU32" s="681"/>
      <c r="MBV32" s="681"/>
      <c r="MBW32" s="681"/>
      <c r="MBX32" s="681"/>
      <c r="MBY32" s="682"/>
      <c r="MBZ32" s="680"/>
      <c r="MCA32" s="681"/>
      <c r="MCB32" s="681"/>
      <c r="MCC32" s="681"/>
      <c r="MCD32" s="681"/>
      <c r="MCE32" s="681"/>
      <c r="MCF32" s="681"/>
      <c r="MCG32" s="681"/>
      <c r="MCH32" s="681"/>
      <c r="MCI32" s="681"/>
      <c r="MCJ32" s="681"/>
      <c r="MCK32" s="681"/>
      <c r="MCL32" s="681"/>
      <c r="MCM32" s="681"/>
      <c r="MCN32" s="682"/>
      <c r="MCO32" s="680"/>
      <c r="MCP32" s="681"/>
      <c r="MCQ32" s="681"/>
      <c r="MCR32" s="681"/>
      <c r="MCS32" s="681"/>
      <c r="MCT32" s="681"/>
      <c r="MCU32" s="681"/>
      <c r="MCV32" s="681"/>
      <c r="MCW32" s="681"/>
      <c r="MCX32" s="681"/>
      <c r="MCY32" s="681"/>
      <c r="MCZ32" s="681"/>
      <c r="MDA32" s="681"/>
      <c r="MDB32" s="681"/>
      <c r="MDC32" s="682"/>
      <c r="MDD32" s="680"/>
      <c r="MDE32" s="681"/>
      <c r="MDF32" s="681"/>
      <c r="MDG32" s="681"/>
      <c r="MDH32" s="681"/>
      <c r="MDI32" s="681"/>
      <c r="MDJ32" s="681"/>
      <c r="MDK32" s="681"/>
      <c r="MDL32" s="681"/>
      <c r="MDM32" s="681"/>
      <c r="MDN32" s="681"/>
      <c r="MDO32" s="681"/>
      <c r="MDP32" s="681"/>
      <c r="MDQ32" s="681"/>
      <c r="MDR32" s="682"/>
      <c r="MDS32" s="680"/>
      <c r="MDT32" s="681"/>
      <c r="MDU32" s="681"/>
      <c r="MDV32" s="681"/>
      <c r="MDW32" s="681"/>
      <c r="MDX32" s="681"/>
      <c r="MDY32" s="681"/>
      <c r="MDZ32" s="681"/>
      <c r="MEA32" s="681"/>
      <c r="MEB32" s="681"/>
      <c r="MEC32" s="681"/>
      <c r="MED32" s="681"/>
      <c r="MEE32" s="681"/>
      <c r="MEF32" s="681"/>
      <c r="MEG32" s="682"/>
      <c r="MEH32" s="680"/>
      <c r="MEI32" s="681"/>
      <c r="MEJ32" s="681"/>
      <c r="MEK32" s="681"/>
      <c r="MEL32" s="681"/>
      <c r="MEM32" s="681"/>
      <c r="MEN32" s="681"/>
      <c r="MEO32" s="681"/>
      <c r="MEP32" s="681"/>
      <c r="MEQ32" s="681"/>
      <c r="MER32" s="681"/>
      <c r="MES32" s="681"/>
      <c r="MET32" s="681"/>
      <c r="MEU32" s="681"/>
      <c r="MEV32" s="682"/>
      <c r="MEW32" s="680"/>
      <c r="MEX32" s="681"/>
      <c r="MEY32" s="681"/>
      <c r="MEZ32" s="681"/>
      <c r="MFA32" s="681"/>
      <c r="MFB32" s="681"/>
      <c r="MFC32" s="681"/>
      <c r="MFD32" s="681"/>
      <c r="MFE32" s="681"/>
      <c r="MFF32" s="681"/>
      <c r="MFG32" s="681"/>
      <c r="MFH32" s="681"/>
      <c r="MFI32" s="681"/>
      <c r="MFJ32" s="681"/>
      <c r="MFK32" s="682"/>
      <c r="MFL32" s="680"/>
      <c r="MFM32" s="681"/>
      <c r="MFN32" s="681"/>
      <c r="MFO32" s="681"/>
      <c r="MFP32" s="681"/>
      <c r="MFQ32" s="681"/>
      <c r="MFR32" s="681"/>
      <c r="MFS32" s="681"/>
      <c r="MFT32" s="681"/>
      <c r="MFU32" s="681"/>
      <c r="MFV32" s="681"/>
      <c r="MFW32" s="681"/>
      <c r="MFX32" s="681"/>
      <c r="MFY32" s="681"/>
      <c r="MFZ32" s="682"/>
      <c r="MGA32" s="680"/>
      <c r="MGB32" s="681"/>
      <c r="MGC32" s="681"/>
      <c r="MGD32" s="681"/>
      <c r="MGE32" s="681"/>
      <c r="MGF32" s="681"/>
      <c r="MGG32" s="681"/>
      <c r="MGH32" s="681"/>
      <c r="MGI32" s="681"/>
      <c r="MGJ32" s="681"/>
      <c r="MGK32" s="681"/>
      <c r="MGL32" s="681"/>
      <c r="MGM32" s="681"/>
      <c r="MGN32" s="681"/>
      <c r="MGO32" s="682"/>
      <c r="MGP32" s="680"/>
      <c r="MGQ32" s="681"/>
      <c r="MGR32" s="681"/>
      <c r="MGS32" s="681"/>
      <c r="MGT32" s="681"/>
      <c r="MGU32" s="681"/>
      <c r="MGV32" s="681"/>
      <c r="MGW32" s="681"/>
      <c r="MGX32" s="681"/>
      <c r="MGY32" s="681"/>
      <c r="MGZ32" s="681"/>
      <c r="MHA32" s="681"/>
      <c r="MHB32" s="681"/>
      <c r="MHC32" s="681"/>
      <c r="MHD32" s="682"/>
      <c r="MHE32" s="680"/>
      <c r="MHF32" s="681"/>
      <c r="MHG32" s="681"/>
      <c r="MHH32" s="681"/>
      <c r="MHI32" s="681"/>
      <c r="MHJ32" s="681"/>
      <c r="MHK32" s="681"/>
      <c r="MHL32" s="681"/>
      <c r="MHM32" s="681"/>
      <c r="MHN32" s="681"/>
      <c r="MHO32" s="681"/>
      <c r="MHP32" s="681"/>
      <c r="MHQ32" s="681"/>
      <c r="MHR32" s="681"/>
      <c r="MHS32" s="682"/>
      <c r="MHT32" s="680"/>
      <c r="MHU32" s="681"/>
      <c r="MHV32" s="681"/>
      <c r="MHW32" s="681"/>
      <c r="MHX32" s="681"/>
      <c r="MHY32" s="681"/>
      <c r="MHZ32" s="681"/>
      <c r="MIA32" s="681"/>
      <c r="MIB32" s="681"/>
      <c r="MIC32" s="681"/>
      <c r="MID32" s="681"/>
      <c r="MIE32" s="681"/>
      <c r="MIF32" s="681"/>
      <c r="MIG32" s="681"/>
      <c r="MIH32" s="682"/>
      <c r="MII32" s="680"/>
      <c r="MIJ32" s="681"/>
      <c r="MIK32" s="681"/>
      <c r="MIL32" s="681"/>
      <c r="MIM32" s="681"/>
      <c r="MIN32" s="681"/>
      <c r="MIO32" s="681"/>
      <c r="MIP32" s="681"/>
      <c r="MIQ32" s="681"/>
      <c r="MIR32" s="681"/>
      <c r="MIS32" s="681"/>
      <c r="MIT32" s="681"/>
      <c r="MIU32" s="681"/>
      <c r="MIV32" s="681"/>
      <c r="MIW32" s="682"/>
      <c r="MIX32" s="680"/>
      <c r="MIY32" s="681"/>
      <c r="MIZ32" s="681"/>
      <c r="MJA32" s="681"/>
      <c r="MJB32" s="681"/>
      <c r="MJC32" s="681"/>
      <c r="MJD32" s="681"/>
      <c r="MJE32" s="681"/>
      <c r="MJF32" s="681"/>
      <c r="MJG32" s="681"/>
      <c r="MJH32" s="681"/>
      <c r="MJI32" s="681"/>
      <c r="MJJ32" s="681"/>
      <c r="MJK32" s="681"/>
      <c r="MJL32" s="682"/>
      <c r="MJM32" s="680"/>
      <c r="MJN32" s="681"/>
      <c r="MJO32" s="681"/>
      <c r="MJP32" s="681"/>
      <c r="MJQ32" s="681"/>
      <c r="MJR32" s="681"/>
      <c r="MJS32" s="681"/>
      <c r="MJT32" s="681"/>
      <c r="MJU32" s="681"/>
      <c r="MJV32" s="681"/>
      <c r="MJW32" s="681"/>
      <c r="MJX32" s="681"/>
      <c r="MJY32" s="681"/>
      <c r="MJZ32" s="681"/>
      <c r="MKA32" s="682"/>
      <c r="MKB32" s="680"/>
      <c r="MKC32" s="681"/>
      <c r="MKD32" s="681"/>
      <c r="MKE32" s="681"/>
      <c r="MKF32" s="681"/>
      <c r="MKG32" s="681"/>
      <c r="MKH32" s="681"/>
      <c r="MKI32" s="681"/>
      <c r="MKJ32" s="681"/>
      <c r="MKK32" s="681"/>
      <c r="MKL32" s="681"/>
      <c r="MKM32" s="681"/>
      <c r="MKN32" s="681"/>
      <c r="MKO32" s="681"/>
      <c r="MKP32" s="682"/>
      <c r="MKQ32" s="680"/>
      <c r="MKR32" s="681"/>
      <c r="MKS32" s="681"/>
      <c r="MKT32" s="681"/>
      <c r="MKU32" s="681"/>
      <c r="MKV32" s="681"/>
      <c r="MKW32" s="681"/>
      <c r="MKX32" s="681"/>
      <c r="MKY32" s="681"/>
      <c r="MKZ32" s="681"/>
      <c r="MLA32" s="681"/>
      <c r="MLB32" s="681"/>
      <c r="MLC32" s="681"/>
      <c r="MLD32" s="681"/>
      <c r="MLE32" s="682"/>
      <c r="MLF32" s="680"/>
      <c r="MLG32" s="681"/>
      <c r="MLH32" s="681"/>
      <c r="MLI32" s="681"/>
      <c r="MLJ32" s="681"/>
      <c r="MLK32" s="681"/>
      <c r="MLL32" s="681"/>
      <c r="MLM32" s="681"/>
      <c r="MLN32" s="681"/>
      <c r="MLO32" s="681"/>
      <c r="MLP32" s="681"/>
      <c r="MLQ32" s="681"/>
      <c r="MLR32" s="681"/>
      <c r="MLS32" s="681"/>
      <c r="MLT32" s="682"/>
      <c r="MLU32" s="680"/>
      <c r="MLV32" s="681"/>
      <c r="MLW32" s="681"/>
      <c r="MLX32" s="681"/>
      <c r="MLY32" s="681"/>
      <c r="MLZ32" s="681"/>
      <c r="MMA32" s="681"/>
      <c r="MMB32" s="681"/>
      <c r="MMC32" s="681"/>
      <c r="MMD32" s="681"/>
      <c r="MME32" s="681"/>
      <c r="MMF32" s="681"/>
      <c r="MMG32" s="681"/>
      <c r="MMH32" s="681"/>
      <c r="MMI32" s="682"/>
      <c r="MMJ32" s="680"/>
      <c r="MMK32" s="681"/>
      <c r="MML32" s="681"/>
      <c r="MMM32" s="681"/>
      <c r="MMN32" s="681"/>
      <c r="MMO32" s="681"/>
      <c r="MMP32" s="681"/>
      <c r="MMQ32" s="681"/>
      <c r="MMR32" s="681"/>
      <c r="MMS32" s="681"/>
      <c r="MMT32" s="681"/>
      <c r="MMU32" s="681"/>
      <c r="MMV32" s="681"/>
      <c r="MMW32" s="681"/>
      <c r="MMX32" s="682"/>
      <c r="MMY32" s="680"/>
      <c r="MMZ32" s="681"/>
      <c r="MNA32" s="681"/>
      <c r="MNB32" s="681"/>
      <c r="MNC32" s="681"/>
      <c r="MND32" s="681"/>
      <c r="MNE32" s="681"/>
      <c r="MNF32" s="681"/>
      <c r="MNG32" s="681"/>
      <c r="MNH32" s="681"/>
      <c r="MNI32" s="681"/>
      <c r="MNJ32" s="681"/>
      <c r="MNK32" s="681"/>
      <c r="MNL32" s="681"/>
      <c r="MNM32" s="682"/>
      <c r="MNN32" s="680"/>
      <c r="MNO32" s="681"/>
      <c r="MNP32" s="681"/>
      <c r="MNQ32" s="681"/>
      <c r="MNR32" s="681"/>
      <c r="MNS32" s="681"/>
      <c r="MNT32" s="681"/>
      <c r="MNU32" s="681"/>
      <c r="MNV32" s="681"/>
      <c r="MNW32" s="681"/>
      <c r="MNX32" s="681"/>
      <c r="MNY32" s="681"/>
      <c r="MNZ32" s="681"/>
      <c r="MOA32" s="681"/>
      <c r="MOB32" s="682"/>
      <c r="MOC32" s="680"/>
      <c r="MOD32" s="681"/>
      <c r="MOE32" s="681"/>
      <c r="MOF32" s="681"/>
      <c r="MOG32" s="681"/>
      <c r="MOH32" s="681"/>
      <c r="MOI32" s="681"/>
      <c r="MOJ32" s="681"/>
      <c r="MOK32" s="681"/>
      <c r="MOL32" s="681"/>
      <c r="MOM32" s="681"/>
      <c r="MON32" s="681"/>
      <c r="MOO32" s="681"/>
      <c r="MOP32" s="681"/>
      <c r="MOQ32" s="682"/>
      <c r="MOR32" s="680"/>
      <c r="MOS32" s="681"/>
      <c r="MOT32" s="681"/>
      <c r="MOU32" s="681"/>
      <c r="MOV32" s="681"/>
      <c r="MOW32" s="681"/>
      <c r="MOX32" s="681"/>
      <c r="MOY32" s="681"/>
      <c r="MOZ32" s="681"/>
      <c r="MPA32" s="681"/>
      <c r="MPB32" s="681"/>
      <c r="MPC32" s="681"/>
      <c r="MPD32" s="681"/>
      <c r="MPE32" s="681"/>
      <c r="MPF32" s="682"/>
      <c r="MPG32" s="680"/>
      <c r="MPH32" s="681"/>
      <c r="MPI32" s="681"/>
      <c r="MPJ32" s="681"/>
      <c r="MPK32" s="681"/>
      <c r="MPL32" s="681"/>
      <c r="MPM32" s="681"/>
      <c r="MPN32" s="681"/>
      <c r="MPO32" s="681"/>
      <c r="MPP32" s="681"/>
      <c r="MPQ32" s="681"/>
      <c r="MPR32" s="681"/>
      <c r="MPS32" s="681"/>
      <c r="MPT32" s="681"/>
      <c r="MPU32" s="682"/>
      <c r="MPV32" s="680"/>
      <c r="MPW32" s="681"/>
      <c r="MPX32" s="681"/>
      <c r="MPY32" s="681"/>
      <c r="MPZ32" s="681"/>
      <c r="MQA32" s="681"/>
      <c r="MQB32" s="681"/>
      <c r="MQC32" s="681"/>
      <c r="MQD32" s="681"/>
      <c r="MQE32" s="681"/>
      <c r="MQF32" s="681"/>
      <c r="MQG32" s="681"/>
      <c r="MQH32" s="681"/>
      <c r="MQI32" s="681"/>
      <c r="MQJ32" s="682"/>
      <c r="MQK32" s="680"/>
      <c r="MQL32" s="681"/>
      <c r="MQM32" s="681"/>
      <c r="MQN32" s="681"/>
      <c r="MQO32" s="681"/>
      <c r="MQP32" s="681"/>
      <c r="MQQ32" s="681"/>
      <c r="MQR32" s="681"/>
      <c r="MQS32" s="681"/>
      <c r="MQT32" s="681"/>
      <c r="MQU32" s="681"/>
      <c r="MQV32" s="681"/>
      <c r="MQW32" s="681"/>
      <c r="MQX32" s="681"/>
      <c r="MQY32" s="682"/>
      <c r="MQZ32" s="680"/>
      <c r="MRA32" s="681"/>
      <c r="MRB32" s="681"/>
      <c r="MRC32" s="681"/>
      <c r="MRD32" s="681"/>
      <c r="MRE32" s="681"/>
      <c r="MRF32" s="681"/>
      <c r="MRG32" s="681"/>
      <c r="MRH32" s="681"/>
      <c r="MRI32" s="681"/>
      <c r="MRJ32" s="681"/>
      <c r="MRK32" s="681"/>
      <c r="MRL32" s="681"/>
      <c r="MRM32" s="681"/>
      <c r="MRN32" s="682"/>
      <c r="MRO32" s="680"/>
      <c r="MRP32" s="681"/>
      <c r="MRQ32" s="681"/>
      <c r="MRR32" s="681"/>
      <c r="MRS32" s="681"/>
      <c r="MRT32" s="681"/>
      <c r="MRU32" s="681"/>
      <c r="MRV32" s="681"/>
      <c r="MRW32" s="681"/>
      <c r="MRX32" s="681"/>
      <c r="MRY32" s="681"/>
      <c r="MRZ32" s="681"/>
      <c r="MSA32" s="681"/>
      <c r="MSB32" s="681"/>
      <c r="MSC32" s="682"/>
      <c r="MSD32" s="680"/>
      <c r="MSE32" s="681"/>
      <c r="MSF32" s="681"/>
      <c r="MSG32" s="681"/>
      <c r="MSH32" s="681"/>
      <c r="MSI32" s="681"/>
      <c r="MSJ32" s="681"/>
      <c r="MSK32" s="681"/>
      <c r="MSL32" s="681"/>
      <c r="MSM32" s="681"/>
      <c r="MSN32" s="681"/>
      <c r="MSO32" s="681"/>
      <c r="MSP32" s="681"/>
      <c r="MSQ32" s="681"/>
      <c r="MSR32" s="682"/>
      <c r="MSS32" s="680"/>
      <c r="MST32" s="681"/>
      <c r="MSU32" s="681"/>
      <c r="MSV32" s="681"/>
      <c r="MSW32" s="681"/>
      <c r="MSX32" s="681"/>
      <c r="MSY32" s="681"/>
      <c r="MSZ32" s="681"/>
      <c r="MTA32" s="681"/>
      <c r="MTB32" s="681"/>
      <c r="MTC32" s="681"/>
      <c r="MTD32" s="681"/>
      <c r="MTE32" s="681"/>
      <c r="MTF32" s="681"/>
      <c r="MTG32" s="682"/>
      <c r="MTH32" s="680"/>
      <c r="MTI32" s="681"/>
      <c r="MTJ32" s="681"/>
      <c r="MTK32" s="681"/>
      <c r="MTL32" s="681"/>
      <c r="MTM32" s="681"/>
      <c r="MTN32" s="681"/>
      <c r="MTO32" s="681"/>
      <c r="MTP32" s="681"/>
      <c r="MTQ32" s="681"/>
      <c r="MTR32" s="681"/>
      <c r="MTS32" s="681"/>
      <c r="MTT32" s="681"/>
      <c r="MTU32" s="681"/>
      <c r="MTV32" s="682"/>
      <c r="MTW32" s="680"/>
      <c r="MTX32" s="681"/>
      <c r="MTY32" s="681"/>
      <c r="MTZ32" s="681"/>
      <c r="MUA32" s="681"/>
      <c r="MUB32" s="681"/>
      <c r="MUC32" s="681"/>
      <c r="MUD32" s="681"/>
      <c r="MUE32" s="681"/>
      <c r="MUF32" s="681"/>
      <c r="MUG32" s="681"/>
      <c r="MUH32" s="681"/>
      <c r="MUI32" s="681"/>
      <c r="MUJ32" s="681"/>
      <c r="MUK32" s="682"/>
      <c r="MUL32" s="680"/>
      <c r="MUM32" s="681"/>
      <c r="MUN32" s="681"/>
      <c r="MUO32" s="681"/>
      <c r="MUP32" s="681"/>
      <c r="MUQ32" s="681"/>
      <c r="MUR32" s="681"/>
      <c r="MUS32" s="681"/>
      <c r="MUT32" s="681"/>
      <c r="MUU32" s="681"/>
      <c r="MUV32" s="681"/>
      <c r="MUW32" s="681"/>
      <c r="MUX32" s="681"/>
      <c r="MUY32" s="681"/>
      <c r="MUZ32" s="682"/>
      <c r="MVA32" s="680"/>
      <c r="MVB32" s="681"/>
      <c r="MVC32" s="681"/>
      <c r="MVD32" s="681"/>
      <c r="MVE32" s="681"/>
      <c r="MVF32" s="681"/>
      <c r="MVG32" s="681"/>
      <c r="MVH32" s="681"/>
      <c r="MVI32" s="681"/>
      <c r="MVJ32" s="681"/>
      <c r="MVK32" s="681"/>
      <c r="MVL32" s="681"/>
      <c r="MVM32" s="681"/>
      <c r="MVN32" s="681"/>
      <c r="MVO32" s="682"/>
      <c r="MVP32" s="680"/>
      <c r="MVQ32" s="681"/>
      <c r="MVR32" s="681"/>
      <c r="MVS32" s="681"/>
      <c r="MVT32" s="681"/>
      <c r="MVU32" s="681"/>
      <c r="MVV32" s="681"/>
      <c r="MVW32" s="681"/>
      <c r="MVX32" s="681"/>
      <c r="MVY32" s="681"/>
      <c r="MVZ32" s="681"/>
      <c r="MWA32" s="681"/>
      <c r="MWB32" s="681"/>
      <c r="MWC32" s="681"/>
      <c r="MWD32" s="682"/>
      <c r="MWE32" s="680"/>
      <c r="MWF32" s="681"/>
      <c r="MWG32" s="681"/>
      <c r="MWH32" s="681"/>
      <c r="MWI32" s="681"/>
      <c r="MWJ32" s="681"/>
      <c r="MWK32" s="681"/>
      <c r="MWL32" s="681"/>
      <c r="MWM32" s="681"/>
      <c r="MWN32" s="681"/>
      <c r="MWO32" s="681"/>
      <c r="MWP32" s="681"/>
      <c r="MWQ32" s="681"/>
      <c r="MWR32" s="681"/>
      <c r="MWS32" s="682"/>
      <c r="MWT32" s="680"/>
      <c r="MWU32" s="681"/>
      <c r="MWV32" s="681"/>
      <c r="MWW32" s="681"/>
      <c r="MWX32" s="681"/>
      <c r="MWY32" s="681"/>
      <c r="MWZ32" s="681"/>
      <c r="MXA32" s="681"/>
      <c r="MXB32" s="681"/>
      <c r="MXC32" s="681"/>
      <c r="MXD32" s="681"/>
      <c r="MXE32" s="681"/>
      <c r="MXF32" s="681"/>
      <c r="MXG32" s="681"/>
      <c r="MXH32" s="682"/>
      <c r="MXI32" s="680"/>
      <c r="MXJ32" s="681"/>
      <c r="MXK32" s="681"/>
      <c r="MXL32" s="681"/>
      <c r="MXM32" s="681"/>
      <c r="MXN32" s="681"/>
      <c r="MXO32" s="681"/>
      <c r="MXP32" s="681"/>
      <c r="MXQ32" s="681"/>
      <c r="MXR32" s="681"/>
      <c r="MXS32" s="681"/>
      <c r="MXT32" s="681"/>
      <c r="MXU32" s="681"/>
      <c r="MXV32" s="681"/>
      <c r="MXW32" s="682"/>
      <c r="MXX32" s="680"/>
      <c r="MXY32" s="681"/>
      <c r="MXZ32" s="681"/>
      <c r="MYA32" s="681"/>
      <c r="MYB32" s="681"/>
      <c r="MYC32" s="681"/>
      <c r="MYD32" s="681"/>
      <c r="MYE32" s="681"/>
      <c r="MYF32" s="681"/>
      <c r="MYG32" s="681"/>
      <c r="MYH32" s="681"/>
      <c r="MYI32" s="681"/>
      <c r="MYJ32" s="681"/>
      <c r="MYK32" s="681"/>
      <c r="MYL32" s="682"/>
      <c r="MYM32" s="680"/>
      <c r="MYN32" s="681"/>
      <c r="MYO32" s="681"/>
      <c r="MYP32" s="681"/>
      <c r="MYQ32" s="681"/>
      <c r="MYR32" s="681"/>
      <c r="MYS32" s="681"/>
      <c r="MYT32" s="681"/>
      <c r="MYU32" s="681"/>
      <c r="MYV32" s="681"/>
      <c r="MYW32" s="681"/>
      <c r="MYX32" s="681"/>
      <c r="MYY32" s="681"/>
      <c r="MYZ32" s="681"/>
      <c r="MZA32" s="682"/>
      <c r="MZB32" s="680"/>
      <c r="MZC32" s="681"/>
      <c r="MZD32" s="681"/>
      <c r="MZE32" s="681"/>
      <c r="MZF32" s="681"/>
      <c r="MZG32" s="681"/>
      <c r="MZH32" s="681"/>
      <c r="MZI32" s="681"/>
      <c r="MZJ32" s="681"/>
      <c r="MZK32" s="681"/>
      <c r="MZL32" s="681"/>
      <c r="MZM32" s="681"/>
      <c r="MZN32" s="681"/>
      <c r="MZO32" s="681"/>
      <c r="MZP32" s="682"/>
      <c r="MZQ32" s="680"/>
      <c r="MZR32" s="681"/>
      <c r="MZS32" s="681"/>
      <c r="MZT32" s="681"/>
      <c r="MZU32" s="681"/>
      <c r="MZV32" s="681"/>
      <c r="MZW32" s="681"/>
      <c r="MZX32" s="681"/>
      <c r="MZY32" s="681"/>
      <c r="MZZ32" s="681"/>
      <c r="NAA32" s="681"/>
      <c r="NAB32" s="681"/>
      <c r="NAC32" s="681"/>
      <c r="NAD32" s="681"/>
      <c r="NAE32" s="682"/>
      <c r="NAF32" s="680"/>
      <c r="NAG32" s="681"/>
      <c r="NAH32" s="681"/>
      <c r="NAI32" s="681"/>
      <c r="NAJ32" s="681"/>
      <c r="NAK32" s="681"/>
      <c r="NAL32" s="681"/>
      <c r="NAM32" s="681"/>
      <c r="NAN32" s="681"/>
      <c r="NAO32" s="681"/>
      <c r="NAP32" s="681"/>
      <c r="NAQ32" s="681"/>
      <c r="NAR32" s="681"/>
      <c r="NAS32" s="681"/>
      <c r="NAT32" s="682"/>
      <c r="NAU32" s="680"/>
      <c r="NAV32" s="681"/>
      <c r="NAW32" s="681"/>
      <c r="NAX32" s="681"/>
      <c r="NAY32" s="681"/>
      <c r="NAZ32" s="681"/>
      <c r="NBA32" s="681"/>
      <c r="NBB32" s="681"/>
      <c r="NBC32" s="681"/>
      <c r="NBD32" s="681"/>
      <c r="NBE32" s="681"/>
      <c r="NBF32" s="681"/>
      <c r="NBG32" s="681"/>
      <c r="NBH32" s="681"/>
      <c r="NBI32" s="682"/>
      <c r="NBJ32" s="680"/>
      <c r="NBK32" s="681"/>
      <c r="NBL32" s="681"/>
      <c r="NBM32" s="681"/>
      <c r="NBN32" s="681"/>
      <c r="NBO32" s="681"/>
      <c r="NBP32" s="681"/>
      <c r="NBQ32" s="681"/>
      <c r="NBR32" s="681"/>
      <c r="NBS32" s="681"/>
      <c r="NBT32" s="681"/>
      <c r="NBU32" s="681"/>
      <c r="NBV32" s="681"/>
      <c r="NBW32" s="681"/>
      <c r="NBX32" s="682"/>
      <c r="NBY32" s="680"/>
      <c r="NBZ32" s="681"/>
      <c r="NCA32" s="681"/>
      <c r="NCB32" s="681"/>
      <c r="NCC32" s="681"/>
      <c r="NCD32" s="681"/>
      <c r="NCE32" s="681"/>
      <c r="NCF32" s="681"/>
      <c r="NCG32" s="681"/>
      <c r="NCH32" s="681"/>
      <c r="NCI32" s="681"/>
      <c r="NCJ32" s="681"/>
      <c r="NCK32" s="681"/>
      <c r="NCL32" s="681"/>
      <c r="NCM32" s="682"/>
      <c r="NCN32" s="680"/>
      <c r="NCO32" s="681"/>
      <c r="NCP32" s="681"/>
      <c r="NCQ32" s="681"/>
      <c r="NCR32" s="681"/>
      <c r="NCS32" s="681"/>
      <c r="NCT32" s="681"/>
      <c r="NCU32" s="681"/>
      <c r="NCV32" s="681"/>
      <c r="NCW32" s="681"/>
      <c r="NCX32" s="681"/>
      <c r="NCY32" s="681"/>
      <c r="NCZ32" s="681"/>
      <c r="NDA32" s="681"/>
      <c r="NDB32" s="682"/>
      <c r="NDC32" s="680"/>
      <c r="NDD32" s="681"/>
      <c r="NDE32" s="681"/>
      <c r="NDF32" s="681"/>
      <c r="NDG32" s="681"/>
      <c r="NDH32" s="681"/>
      <c r="NDI32" s="681"/>
      <c r="NDJ32" s="681"/>
      <c r="NDK32" s="681"/>
      <c r="NDL32" s="681"/>
      <c r="NDM32" s="681"/>
      <c r="NDN32" s="681"/>
      <c r="NDO32" s="681"/>
      <c r="NDP32" s="681"/>
      <c r="NDQ32" s="682"/>
      <c r="NDR32" s="680"/>
      <c r="NDS32" s="681"/>
      <c r="NDT32" s="681"/>
      <c r="NDU32" s="681"/>
      <c r="NDV32" s="681"/>
      <c r="NDW32" s="681"/>
      <c r="NDX32" s="681"/>
      <c r="NDY32" s="681"/>
      <c r="NDZ32" s="681"/>
      <c r="NEA32" s="681"/>
      <c r="NEB32" s="681"/>
      <c r="NEC32" s="681"/>
      <c r="NED32" s="681"/>
      <c r="NEE32" s="681"/>
      <c r="NEF32" s="682"/>
      <c r="NEG32" s="680"/>
      <c r="NEH32" s="681"/>
      <c r="NEI32" s="681"/>
      <c r="NEJ32" s="681"/>
      <c r="NEK32" s="681"/>
      <c r="NEL32" s="681"/>
      <c r="NEM32" s="681"/>
      <c r="NEN32" s="681"/>
      <c r="NEO32" s="681"/>
      <c r="NEP32" s="681"/>
      <c r="NEQ32" s="681"/>
      <c r="NER32" s="681"/>
      <c r="NES32" s="681"/>
      <c r="NET32" s="681"/>
      <c r="NEU32" s="682"/>
      <c r="NEV32" s="680"/>
      <c r="NEW32" s="681"/>
      <c r="NEX32" s="681"/>
      <c r="NEY32" s="681"/>
      <c r="NEZ32" s="681"/>
      <c r="NFA32" s="681"/>
      <c r="NFB32" s="681"/>
      <c r="NFC32" s="681"/>
      <c r="NFD32" s="681"/>
      <c r="NFE32" s="681"/>
      <c r="NFF32" s="681"/>
      <c r="NFG32" s="681"/>
      <c r="NFH32" s="681"/>
      <c r="NFI32" s="681"/>
      <c r="NFJ32" s="682"/>
      <c r="NFK32" s="680"/>
      <c r="NFL32" s="681"/>
      <c r="NFM32" s="681"/>
      <c r="NFN32" s="681"/>
      <c r="NFO32" s="681"/>
      <c r="NFP32" s="681"/>
      <c r="NFQ32" s="681"/>
      <c r="NFR32" s="681"/>
      <c r="NFS32" s="681"/>
      <c r="NFT32" s="681"/>
      <c r="NFU32" s="681"/>
      <c r="NFV32" s="681"/>
      <c r="NFW32" s="681"/>
      <c r="NFX32" s="681"/>
      <c r="NFY32" s="682"/>
      <c r="NFZ32" s="680"/>
      <c r="NGA32" s="681"/>
      <c r="NGB32" s="681"/>
      <c r="NGC32" s="681"/>
      <c r="NGD32" s="681"/>
      <c r="NGE32" s="681"/>
      <c r="NGF32" s="681"/>
      <c r="NGG32" s="681"/>
      <c r="NGH32" s="681"/>
      <c r="NGI32" s="681"/>
      <c r="NGJ32" s="681"/>
      <c r="NGK32" s="681"/>
      <c r="NGL32" s="681"/>
      <c r="NGM32" s="681"/>
      <c r="NGN32" s="682"/>
      <c r="NGO32" s="680"/>
      <c r="NGP32" s="681"/>
      <c r="NGQ32" s="681"/>
      <c r="NGR32" s="681"/>
      <c r="NGS32" s="681"/>
      <c r="NGT32" s="681"/>
      <c r="NGU32" s="681"/>
      <c r="NGV32" s="681"/>
      <c r="NGW32" s="681"/>
      <c r="NGX32" s="681"/>
      <c r="NGY32" s="681"/>
      <c r="NGZ32" s="681"/>
      <c r="NHA32" s="681"/>
      <c r="NHB32" s="681"/>
      <c r="NHC32" s="682"/>
      <c r="NHD32" s="680"/>
      <c r="NHE32" s="681"/>
      <c r="NHF32" s="681"/>
      <c r="NHG32" s="681"/>
      <c r="NHH32" s="681"/>
      <c r="NHI32" s="681"/>
      <c r="NHJ32" s="681"/>
      <c r="NHK32" s="681"/>
      <c r="NHL32" s="681"/>
      <c r="NHM32" s="681"/>
      <c r="NHN32" s="681"/>
      <c r="NHO32" s="681"/>
      <c r="NHP32" s="681"/>
      <c r="NHQ32" s="681"/>
      <c r="NHR32" s="682"/>
      <c r="NHS32" s="680"/>
      <c r="NHT32" s="681"/>
      <c r="NHU32" s="681"/>
      <c r="NHV32" s="681"/>
      <c r="NHW32" s="681"/>
      <c r="NHX32" s="681"/>
      <c r="NHY32" s="681"/>
      <c r="NHZ32" s="681"/>
      <c r="NIA32" s="681"/>
      <c r="NIB32" s="681"/>
      <c r="NIC32" s="681"/>
      <c r="NID32" s="681"/>
      <c r="NIE32" s="681"/>
      <c r="NIF32" s="681"/>
      <c r="NIG32" s="682"/>
      <c r="NIH32" s="680"/>
      <c r="NII32" s="681"/>
      <c r="NIJ32" s="681"/>
      <c r="NIK32" s="681"/>
      <c r="NIL32" s="681"/>
      <c r="NIM32" s="681"/>
      <c r="NIN32" s="681"/>
      <c r="NIO32" s="681"/>
      <c r="NIP32" s="681"/>
      <c r="NIQ32" s="681"/>
      <c r="NIR32" s="681"/>
      <c r="NIS32" s="681"/>
      <c r="NIT32" s="681"/>
      <c r="NIU32" s="681"/>
      <c r="NIV32" s="682"/>
      <c r="NIW32" s="680"/>
      <c r="NIX32" s="681"/>
      <c r="NIY32" s="681"/>
      <c r="NIZ32" s="681"/>
      <c r="NJA32" s="681"/>
      <c r="NJB32" s="681"/>
      <c r="NJC32" s="681"/>
      <c r="NJD32" s="681"/>
      <c r="NJE32" s="681"/>
      <c r="NJF32" s="681"/>
      <c r="NJG32" s="681"/>
      <c r="NJH32" s="681"/>
      <c r="NJI32" s="681"/>
      <c r="NJJ32" s="681"/>
      <c r="NJK32" s="682"/>
      <c r="NJL32" s="680"/>
      <c r="NJM32" s="681"/>
      <c r="NJN32" s="681"/>
      <c r="NJO32" s="681"/>
      <c r="NJP32" s="681"/>
      <c r="NJQ32" s="681"/>
      <c r="NJR32" s="681"/>
      <c r="NJS32" s="681"/>
      <c r="NJT32" s="681"/>
      <c r="NJU32" s="681"/>
      <c r="NJV32" s="681"/>
      <c r="NJW32" s="681"/>
      <c r="NJX32" s="681"/>
      <c r="NJY32" s="681"/>
      <c r="NJZ32" s="682"/>
      <c r="NKA32" s="680"/>
      <c r="NKB32" s="681"/>
      <c r="NKC32" s="681"/>
      <c r="NKD32" s="681"/>
      <c r="NKE32" s="681"/>
      <c r="NKF32" s="681"/>
      <c r="NKG32" s="681"/>
      <c r="NKH32" s="681"/>
      <c r="NKI32" s="681"/>
      <c r="NKJ32" s="681"/>
      <c r="NKK32" s="681"/>
      <c r="NKL32" s="681"/>
      <c r="NKM32" s="681"/>
      <c r="NKN32" s="681"/>
      <c r="NKO32" s="682"/>
      <c r="NKP32" s="680"/>
      <c r="NKQ32" s="681"/>
      <c r="NKR32" s="681"/>
      <c r="NKS32" s="681"/>
      <c r="NKT32" s="681"/>
      <c r="NKU32" s="681"/>
      <c r="NKV32" s="681"/>
      <c r="NKW32" s="681"/>
      <c r="NKX32" s="681"/>
      <c r="NKY32" s="681"/>
      <c r="NKZ32" s="681"/>
      <c r="NLA32" s="681"/>
      <c r="NLB32" s="681"/>
      <c r="NLC32" s="681"/>
      <c r="NLD32" s="682"/>
      <c r="NLE32" s="680"/>
      <c r="NLF32" s="681"/>
      <c r="NLG32" s="681"/>
      <c r="NLH32" s="681"/>
      <c r="NLI32" s="681"/>
      <c r="NLJ32" s="681"/>
      <c r="NLK32" s="681"/>
      <c r="NLL32" s="681"/>
      <c r="NLM32" s="681"/>
      <c r="NLN32" s="681"/>
      <c r="NLO32" s="681"/>
      <c r="NLP32" s="681"/>
      <c r="NLQ32" s="681"/>
      <c r="NLR32" s="681"/>
      <c r="NLS32" s="682"/>
      <c r="NLT32" s="680"/>
      <c r="NLU32" s="681"/>
      <c r="NLV32" s="681"/>
      <c r="NLW32" s="681"/>
      <c r="NLX32" s="681"/>
      <c r="NLY32" s="681"/>
      <c r="NLZ32" s="681"/>
      <c r="NMA32" s="681"/>
      <c r="NMB32" s="681"/>
      <c r="NMC32" s="681"/>
      <c r="NMD32" s="681"/>
      <c r="NME32" s="681"/>
      <c r="NMF32" s="681"/>
      <c r="NMG32" s="681"/>
      <c r="NMH32" s="682"/>
      <c r="NMI32" s="680"/>
      <c r="NMJ32" s="681"/>
      <c r="NMK32" s="681"/>
      <c r="NML32" s="681"/>
      <c r="NMM32" s="681"/>
      <c r="NMN32" s="681"/>
      <c r="NMO32" s="681"/>
      <c r="NMP32" s="681"/>
      <c r="NMQ32" s="681"/>
      <c r="NMR32" s="681"/>
      <c r="NMS32" s="681"/>
      <c r="NMT32" s="681"/>
      <c r="NMU32" s="681"/>
      <c r="NMV32" s="681"/>
      <c r="NMW32" s="682"/>
      <c r="NMX32" s="680"/>
      <c r="NMY32" s="681"/>
      <c r="NMZ32" s="681"/>
      <c r="NNA32" s="681"/>
      <c r="NNB32" s="681"/>
      <c r="NNC32" s="681"/>
      <c r="NND32" s="681"/>
      <c r="NNE32" s="681"/>
      <c r="NNF32" s="681"/>
      <c r="NNG32" s="681"/>
      <c r="NNH32" s="681"/>
      <c r="NNI32" s="681"/>
      <c r="NNJ32" s="681"/>
      <c r="NNK32" s="681"/>
      <c r="NNL32" s="682"/>
      <c r="NNM32" s="680"/>
      <c r="NNN32" s="681"/>
      <c r="NNO32" s="681"/>
      <c r="NNP32" s="681"/>
      <c r="NNQ32" s="681"/>
      <c r="NNR32" s="681"/>
      <c r="NNS32" s="681"/>
      <c r="NNT32" s="681"/>
      <c r="NNU32" s="681"/>
      <c r="NNV32" s="681"/>
      <c r="NNW32" s="681"/>
      <c r="NNX32" s="681"/>
      <c r="NNY32" s="681"/>
      <c r="NNZ32" s="681"/>
      <c r="NOA32" s="682"/>
      <c r="NOB32" s="680"/>
      <c r="NOC32" s="681"/>
      <c r="NOD32" s="681"/>
      <c r="NOE32" s="681"/>
      <c r="NOF32" s="681"/>
      <c r="NOG32" s="681"/>
      <c r="NOH32" s="681"/>
      <c r="NOI32" s="681"/>
      <c r="NOJ32" s="681"/>
      <c r="NOK32" s="681"/>
      <c r="NOL32" s="681"/>
      <c r="NOM32" s="681"/>
      <c r="NON32" s="681"/>
      <c r="NOO32" s="681"/>
      <c r="NOP32" s="682"/>
      <c r="NOQ32" s="680"/>
      <c r="NOR32" s="681"/>
      <c r="NOS32" s="681"/>
      <c r="NOT32" s="681"/>
      <c r="NOU32" s="681"/>
      <c r="NOV32" s="681"/>
      <c r="NOW32" s="681"/>
      <c r="NOX32" s="681"/>
      <c r="NOY32" s="681"/>
      <c r="NOZ32" s="681"/>
      <c r="NPA32" s="681"/>
      <c r="NPB32" s="681"/>
      <c r="NPC32" s="681"/>
      <c r="NPD32" s="681"/>
      <c r="NPE32" s="682"/>
      <c r="NPF32" s="680"/>
      <c r="NPG32" s="681"/>
      <c r="NPH32" s="681"/>
      <c r="NPI32" s="681"/>
      <c r="NPJ32" s="681"/>
      <c r="NPK32" s="681"/>
      <c r="NPL32" s="681"/>
      <c r="NPM32" s="681"/>
      <c r="NPN32" s="681"/>
      <c r="NPO32" s="681"/>
      <c r="NPP32" s="681"/>
      <c r="NPQ32" s="681"/>
      <c r="NPR32" s="681"/>
      <c r="NPS32" s="681"/>
      <c r="NPT32" s="682"/>
      <c r="NPU32" s="680"/>
      <c r="NPV32" s="681"/>
      <c r="NPW32" s="681"/>
      <c r="NPX32" s="681"/>
      <c r="NPY32" s="681"/>
      <c r="NPZ32" s="681"/>
      <c r="NQA32" s="681"/>
      <c r="NQB32" s="681"/>
      <c r="NQC32" s="681"/>
      <c r="NQD32" s="681"/>
      <c r="NQE32" s="681"/>
      <c r="NQF32" s="681"/>
      <c r="NQG32" s="681"/>
      <c r="NQH32" s="681"/>
      <c r="NQI32" s="682"/>
      <c r="NQJ32" s="680"/>
      <c r="NQK32" s="681"/>
      <c r="NQL32" s="681"/>
      <c r="NQM32" s="681"/>
      <c r="NQN32" s="681"/>
      <c r="NQO32" s="681"/>
      <c r="NQP32" s="681"/>
      <c r="NQQ32" s="681"/>
      <c r="NQR32" s="681"/>
      <c r="NQS32" s="681"/>
      <c r="NQT32" s="681"/>
      <c r="NQU32" s="681"/>
      <c r="NQV32" s="681"/>
      <c r="NQW32" s="681"/>
      <c r="NQX32" s="682"/>
      <c r="NQY32" s="680"/>
      <c r="NQZ32" s="681"/>
      <c r="NRA32" s="681"/>
      <c r="NRB32" s="681"/>
      <c r="NRC32" s="681"/>
      <c r="NRD32" s="681"/>
      <c r="NRE32" s="681"/>
      <c r="NRF32" s="681"/>
      <c r="NRG32" s="681"/>
      <c r="NRH32" s="681"/>
      <c r="NRI32" s="681"/>
      <c r="NRJ32" s="681"/>
      <c r="NRK32" s="681"/>
      <c r="NRL32" s="681"/>
      <c r="NRM32" s="682"/>
      <c r="NRN32" s="680"/>
      <c r="NRO32" s="681"/>
      <c r="NRP32" s="681"/>
      <c r="NRQ32" s="681"/>
      <c r="NRR32" s="681"/>
      <c r="NRS32" s="681"/>
      <c r="NRT32" s="681"/>
      <c r="NRU32" s="681"/>
      <c r="NRV32" s="681"/>
      <c r="NRW32" s="681"/>
      <c r="NRX32" s="681"/>
      <c r="NRY32" s="681"/>
      <c r="NRZ32" s="681"/>
      <c r="NSA32" s="681"/>
      <c r="NSB32" s="682"/>
      <c r="NSC32" s="680"/>
      <c r="NSD32" s="681"/>
      <c r="NSE32" s="681"/>
      <c r="NSF32" s="681"/>
      <c r="NSG32" s="681"/>
      <c r="NSH32" s="681"/>
      <c r="NSI32" s="681"/>
      <c r="NSJ32" s="681"/>
      <c r="NSK32" s="681"/>
      <c r="NSL32" s="681"/>
      <c r="NSM32" s="681"/>
      <c r="NSN32" s="681"/>
      <c r="NSO32" s="681"/>
      <c r="NSP32" s="681"/>
      <c r="NSQ32" s="682"/>
      <c r="NSR32" s="680"/>
      <c r="NSS32" s="681"/>
      <c r="NST32" s="681"/>
      <c r="NSU32" s="681"/>
      <c r="NSV32" s="681"/>
      <c r="NSW32" s="681"/>
      <c r="NSX32" s="681"/>
      <c r="NSY32" s="681"/>
      <c r="NSZ32" s="681"/>
      <c r="NTA32" s="681"/>
      <c r="NTB32" s="681"/>
      <c r="NTC32" s="681"/>
      <c r="NTD32" s="681"/>
      <c r="NTE32" s="681"/>
      <c r="NTF32" s="682"/>
      <c r="NTG32" s="680"/>
      <c r="NTH32" s="681"/>
      <c r="NTI32" s="681"/>
      <c r="NTJ32" s="681"/>
      <c r="NTK32" s="681"/>
      <c r="NTL32" s="681"/>
      <c r="NTM32" s="681"/>
      <c r="NTN32" s="681"/>
      <c r="NTO32" s="681"/>
      <c r="NTP32" s="681"/>
      <c r="NTQ32" s="681"/>
      <c r="NTR32" s="681"/>
      <c r="NTS32" s="681"/>
      <c r="NTT32" s="681"/>
      <c r="NTU32" s="682"/>
      <c r="NTV32" s="680"/>
      <c r="NTW32" s="681"/>
      <c r="NTX32" s="681"/>
      <c r="NTY32" s="681"/>
      <c r="NTZ32" s="681"/>
      <c r="NUA32" s="681"/>
      <c r="NUB32" s="681"/>
      <c r="NUC32" s="681"/>
      <c r="NUD32" s="681"/>
      <c r="NUE32" s="681"/>
      <c r="NUF32" s="681"/>
      <c r="NUG32" s="681"/>
      <c r="NUH32" s="681"/>
      <c r="NUI32" s="681"/>
      <c r="NUJ32" s="682"/>
      <c r="NUK32" s="680"/>
      <c r="NUL32" s="681"/>
      <c r="NUM32" s="681"/>
      <c r="NUN32" s="681"/>
      <c r="NUO32" s="681"/>
      <c r="NUP32" s="681"/>
      <c r="NUQ32" s="681"/>
      <c r="NUR32" s="681"/>
      <c r="NUS32" s="681"/>
      <c r="NUT32" s="681"/>
      <c r="NUU32" s="681"/>
      <c r="NUV32" s="681"/>
      <c r="NUW32" s="681"/>
      <c r="NUX32" s="681"/>
      <c r="NUY32" s="682"/>
      <c r="NUZ32" s="680"/>
      <c r="NVA32" s="681"/>
      <c r="NVB32" s="681"/>
      <c r="NVC32" s="681"/>
      <c r="NVD32" s="681"/>
      <c r="NVE32" s="681"/>
      <c r="NVF32" s="681"/>
      <c r="NVG32" s="681"/>
      <c r="NVH32" s="681"/>
      <c r="NVI32" s="681"/>
      <c r="NVJ32" s="681"/>
      <c r="NVK32" s="681"/>
      <c r="NVL32" s="681"/>
      <c r="NVM32" s="681"/>
      <c r="NVN32" s="682"/>
      <c r="NVO32" s="680"/>
      <c r="NVP32" s="681"/>
      <c r="NVQ32" s="681"/>
      <c r="NVR32" s="681"/>
      <c r="NVS32" s="681"/>
      <c r="NVT32" s="681"/>
      <c r="NVU32" s="681"/>
      <c r="NVV32" s="681"/>
      <c r="NVW32" s="681"/>
      <c r="NVX32" s="681"/>
      <c r="NVY32" s="681"/>
      <c r="NVZ32" s="681"/>
      <c r="NWA32" s="681"/>
      <c r="NWB32" s="681"/>
      <c r="NWC32" s="682"/>
      <c r="NWD32" s="680"/>
      <c r="NWE32" s="681"/>
      <c r="NWF32" s="681"/>
      <c r="NWG32" s="681"/>
      <c r="NWH32" s="681"/>
      <c r="NWI32" s="681"/>
      <c r="NWJ32" s="681"/>
      <c r="NWK32" s="681"/>
      <c r="NWL32" s="681"/>
      <c r="NWM32" s="681"/>
      <c r="NWN32" s="681"/>
      <c r="NWO32" s="681"/>
      <c r="NWP32" s="681"/>
      <c r="NWQ32" s="681"/>
      <c r="NWR32" s="682"/>
      <c r="NWS32" s="680"/>
      <c r="NWT32" s="681"/>
      <c r="NWU32" s="681"/>
      <c r="NWV32" s="681"/>
      <c r="NWW32" s="681"/>
      <c r="NWX32" s="681"/>
      <c r="NWY32" s="681"/>
      <c r="NWZ32" s="681"/>
      <c r="NXA32" s="681"/>
      <c r="NXB32" s="681"/>
      <c r="NXC32" s="681"/>
      <c r="NXD32" s="681"/>
      <c r="NXE32" s="681"/>
      <c r="NXF32" s="681"/>
      <c r="NXG32" s="682"/>
      <c r="NXH32" s="680"/>
      <c r="NXI32" s="681"/>
      <c r="NXJ32" s="681"/>
      <c r="NXK32" s="681"/>
      <c r="NXL32" s="681"/>
      <c r="NXM32" s="681"/>
      <c r="NXN32" s="681"/>
      <c r="NXO32" s="681"/>
      <c r="NXP32" s="681"/>
      <c r="NXQ32" s="681"/>
      <c r="NXR32" s="681"/>
      <c r="NXS32" s="681"/>
      <c r="NXT32" s="681"/>
      <c r="NXU32" s="681"/>
      <c r="NXV32" s="682"/>
      <c r="NXW32" s="680"/>
      <c r="NXX32" s="681"/>
      <c r="NXY32" s="681"/>
      <c r="NXZ32" s="681"/>
      <c r="NYA32" s="681"/>
      <c r="NYB32" s="681"/>
      <c r="NYC32" s="681"/>
      <c r="NYD32" s="681"/>
      <c r="NYE32" s="681"/>
      <c r="NYF32" s="681"/>
      <c r="NYG32" s="681"/>
      <c r="NYH32" s="681"/>
      <c r="NYI32" s="681"/>
      <c r="NYJ32" s="681"/>
      <c r="NYK32" s="682"/>
      <c r="NYL32" s="680"/>
      <c r="NYM32" s="681"/>
      <c r="NYN32" s="681"/>
      <c r="NYO32" s="681"/>
      <c r="NYP32" s="681"/>
      <c r="NYQ32" s="681"/>
      <c r="NYR32" s="681"/>
      <c r="NYS32" s="681"/>
      <c r="NYT32" s="681"/>
      <c r="NYU32" s="681"/>
      <c r="NYV32" s="681"/>
      <c r="NYW32" s="681"/>
      <c r="NYX32" s="681"/>
      <c r="NYY32" s="681"/>
      <c r="NYZ32" s="682"/>
      <c r="NZA32" s="680"/>
      <c r="NZB32" s="681"/>
      <c r="NZC32" s="681"/>
      <c r="NZD32" s="681"/>
      <c r="NZE32" s="681"/>
      <c r="NZF32" s="681"/>
      <c r="NZG32" s="681"/>
      <c r="NZH32" s="681"/>
      <c r="NZI32" s="681"/>
      <c r="NZJ32" s="681"/>
      <c r="NZK32" s="681"/>
      <c r="NZL32" s="681"/>
      <c r="NZM32" s="681"/>
      <c r="NZN32" s="681"/>
      <c r="NZO32" s="682"/>
      <c r="NZP32" s="680"/>
      <c r="NZQ32" s="681"/>
      <c r="NZR32" s="681"/>
      <c r="NZS32" s="681"/>
      <c r="NZT32" s="681"/>
      <c r="NZU32" s="681"/>
      <c r="NZV32" s="681"/>
      <c r="NZW32" s="681"/>
      <c r="NZX32" s="681"/>
      <c r="NZY32" s="681"/>
      <c r="NZZ32" s="681"/>
      <c r="OAA32" s="681"/>
      <c r="OAB32" s="681"/>
      <c r="OAC32" s="681"/>
      <c r="OAD32" s="682"/>
      <c r="OAE32" s="680"/>
      <c r="OAF32" s="681"/>
      <c r="OAG32" s="681"/>
      <c r="OAH32" s="681"/>
      <c r="OAI32" s="681"/>
      <c r="OAJ32" s="681"/>
      <c r="OAK32" s="681"/>
      <c r="OAL32" s="681"/>
      <c r="OAM32" s="681"/>
      <c r="OAN32" s="681"/>
      <c r="OAO32" s="681"/>
      <c r="OAP32" s="681"/>
      <c r="OAQ32" s="681"/>
      <c r="OAR32" s="681"/>
      <c r="OAS32" s="682"/>
      <c r="OAT32" s="680"/>
      <c r="OAU32" s="681"/>
      <c r="OAV32" s="681"/>
      <c r="OAW32" s="681"/>
      <c r="OAX32" s="681"/>
      <c r="OAY32" s="681"/>
      <c r="OAZ32" s="681"/>
      <c r="OBA32" s="681"/>
      <c r="OBB32" s="681"/>
      <c r="OBC32" s="681"/>
      <c r="OBD32" s="681"/>
      <c r="OBE32" s="681"/>
      <c r="OBF32" s="681"/>
      <c r="OBG32" s="681"/>
      <c r="OBH32" s="682"/>
      <c r="OBI32" s="680"/>
      <c r="OBJ32" s="681"/>
      <c r="OBK32" s="681"/>
      <c r="OBL32" s="681"/>
      <c r="OBM32" s="681"/>
      <c r="OBN32" s="681"/>
      <c r="OBO32" s="681"/>
      <c r="OBP32" s="681"/>
      <c r="OBQ32" s="681"/>
      <c r="OBR32" s="681"/>
      <c r="OBS32" s="681"/>
      <c r="OBT32" s="681"/>
      <c r="OBU32" s="681"/>
      <c r="OBV32" s="681"/>
      <c r="OBW32" s="682"/>
      <c r="OBX32" s="680"/>
      <c r="OBY32" s="681"/>
      <c r="OBZ32" s="681"/>
      <c r="OCA32" s="681"/>
      <c r="OCB32" s="681"/>
      <c r="OCC32" s="681"/>
      <c r="OCD32" s="681"/>
      <c r="OCE32" s="681"/>
      <c r="OCF32" s="681"/>
      <c r="OCG32" s="681"/>
      <c r="OCH32" s="681"/>
      <c r="OCI32" s="681"/>
      <c r="OCJ32" s="681"/>
      <c r="OCK32" s="681"/>
      <c r="OCL32" s="682"/>
      <c r="OCM32" s="680"/>
      <c r="OCN32" s="681"/>
      <c r="OCO32" s="681"/>
      <c r="OCP32" s="681"/>
      <c r="OCQ32" s="681"/>
      <c r="OCR32" s="681"/>
      <c r="OCS32" s="681"/>
      <c r="OCT32" s="681"/>
      <c r="OCU32" s="681"/>
      <c r="OCV32" s="681"/>
      <c r="OCW32" s="681"/>
      <c r="OCX32" s="681"/>
      <c r="OCY32" s="681"/>
      <c r="OCZ32" s="681"/>
      <c r="ODA32" s="682"/>
      <c r="ODB32" s="680"/>
      <c r="ODC32" s="681"/>
      <c r="ODD32" s="681"/>
      <c r="ODE32" s="681"/>
      <c r="ODF32" s="681"/>
      <c r="ODG32" s="681"/>
      <c r="ODH32" s="681"/>
      <c r="ODI32" s="681"/>
      <c r="ODJ32" s="681"/>
      <c r="ODK32" s="681"/>
      <c r="ODL32" s="681"/>
      <c r="ODM32" s="681"/>
      <c r="ODN32" s="681"/>
      <c r="ODO32" s="681"/>
      <c r="ODP32" s="682"/>
      <c r="ODQ32" s="680"/>
      <c r="ODR32" s="681"/>
      <c r="ODS32" s="681"/>
      <c r="ODT32" s="681"/>
      <c r="ODU32" s="681"/>
      <c r="ODV32" s="681"/>
      <c r="ODW32" s="681"/>
      <c r="ODX32" s="681"/>
      <c r="ODY32" s="681"/>
      <c r="ODZ32" s="681"/>
      <c r="OEA32" s="681"/>
      <c r="OEB32" s="681"/>
      <c r="OEC32" s="681"/>
      <c r="OED32" s="681"/>
      <c r="OEE32" s="682"/>
      <c r="OEF32" s="680"/>
      <c r="OEG32" s="681"/>
      <c r="OEH32" s="681"/>
      <c r="OEI32" s="681"/>
      <c r="OEJ32" s="681"/>
      <c r="OEK32" s="681"/>
      <c r="OEL32" s="681"/>
      <c r="OEM32" s="681"/>
      <c r="OEN32" s="681"/>
      <c r="OEO32" s="681"/>
      <c r="OEP32" s="681"/>
      <c r="OEQ32" s="681"/>
      <c r="OER32" s="681"/>
      <c r="OES32" s="681"/>
      <c r="OET32" s="682"/>
      <c r="OEU32" s="680"/>
      <c r="OEV32" s="681"/>
      <c r="OEW32" s="681"/>
      <c r="OEX32" s="681"/>
      <c r="OEY32" s="681"/>
      <c r="OEZ32" s="681"/>
      <c r="OFA32" s="681"/>
      <c r="OFB32" s="681"/>
      <c r="OFC32" s="681"/>
      <c r="OFD32" s="681"/>
      <c r="OFE32" s="681"/>
      <c r="OFF32" s="681"/>
      <c r="OFG32" s="681"/>
      <c r="OFH32" s="681"/>
      <c r="OFI32" s="682"/>
      <c r="OFJ32" s="680"/>
      <c r="OFK32" s="681"/>
      <c r="OFL32" s="681"/>
      <c r="OFM32" s="681"/>
      <c r="OFN32" s="681"/>
      <c r="OFO32" s="681"/>
      <c r="OFP32" s="681"/>
      <c r="OFQ32" s="681"/>
      <c r="OFR32" s="681"/>
      <c r="OFS32" s="681"/>
      <c r="OFT32" s="681"/>
      <c r="OFU32" s="681"/>
      <c r="OFV32" s="681"/>
      <c r="OFW32" s="681"/>
      <c r="OFX32" s="682"/>
      <c r="OFY32" s="680"/>
      <c r="OFZ32" s="681"/>
      <c r="OGA32" s="681"/>
      <c r="OGB32" s="681"/>
      <c r="OGC32" s="681"/>
      <c r="OGD32" s="681"/>
      <c r="OGE32" s="681"/>
      <c r="OGF32" s="681"/>
      <c r="OGG32" s="681"/>
      <c r="OGH32" s="681"/>
      <c r="OGI32" s="681"/>
      <c r="OGJ32" s="681"/>
      <c r="OGK32" s="681"/>
      <c r="OGL32" s="681"/>
      <c r="OGM32" s="682"/>
      <c r="OGN32" s="680"/>
      <c r="OGO32" s="681"/>
      <c r="OGP32" s="681"/>
      <c r="OGQ32" s="681"/>
      <c r="OGR32" s="681"/>
      <c r="OGS32" s="681"/>
      <c r="OGT32" s="681"/>
      <c r="OGU32" s="681"/>
      <c r="OGV32" s="681"/>
      <c r="OGW32" s="681"/>
      <c r="OGX32" s="681"/>
      <c r="OGY32" s="681"/>
      <c r="OGZ32" s="681"/>
      <c r="OHA32" s="681"/>
      <c r="OHB32" s="682"/>
      <c r="OHC32" s="680"/>
      <c r="OHD32" s="681"/>
      <c r="OHE32" s="681"/>
      <c r="OHF32" s="681"/>
      <c r="OHG32" s="681"/>
      <c r="OHH32" s="681"/>
      <c r="OHI32" s="681"/>
      <c r="OHJ32" s="681"/>
      <c r="OHK32" s="681"/>
      <c r="OHL32" s="681"/>
      <c r="OHM32" s="681"/>
      <c r="OHN32" s="681"/>
      <c r="OHO32" s="681"/>
      <c r="OHP32" s="681"/>
      <c r="OHQ32" s="682"/>
      <c r="OHR32" s="680"/>
      <c r="OHS32" s="681"/>
      <c r="OHT32" s="681"/>
      <c r="OHU32" s="681"/>
      <c r="OHV32" s="681"/>
      <c r="OHW32" s="681"/>
      <c r="OHX32" s="681"/>
      <c r="OHY32" s="681"/>
      <c r="OHZ32" s="681"/>
      <c r="OIA32" s="681"/>
      <c r="OIB32" s="681"/>
      <c r="OIC32" s="681"/>
      <c r="OID32" s="681"/>
      <c r="OIE32" s="681"/>
      <c r="OIF32" s="682"/>
      <c r="OIG32" s="680"/>
      <c r="OIH32" s="681"/>
      <c r="OII32" s="681"/>
      <c r="OIJ32" s="681"/>
      <c r="OIK32" s="681"/>
      <c r="OIL32" s="681"/>
      <c r="OIM32" s="681"/>
      <c r="OIN32" s="681"/>
      <c r="OIO32" s="681"/>
      <c r="OIP32" s="681"/>
      <c r="OIQ32" s="681"/>
      <c r="OIR32" s="681"/>
      <c r="OIS32" s="681"/>
      <c r="OIT32" s="681"/>
      <c r="OIU32" s="682"/>
      <c r="OIV32" s="680"/>
      <c r="OIW32" s="681"/>
      <c r="OIX32" s="681"/>
      <c r="OIY32" s="681"/>
      <c r="OIZ32" s="681"/>
      <c r="OJA32" s="681"/>
      <c r="OJB32" s="681"/>
      <c r="OJC32" s="681"/>
      <c r="OJD32" s="681"/>
      <c r="OJE32" s="681"/>
      <c r="OJF32" s="681"/>
      <c r="OJG32" s="681"/>
      <c r="OJH32" s="681"/>
      <c r="OJI32" s="681"/>
      <c r="OJJ32" s="682"/>
      <c r="OJK32" s="680"/>
      <c r="OJL32" s="681"/>
      <c r="OJM32" s="681"/>
      <c r="OJN32" s="681"/>
      <c r="OJO32" s="681"/>
      <c r="OJP32" s="681"/>
      <c r="OJQ32" s="681"/>
      <c r="OJR32" s="681"/>
      <c r="OJS32" s="681"/>
      <c r="OJT32" s="681"/>
      <c r="OJU32" s="681"/>
      <c r="OJV32" s="681"/>
      <c r="OJW32" s="681"/>
      <c r="OJX32" s="681"/>
      <c r="OJY32" s="682"/>
      <c r="OJZ32" s="680"/>
      <c r="OKA32" s="681"/>
      <c r="OKB32" s="681"/>
      <c r="OKC32" s="681"/>
      <c r="OKD32" s="681"/>
      <c r="OKE32" s="681"/>
      <c r="OKF32" s="681"/>
      <c r="OKG32" s="681"/>
      <c r="OKH32" s="681"/>
      <c r="OKI32" s="681"/>
      <c r="OKJ32" s="681"/>
      <c r="OKK32" s="681"/>
      <c r="OKL32" s="681"/>
      <c r="OKM32" s="681"/>
      <c r="OKN32" s="682"/>
      <c r="OKO32" s="680"/>
      <c r="OKP32" s="681"/>
      <c r="OKQ32" s="681"/>
      <c r="OKR32" s="681"/>
      <c r="OKS32" s="681"/>
      <c r="OKT32" s="681"/>
      <c r="OKU32" s="681"/>
      <c r="OKV32" s="681"/>
      <c r="OKW32" s="681"/>
      <c r="OKX32" s="681"/>
      <c r="OKY32" s="681"/>
      <c r="OKZ32" s="681"/>
      <c r="OLA32" s="681"/>
      <c r="OLB32" s="681"/>
      <c r="OLC32" s="682"/>
      <c r="OLD32" s="680"/>
      <c r="OLE32" s="681"/>
      <c r="OLF32" s="681"/>
      <c r="OLG32" s="681"/>
      <c r="OLH32" s="681"/>
      <c r="OLI32" s="681"/>
      <c r="OLJ32" s="681"/>
      <c r="OLK32" s="681"/>
      <c r="OLL32" s="681"/>
      <c r="OLM32" s="681"/>
      <c r="OLN32" s="681"/>
      <c r="OLO32" s="681"/>
      <c r="OLP32" s="681"/>
      <c r="OLQ32" s="681"/>
      <c r="OLR32" s="682"/>
      <c r="OLS32" s="680"/>
      <c r="OLT32" s="681"/>
      <c r="OLU32" s="681"/>
      <c r="OLV32" s="681"/>
      <c r="OLW32" s="681"/>
      <c r="OLX32" s="681"/>
      <c r="OLY32" s="681"/>
      <c r="OLZ32" s="681"/>
      <c r="OMA32" s="681"/>
      <c r="OMB32" s="681"/>
      <c r="OMC32" s="681"/>
      <c r="OMD32" s="681"/>
      <c r="OME32" s="681"/>
      <c r="OMF32" s="681"/>
      <c r="OMG32" s="682"/>
      <c r="OMH32" s="680"/>
      <c r="OMI32" s="681"/>
      <c r="OMJ32" s="681"/>
      <c r="OMK32" s="681"/>
      <c r="OML32" s="681"/>
      <c r="OMM32" s="681"/>
      <c r="OMN32" s="681"/>
      <c r="OMO32" s="681"/>
      <c r="OMP32" s="681"/>
      <c r="OMQ32" s="681"/>
      <c r="OMR32" s="681"/>
      <c r="OMS32" s="681"/>
      <c r="OMT32" s="681"/>
      <c r="OMU32" s="681"/>
      <c r="OMV32" s="682"/>
      <c r="OMW32" s="680"/>
      <c r="OMX32" s="681"/>
      <c r="OMY32" s="681"/>
      <c r="OMZ32" s="681"/>
      <c r="ONA32" s="681"/>
      <c r="ONB32" s="681"/>
      <c r="ONC32" s="681"/>
      <c r="OND32" s="681"/>
      <c r="ONE32" s="681"/>
      <c r="ONF32" s="681"/>
      <c r="ONG32" s="681"/>
      <c r="ONH32" s="681"/>
      <c r="ONI32" s="681"/>
      <c r="ONJ32" s="681"/>
      <c r="ONK32" s="682"/>
      <c r="ONL32" s="680"/>
      <c r="ONM32" s="681"/>
      <c r="ONN32" s="681"/>
      <c r="ONO32" s="681"/>
      <c r="ONP32" s="681"/>
      <c r="ONQ32" s="681"/>
      <c r="ONR32" s="681"/>
      <c r="ONS32" s="681"/>
      <c r="ONT32" s="681"/>
      <c r="ONU32" s="681"/>
      <c r="ONV32" s="681"/>
      <c r="ONW32" s="681"/>
      <c r="ONX32" s="681"/>
      <c r="ONY32" s="681"/>
      <c r="ONZ32" s="682"/>
      <c r="OOA32" s="680"/>
      <c r="OOB32" s="681"/>
      <c r="OOC32" s="681"/>
      <c r="OOD32" s="681"/>
      <c r="OOE32" s="681"/>
      <c r="OOF32" s="681"/>
      <c r="OOG32" s="681"/>
      <c r="OOH32" s="681"/>
      <c r="OOI32" s="681"/>
      <c r="OOJ32" s="681"/>
      <c r="OOK32" s="681"/>
      <c r="OOL32" s="681"/>
      <c r="OOM32" s="681"/>
      <c r="OON32" s="681"/>
      <c r="OOO32" s="682"/>
      <c r="OOP32" s="680"/>
      <c r="OOQ32" s="681"/>
      <c r="OOR32" s="681"/>
      <c r="OOS32" s="681"/>
      <c r="OOT32" s="681"/>
      <c r="OOU32" s="681"/>
      <c r="OOV32" s="681"/>
      <c r="OOW32" s="681"/>
      <c r="OOX32" s="681"/>
      <c r="OOY32" s="681"/>
      <c r="OOZ32" s="681"/>
      <c r="OPA32" s="681"/>
      <c r="OPB32" s="681"/>
      <c r="OPC32" s="681"/>
      <c r="OPD32" s="682"/>
      <c r="OPE32" s="680"/>
      <c r="OPF32" s="681"/>
      <c r="OPG32" s="681"/>
      <c r="OPH32" s="681"/>
      <c r="OPI32" s="681"/>
      <c r="OPJ32" s="681"/>
      <c r="OPK32" s="681"/>
      <c r="OPL32" s="681"/>
      <c r="OPM32" s="681"/>
      <c r="OPN32" s="681"/>
      <c r="OPO32" s="681"/>
      <c r="OPP32" s="681"/>
      <c r="OPQ32" s="681"/>
      <c r="OPR32" s="681"/>
      <c r="OPS32" s="682"/>
      <c r="OPT32" s="680"/>
      <c r="OPU32" s="681"/>
      <c r="OPV32" s="681"/>
      <c r="OPW32" s="681"/>
      <c r="OPX32" s="681"/>
      <c r="OPY32" s="681"/>
      <c r="OPZ32" s="681"/>
      <c r="OQA32" s="681"/>
      <c r="OQB32" s="681"/>
      <c r="OQC32" s="681"/>
      <c r="OQD32" s="681"/>
      <c r="OQE32" s="681"/>
      <c r="OQF32" s="681"/>
      <c r="OQG32" s="681"/>
      <c r="OQH32" s="682"/>
      <c r="OQI32" s="680"/>
      <c r="OQJ32" s="681"/>
      <c r="OQK32" s="681"/>
      <c r="OQL32" s="681"/>
      <c r="OQM32" s="681"/>
      <c r="OQN32" s="681"/>
      <c r="OQO32" s="681"/>
      <c r="OQP32" s="681"/>
      <c r="OQQ32" s="681"/>
      <c r="OQR32" s="681"/>
      <c r="OQS32" s="681"/>
      <c r="OQT32" s="681"/>
      <c r="OQU32" s="681"/>
      <c r="OQV32" s="681"/>
      <c r="OQW32" s="682"/>
      <c r="OQX32" s="680"/>
      <c r="OQY32" s="681"/>
      <c r="OQZ32" s="681"/>
      <c r="ORA32" s="681"/>
      <c r="ORB32" s="681"/>
      <c r="ORC32" s="681"/>
      <c r="ORD32" s="681"/>
      <c r="ORE32" s="681"/>
      <c r="ORF32" s="681"/>
      <c r="ORG32" s="681"/>
      <c r="ORH32" s="681"/>
      <c r="ORI32" s="681"/>
      <c r="ORJ32" s="681"/>
      <c r="ORK32" s="681"/>
      <c r="ORL32" s="682"/>
      <c r="ORM32" s="680"/>
      <c r="ORN32" s="681"/>
      <c r="ORO32" s="681"/>
      <c r="ORP32" s="681"/>
      <c r="ORQ32" s="681"/>
      <c r="ORR32" s="681"/>
      <c r="ORS32" s="681"/>
      <c r="ORT32" s="681"/>
      <c r="ORU32" s="681"/>
      <c r="ORV32" s="681"/>
      <c r="ORW32" s="681"/>
      <c r="ORX32" s="681"/>
      <c r="ORY32" s="681"/>
      <c r="ORZ32" s="681"/>
      <c r="OSA32" s="682"/>
      <c r="OSB32" s="680"/>
      <c r="OSC32" s="681"/>
      <c r="OSD32" s="681"/>
      <c r="OSE32" s="681"/>
      <c r="OSF32" s="681"/>
      <c r="OSG32" s="681"/>
      <c r="OSH32" s="681"/>
      <c r="OSI32" s="681"/>
      <c r="OSJ32" s="681"/>
      <c r="OSK32" s="681"/>
      <c r="OSL32" s="681"/>
      <c r="OSM32" s="681"/>
      <c r="OSN32" s="681"/>
      <c r="OSO32" s="681"/>
      <c r="OSP32" s="682"/>
      <c r="OSQ32" s="680"/>
      <c r="OSR32" s="681"/>
      <c r="OSS32" s="681"/>
      <c r="OST32" s="681"/>
      <c r="OSU32" s="681"/>
      <c r="OSV32" s="681"/>
      <c r="OSW32" s="681"/>
      <c r="OSX32" s="681"/>
      <c r="OSY32" s="681"/>
      <c r="OSZ32" s="681"/>
      <c r="OTA32" s="681"/>
      <c r="OTB32" s="681"/>
      <c r="OTC32" s="681"/>
      <c r="OTD32" s="681"/>
      <c r="OTE32" s="682"/>
      <c r="OTF32" s="680"/>
      <c r="OTG32" s="681"/>
      <c r="OTH32" s="681"/>
      <c r="OTI32" s="681"/>
      <c r="OTJ32" s="681"/>
      <c r="OTK32" s="681"/>
      <c r="OTL32" s="681"/>
      <c r="OTM32" s="681"/>
      <c r="OTN32" s="681"/>
      <c r="OTO32" s="681"/>
      <c r="OTP32" s="681"/>
      <c r="OTQ32" s="681"/>
      <c r="OTR32" s="681"/>
      <c r="OTS32" s="681"/>
      <c r="OTT32" s="682"/>
      <c r="OTU32" s="680"/>
      <c r="OTV32" s="681"/>
      <c r="OTW32" s="681"/>
      <c r="OTX32" s="681"/>
      <c r="OTY32" s="681"/>
      <c r="OTZ32" s="681"/>
      <c r="OUA32" s="681"/>
      <c r="OUB32" s="681"/>
      <c r="OUC32" s="681"/>
      <c r="OUD32" s="681"/>
      <c r="OUE32" s="681"/>
      <c r="OUF32" s="681"/>
      <c r="OUG32" s="681"/>
      <c r="OUH32" s="681"/>
      <c r="OUI32" s="682"/>
      <c r="OUJ32" s="680"/>
      <c r="OUK32" s="681"/>
      <c r="OUL32" s="681"/>
      <c r="OUM32" s="681"/>
      <c r="OUN32" s="681"/>
      <c r="OUO32" s="681"/>
      <c r="OUP32" s="681"/>
      <c r="OUQ32" s="681"/>
      <c r="OUR32" s="681"/>
      <c r="OUS32" s="681"/>
      <c r="OUT32" s="681"/>
      <c r="OUU32" s="681"/>
      <c r="OUV32" s="681"/>
      <c r="OUW32" s="681"/>
      <c r="OUX32" s="682"/>
      <c r="OUY32" s="680"/>
      <c r="OUZ32" s="681"/>
      <c r="OVA32" s="681"/>
      <c r="OVB32" s="681"/>
      <c r="OVC32" s="681"/>
      <c r="OVD32" s="681"/>
      <c r="OVE32" s="681"/>
      <c r="OVF32" s="681"/>
      <c r="OVG32" s="681"/>
      <c r="OVH32" s="681"/>
      <c r="OVI32" s="681"/>
      <c r="OVJ32" s="681"/>
      <c r="OVK32" s="681"/>
      <c r="OVL32" s="681"/>
      <c r="OVM32" s="682"/>
      <c r="OVN32" s="680"/>
      <c r="OVO32" s="681"/>
      <c r="OVP32" s="681"/>
      <c r="OVQ32" s="681"/>
      <c r="OVR32" s="681"/>
      <c r="OVS32" s="681"/>
      <c r="OVT32" s="681"/>
      <c r="OVU32" s="681"/>
      <c r="OVV32" s="681"/>
      <c r="OVW32" s="681"/>
      <c r="OVX32" s="681"/>
      <c r="OVY32" s="681"/>
      <c r="OVZ32" s="681"/>
      <c r="OWA32" s="681"/>
      <c r="OWB32" s="682"/>
      <c r="OWC32" s="680"/>
      <c r="OWD32" s="681"/>
      <c r="OWE32" s="681"/>
      <c r="OWF32" s="681"/>
      <c r="OWG32" s="681"/>
      <c r="OWH32" s="681"/>
      <c r="OWI32" s="681"/>
      <c r="OWJ32" s="681"/>
      <c r="OWK32" s="681"/>
      <c r="OWL32" s="681"/>
      <c r="OWM32" s="681"/>
      <c r="OWN32" s="681"/>
      <c r="OWO32" s="681"/>
      <c r="OWP32" s="681"/>
      <c r="OWQ32" s="682"/>
      <c r="OWR32" s="680"/>
      <c r="OWS32" s="681"/>
      <c r="OWT32" s="681"/>
      <c r="OWU32" s="681"/>
      <c r="OWV32" s="681"/>
      <c r="OWW32" s="681"/>
      <c r="OWX32" s="681"/>
      <c r="OWY32" s="681"/>
      <c r="OWZ32" s="681"/>
      <c r="OXA32" s="681"/>
      <c r="OXB32" s="681"/>
      <c r="OXC32" s="681"/>
      <c r="OXD32" s="681"/>
      <c r="OXE32" s="681"/>
      <c r="OXF32" s="682"/>
      <c r="OXG32" s="680"/>
      <c r="OXH32" s="681"/>
      <c r="OXI32" s="681"/>
      <c r="OXJ32" s="681"/>
      <c r="OXK32" s="681"/>
      <c r="OXL32" s="681"/>
      <c r="OXM32" s="681"/>
      <c r="OXN32" s="681"/>
      <c r="OXO32" s="681"/>
      <c r="OXP32" s="681"/>
      <c r="OXQ32" s="681"/>
      <c r="OXR32" s="681"/>
      <c r="OXS32" s="681"/>
      <c r="OXT32" s="681"/>
      <c r="OXU32" s="682"/>
      <c r="OXV32" s="680"/>
      <c r="OXW32" s="681"/>
      <c r="OXX32" s="681"/>
      <c r="OXY32" s="681"/>
      <c r="OXZ32" s="681"/>
      <c r="OYA32" s="681"/>
      <c r="OYB32" s="681"/>
      <c r="OYC32" s="681"/>
      <c r="OYD32" s="681"/>
      <c r="OYE32" s="681"/>
      <c r="OYF32" s="681"/>
      <c r="OYG32" s="681"/>
      <c r="OYH32" s="681"/>
      <c r="OYI32" s="681"/>
      <c r="OYJ32" s="682"/>
      <c r="OYK32" s="680"/>
      <c r="OYL32" s="681"/>
      <c r="OYM32" s="681"/>
      <c r="OYN32" s="681"/>
      <c r="OYO32" s="681"/>
      <c r="OYP32" s="681"/>
      <c r="OYQ32" s="681"/>
      <c r="OYR32" s="681"/>
      <c r="OYS32" s="681"/>
      <c r="OYT32" s="681"/>
      <c r="OYU32" s="681"/>
      <c r="OYV32" s="681"/>
      <c r="OYW32" s="681"/>
      <c r="OYX32" s="681"/>
      <c r="OYY32" s="682"/>
      <c r="OYZ32" s="680"/>
      <c r="OZA32" s="681"/>
      <c r="OZB32" s="681"/>
      <c r="OZC32" s="681"/>
      <c r="OZD32" s="681"/>
      <c r="OZE32" s="681"/>
      <c r="OZF32" s="681"/>
      <c r="OZG32" s="681"/>
      <c r="OZH32" s="681"/>
      <c r="OZI32" s="681"/>
      <c r="OZJ32" s="681"/>
      <c r="OZK32" s="681"/>
      <c r="OZL32" s="681"/>
      <c r="OZM32" s="681"/>
      <c r="OZN32" s="682"/>
      <c r="OZO32" s="680"/>
      <c r="OZP32" s="681"/>
      <c r="OZQ32" s="681"/>
      <c r="OZR32" s="681"/>
      <c r="OZS32" s="681"/>
      <c r="OZT32" s="681"/>
      <c r="OZU32" s="681"/>
      <c r="OZV32" s="681"/>
      <c r="OZW32" s="681"/>
      <c r="OZX32" s="681"/>
      <c r="OZY32" s="681"/>
      <c r="OZZ32" s="681"/>
      <c r="PAA32" s="681"/>
      <c r="PAB32" s="681"/>
      <c r="PAC32" s="682"/>
      <c r="PAD32" s="680"/>
      <c r="PAE32" s="681"/>
      <c r="PAF32" s="681"/>
      <c r="PAG32" s="681"/>
      <c r="PAH32" s="681"/>
      <c r="PAI32" s="681"/>
      <c r="PAJ32" s="681"/>
      <c r="PAK32" s="681"/>
      <c r="PAL32" s="681"/>
      <c r="PAM32" s="681"/>
      <c r="PAN32" s="681"/>
      <c r="PAO32" s="681"/>
      <c r="PAP32" s="681"/>
      <c r="PAQ32" s="681"/>
      <c r="PAR32" s="682"/>
      <c r="PAS32" s="680"/>
      <c r="PAT32" s="681"/>
      <c r="PAU32" s="681"/>
      <c r="PAV32" s="681"/>
      <c r="PAW32" s="681"/>
      <c r="PAX32" s="681"/>
      <c r="PAY32" s="681"/>
      <c r="PAZ32" s="681"/>
      <c r="PBA32" s="681"/>
      <c r="PBB32" s="681"/>
      <c r="PBC32" s="681"/>
      <c r="PBD32" s="681"/>
      <c r="PBE32" s="681"/>
      <c r="PBF32" s="681"/>
      <c r="PBG32" s="682"/>
      <c r="PBH32" s="680"/>
      <c r="PBI32" s="681"/>
      <c r="PBJ32" s="681"/>
      <c r="PBK32" s="681"/>
      <c r="PBL32" s="681"/>
      <c r="PBM32" s="681"/>
      <c r="PBN32" s="681"/>
      <c r="PBO32" s="681"/>
      <c r="PBP32" s="681"/>
      <c r="PBQ32" s="681"/>
      <c r="PBR32" s="681"/>
      <c r="PBS32" s="681"/>
      <c r="PBT32" s="681"/>
      <c r="PBU32" s="681"/>
      <c r="PBV32" s="682"/>
      <c r="PBW32" s="680"/>
      <c r="PBX32" s="681"/>
      <c r="PBY32" s="681"/>
      <c r="PBZ32" s="681"/>
      <c r="PCA32" s="681"/>
      <c r="PCB32" s="681"/>
      <c r="PCC32" s="681"/>
      <c r="PCD32" s="681"/>
      <c r="PCE32" s="681"/>
      <c r="PCF32" s="681"/>
      <c r="PCG32" s="681"/>
      <c r="PCH32" s="681"/>
      <c r="PCI32" s="681"/>
      <c r="PCJ32" s="681"/>
      <c r="PCK32" s="682"/>
      <c r="PCL32" s="680"/>
      <c r="PCM32" s="681"/>
      <c r="PCN32" s="681"/>
      <c r="PCO32" s="681"/>
      <c r="PCP32" s="681"/>
      <c r="PCQ32" s="681"/>
      <c r="PCR32" s="681"/>
      <c r="PCS32" s="681"/>
      <c r="PCT32" s="681"/>
      <c r="PCU32" s="681"/>
      <c r="PCV32" s="681"/>
      <c r="PCW32" s="681"/>
      <c r="PCX32" s="681"/>
      <c r="PCY32" s="681"/>
      <c r="PCZ32" s="682"/>
      <c r="PDA32" s="680"/>
      <c r="PDB32" s="681"/>
      <c r="PDC32" s="681"/>
      <c r="PDD32" s="681"/>
      <c r="PDE32" s="681"/>
      <c r="PDF32" s="681"/>
      <c r="PDG32" s="681"/>
      <c r="PDH32" s="681"/>
      <c r="PDI32" s="681"/>
      <c r="PDJ32" s="681"/>
      <c r="PDK32" s="681"/>
      <c r="PDL32" s="681"/>
      <c r="PDM32" s="681"/>
      <c r="PDN32" s="681"/>
      <c r="PDO32" s="682"/>
      <c r="PDP32" s="680"/>
      <c r="PDQ32" s="681"/>
      <c r="PDR32" s="681"/>
      <c r="PDS32" s="681"/>
      <c r="PDT32" s="681"/>
      <c r="PDU32" s="681"/>
      <c r="PDV32" s="681"/>
      <c r="PDW32" s="681"/>
      <c r="PDX32" s="681"/>
      <c r="PDY32" s="681"/>
      <c r="PDZ32" s="681"/>
      <c r="PEA32" s="681"/>
      <c r="PEB32" s="681"/>
      <c r="PEC32" s="681"/>
      <c r="PED32" s="682"/>
      <c r="PEE32" s="680"/>
      <c r="PEF32" s="681"/>
      <c r="PEG32" s="681"/>
      <c r="PEH32" s="681"/>
      <c r="PEI32" s="681"/>
      <c r="PEJ32" s="681"/>
      <c r="PEK32" s="681"/>
      <c r="PEL32" s="681"/>
      <c r="PEM32" s="681"/>
      <c r="PEN32" s="681"/>
      <c r="PEO32" s="681"/>
      <c r="PEP32" s="681"/>
      <c r="PEQ32" s="681"/>
      <c r="PER32" s="681"/>
      <c r="PES32" s="682"/>
      <c r="PET32" s="680"/>
      <c r="PEU32" s="681"/>
      <c r="PEV32" s="681"/>
      <c r="PEW32" s="681"/>
      <c r="PEX32" s="681"/>
      <c r="PEY32" s="681"/>
      <c r="PEZ32" s="681"/>
      <c r="PFA32" s="681"/>
      <c r="PFB32" s="681"/>
      <c r="PFC32" s="681"/>
      <c r="PFD32" s="681"/>
      <c r="PFE32" s="681"/>
      <c r="PFF32" s="681"/>
      <c r="PFG32" s="681"/>
      <c r="PFH32" s="682"/>
      <c r="PFI32" s="680"/>
      <c r="PFJ32" s="681"/>
      <c r="PFK32" s="681"/>
      <c r="PFL32" s="681"/>
      <c r="PFM32" s="681"/>
      <c r="PFN32" s="681"/>
      <c r="PFO32" s="681"/>
      <c r="PFP32" s="681"/>
      <c r="PFQ32" s="681"/>
      <c r="PFR32" s="681"/>
      <c r="PFS32" s="681"/>
      <c r="PFT32" s="681"/>
      <c r="PFU32" s="681"/>
      <c r="PFV32" s="681"/>
      <c r="PFW32" s="682"/>
      <c r="PFX32" s="680"/>
      <c r="PFY32" s="681"/>
      <c r="PFZ32" s="681"/>
      <c r="PGA32" s="681"/>
      <c r="PGB32" s="681"/>
      <c r="PGC32" s="681"/>
      <c r="PGD32" s="681"/>
      <c r="PGE32" s="681"/>
      <c r="PGF32" s="681"/>
      <c r="PGG32" s="681"/>
      <c r="PGH32" s="681"/>
      <c r="PGI32" s="681"/>
      <c r="PGJ32" s="681"/>
      <c r="PGK32" s="681"/>
      <c r="PGL32" s="682"/>
      <c r="PGM32" s="680"/>
      <c r="PGN32" s="681"/>
      <c r="PGO32" s="681"/>
      <c r="PGP32" s="681"/>
      <c r="PGQ32" s="681"/>
      <c r="PGR32" s="681"/>
      <c r="PGS32" s="681"/>
      <c r="PGT32" s="681"/>
      <c r="PGU32" s="681"/>
      <c r="PGV32" s="681"/>
      <c r="PGW32" s="681"/>
      <c r="PGX32" s="681"/>
      <c r="PGY32" s="681"/>
      <c r="PGZ32" s="681"/>
      <c r="PHA32" s="682"/>
      <c r="PHB32" s="680"/>
      <c r="PHC32" s="681"/>
      <c r="PHD32" s="681"/>
      <c r="PHE32" s="681"/>
      <c r="PHF32" s="681"/>
      <c r="PHG32" s="681"/>
      <c r="PHH32" s="681"/>
      <c r="PHI32" s="681"/>
      <c r="PHJ32" s="681"/>
      <c r="PHK32" s="681"/>
      <c r="PHL32" s="681"/>
      <c r="PHM32" s="681"/>
      <c r="PHN32" s="681"/>
      <c r="PHO32" s="681"/>
      <c r="PHP32" s="682"/>
      <c r="PHQ32" s="680"/>
      <c r="PHR32" s="681"/>
      <c r="PHS32" s="681"/>
      <c r="PHT32" s="681"/>
      <c r="PHU32" s="681"/>
      <c r="PHV32" s="681"/>
      <c r="PHW32" s="681"/>
      <c r="PHX32" s="681"/>
      <c r="PHY32" s="681"/>
      <c r="PHZ32" s="681"/>
      <c r="PIA32" s="681"/>
      <c r="PIB32" s="681"/>
      <c r="PIC32" s="681"/>
      <c r="PID32" s="681"/>
      <c r="PIE32" s="682"/>
      <c r="PIF32" s="680"/>
      <c r="PIG32" s="681"/>
      <c r="PIH32" s="681"/>
      <c r="PII32" s="681"/>
      <c r="PIJ32" s="681"/>
      <c r="PIK32" s="681"/>
      <c r="PIL32" s="681"/>
      <c r="PIM32" s="681"/>
      <c r="PIN32" s="681"/>
      <c r="PIO32" s="681"/>
      <c r="PIP32" s="681"/>
      <c r="PIQ32" s="681"/>
      <c r="PIR32" s="681"/>
      <c r="PIS32" s="681"/>
      <c r="PIT32" s="682"/>
      <c r="PIU32" s="680"/>
      <c r="PIV32" s="681"/>
      <c r="PIW32" s="681"/>
      <c r="PIX32" s="681"/>
      <c r="PIY32" s="681"/>
      <c r="PIZ32" s="681"/>
      <c r="PJA32" s="681"/>
      <c r="PJB32" s="681"/>
      <c r="PJC32" s="681"/>
      <c r="PJD32" s="681"/>
      <c r="PJE32" s="681"/>
      <c r="PJF32" s="681"/>
      <c r="PJG32" s="681"/>
      <c r="PJH32" s="681"/>
      <c r="PJI32" s="682"/>
      <c r="PJJ32" s="680"/>
      <c r="PJK32" s="681"/>
      <c r="PJL32" s="681"/>
      <c r="PJM32" s="681"/>
      <c r="PJN32" s="681"/>
      <c r="PJO32" s="681"/>
      <c r="PJP32" s="681"/>
      <c r="PJQ32" s="681"/>
      <c r="PJR32" s="681"/>
      <c r="PJS32" s="681"/>
      <c r="PJT32" s="681"/>
      <c r="PJU32" s="681"/>
      <c r="PJV32" s="681"/>
      <c r="PJW32" s="681"/>
      <c r="PJX32" s="682"/>
      <c r="PJY32" s="680"/>
      <c r="PJZ32" s="681"/>
      <c r="PKA32" s="681"/>
      <c r="PKB32" s="681"/>
      <c r="PKC32" s="681"/>
      <c r="PKD32" s="681"/>
      <c r="PKE32" s="681"/>
      <c r="PKF32" s="681"/>
      <c r="PKG32" s="681"/>
      <c r="PKH32" s="681"/>
      <c r="PKI32" s="681"/>
      <c r="PKJ32" s="681"/>
      <c r="PKK32" s="681"/>
      <c r="PKL32" s="681"/>
      <c r="PKM32" s="682"/>
      <c r="PKN32" s="680"/>
      <c r="PKO32" s="681"/>
      <c r="PKP32" s="681"/>
      <c r="PKQ32" s="681"/>
      <c r="PKR32" s="681"/>
      <c r="PKS32" s="681"/>
      <c r="PKT32" s="681"/>
      <c r="PKU32" s="681"/>
      <c r="PKV32" s="681"/>
      <c r="PKW32" s="681"/>
      <c r="PKX32" s="681"/>
      <c r="PKY32" s="681"/>
      <c r="PKZ32" s="681"/>
      <c r="PLA32" s="681"/>
      <c r="PLB32" s="682"/>
      <c r="PLC32" s="680"/>
      <c r="PLD32" s="681"/>
      <c r="PLE32" s="681"/>
      <c r="PLF32" s="681"/>
      <c r="PLG32" s="681"/>
      <c r="PLH32" s="681"/>
      <c r="PLI32" s="681"/>
      <c r="PLJ32" s="681"/>
      <c r="PLK32" s="681"/>
      <c r="PLL32" s="681"/>
      <c r="PLM32" s="681"/>
      <c r="PLN32" s="681"/>
      <c r="PLO32" s="681"/>
      <c r="PLP32" s="681"/>
      <c r="PLQ32" s="682"/>
      <c r="PLR32" s="680"/>
      <c r="PLS32" s="681"/>
      <c r="PLT32" s="681"/>
      <c r="PLU32" s="681"/>
      <c r="PLV32" s="681"/>
      <c r="PLW32" s="681"/>
      <c r="PLX32" s="681"/>
      <c r="PLY32" s="681"/>
      <c r="PLZ32" s="681"/>
      <c r="PMA32" s="681"/>
      <c r="PMB32" s="681"/>
      <c r="PMC32" s="681"/>
      <c r="PMD32" s="681"/>
      <c r="PME32" s="681"/>
      <c r="PMF32" s="682"/>
      <c r="PMG32" s="680"/>
      <c r="PMH32" s="681"/>
      <c r="PMI32" s="681"/>
      <c r="PMJ32" s="681"/>
      <c r="PMK32" s="681"/>
      <c r="PML32" s="681"/>
      <c r="PMM32" s="681"/>
      <c r="PMN32" s="681"/>
      <c r="PMO32" s="681"/>
      <c r="PMP32" s="681"/>
      <c r="PMQ32" s="681"/>
      <c r="PMR32" s="681"/>
      <c r="PMS32" s="681"/>
      <c r="PMT32" s="681"/>
      <c r="PMU32" s="682"/>
      <c r="PMV32" s="680"/>
      <c r="PMW32" s="681"/>
      <c r="PMX32" s="681"/>
      <c r="PMY32" s="681"/>
      <c r="PMZ32" s="681"/>
      <c r="PNA32" s="681"/>
      <c r="PNB32" s="681"/>
      <c r="PNC32" s="681"/>
      <c r="PND32" s="681"/>
      <c r="PNE32" s="681"/>
      <c r="PNF32" s="681"/>
      <c r="PNG32" s="681"/>
      <c r="PNH32" s="681"/>
      <c r="PNI32" s="681"/>
      <c r="PNJ32" s="682"/>
      <c r="PNK32" s="680"/>
      <c r="PNL32" s="681"/>
      <c r="PNM32" s="681"/>
      <c r="PNN32" s="681"/>
      <c r="PNO32" s="681"/>
      <c r="PNP32" s="681"/>
      <c r="PNQ32" s="681"/>
      <c r="PNR32" s="681"/>
      <c r="PNS32" s="681"/>
      <c r="PNT32" s="681"/>
      <c r="PNU32" s="681"/>
      <c r="PNV32" s="681"/>
      <c r="PNW32" s="681"/>
      <c r="PNX32" s="681"/>
      <c r="PNY32" s="682"/>
      <c r="PNZ32" s="680"/>
      <c r="POA32" s="681"/>
      <c r="POB32" s="681"/>
      <c r="POC32" s="681"/>
      <c r="POD32" s="681"/>
      <c r="POE32" s="681"/>
      <c r="POF32" s="681"/>
      <c r="POG32" s="681"/>
      <c r="POH32" s="681"/>
      <c r="POI32" s="681"/>
      <c r="POJ32" s="681"/>
      <c r="POK32" s="681"/>
      <c r="POL32" s="681"/>
      <c r="POM32" s="681"/>
      <c r="PON32" s="682"/>
      <c r="POO32" s="680"/>
      <c r="POP32" s="681"/>
      <c r="POQ32" s="681"/>
      <c r="POR32" s="681"/>
      <c r="POS32" s="681"/>
      <c r="POT32" s="681"/>
      <c r="POU32" s="681"/>
      <c r="POV32" s="681"/>
      <c r="POW32" s="681"/>
      <c r="POX32" s="681"/>
      <c r="POY32" s="681"/>
      <c r="POZ32" s="681"/>
      <c r="PPA32" s="681"/>
      <c r="PPB32" s="681"/>
      <c r="PPC32" s="682"/>
      <c r="PPD32" s="680"/>
      <c r="PPE32" s="681"/>
      <c r="PPF32" s="681"/>
      <c r="PPG32" s="681"/>
      <c r="PPH32" s="681"/>
      <c r="PPI32" s="681"/>
      <c r="PPJ32" s="681"/>
      <c r="PPK32" s="681"/>
      <c r="PPL32" s="681"/>
      <c r="PPM32" s="681"/>
      <c r="PPN32" s="681"/>
      <c r="PPO32" s="681"/>
      <c r="PPP32" s="681"/>
      <c r="PPQ32" s="681"/>
      <c r="PPR32" s="682"/>
      <c r="PPS32" s="680"/>
      <c r="PPT32" s="681"/>
      <c r="PPU32" s="681"/>
      <c r="PPV32" s="681"/>
      <c r="PPW32" s="681"/>
      <c r="PPX32" s="681"/>
      <c r="PPY32" s="681"/>
      <c r="PPZ32" s="681"/>
      <c r="PQA32" s="681"/>
      <c r="PQB32" s="681"/>
      <c r="PQC32" s="681"/>
      <c r="PQD32" s="681"/>
      <c r="PQE32" s="681"/>
      <c r="PQF32" s="681"/>
      <c r="PQG32" s="682"/>
      <c r="PQH32" s="680"/>
      <c r="PQI32" s="681"/>
      <c r="PQJ32" s="681"/>
      <c r="PQK32" s="681"/>
      <c r="PQL32" s="681"/>
      <c r="PQM32" s="681"/>
      <c r="PQN32" s="681"/>
      <c r="PQO32" s="681"/>
      <c r="PQP32" s="681"/>
      <c r="PQQ32" s="681"/>
      <c r="PQR32" s="681"/>
      <c r="PQS32" s="681"/>
      <c r="PQT32" s="681"/>
      <c r="PQU32" s="681"/>
      <c r="PQV32" s="682"/>
      <c r="PQW32" s="680"/>
      <c r="PQX32" s="681"/>
      <c r="PQY32" s="681"/>
      <c r="PQZ32" s="681"/>
      <c r="PRA32" s="681"/>
      <c r="PRB32" s="681"/>
      <c r="PRC32" s="681"/>
      <c r="PRD32" s="681"/>
      <c r="PRE32" s="681"/>
      <c r="PRF32" s="681"/>
      <c r="PRG32" s="681"/>
      <c r="PRH32" s="681"/>
      <c r="PRI32" s="681"/>
      <c r="PRJ32" s="681"/>
      <c r="PRK32" s="682"/>
      <c r="PRL32" s="680"/>
      <c r="PRM32" s="681"/>
      <c r="PRN32" s="681"/>
      <c r="PRO32" s="681"/>
      <c r="PRP32" s="681"/>
      <c r="PRQ32" s="681"/>
      <c r="PRR32" s="681"/>
      <c r="PRS32" s="681"/>
      <c r="PRT32" s="681"/>
      <c r="PRU32" s="681"/>
      <c r="PRV32" s="681"/>
      <c r="PRW32" s="681"/>
      <c r="PRX32" s="681"/>
      <c r="PRY32" s="681"/>
      <c r="PRZ32" s="682"/>
      <c r="PSA32" s="680"/>
      <c r="PSB32" s="681"/>
      <c r="PSC32" s="681"/>
      <c r="PSD32" s="681"/>
      <c r="PSE32" s="681"/>
      <c r="PSF32" s="681"/>
      <c r="PSG32" s="681"/>
      <c r="PSH32" s="681"/>
      <c r="PSI32" s="681"/>
      <c r="PSJ32" s="681"/>
      <c r="PSK32" s="681"/>
      <c r="PSL32" s="681"/>
      <c r="PSM32" s="681"/>
      <c r="PSN32" s="681"/>
      <c r="PSO32" s="682"/>
      <c r="PSP32" s="680"/>
      <c r="PSQ32" s="681"/>
      <c r="PSR32" s="681"/>
      <c r="PSS32" s="681"/>
      <c r="PST32" s="681"/>
      <c r="PSU32" s="681"/>
      <c r="PSV32" s="681"/>
      <c r="PSW32" s="681"/>
      <c r="PSX32" s="681"/>
      <c r="PSY32" s="681"/>
      <c r="PSZ32" s="681"/>
      <c r="PTA32" s="681"/>
      <c r="PTB32" s="681"/>
      <c r="PTC32" s="681"/>
      <c r="PTD32" s="682"/>
      <c r="PTE32" s="680"/>
      <c r="PTF32" s="681"/>
      <c r="PTG32" s="681"/>
      <c r="PTH32" s="681"/>
      <c r="PTI32" s="681"/>
      <c r="PTJ32" s="681"/>
      <c r="PTK32" s="681"/>
      <c r="PTL32" s="681"/>
      <c r="PTM32" s="681"/>
      <c r="PTN32" s="681"/>
      <c r="PTO32" s="681"/>
      <c r="PTP32" s="681"/>
      <c r="PTQ32" s="681"/>
      <c r="PTR32" s="681"/>
      <c r="PTS32" s="682"/>
      <c r="PTT32" s="680"/>
      <c r="PTU32" s="681"/>
      <c r="PTV32" s="681"/>
      <c r="PTW32" s="681"/>
      <c r="PTX32" s="681"/>
      <c r="PTY32" s="681"/>
      <c r="PTZ32" s="681"/>
      <c r="PUA32" s="681"/>
      <c r="PUB32" s="681"/>
      <c r="PUC32" s="681"/>
      <c r="PUD32" s="681"/>
      <c r="PUE32" s="681"/>
      <c r="PUF32" s="681"/>
      <c r="PUG32" s="681"/>
      <c r="PUH32" s="682"/>
      <c r="PUI32" s="680"/>
      <c r="PUJ32" s="681"/>
      <c r="PUK32" s="681"/>
      <c r="PUL32" s="681"/>
      <c r="PUM32" s="681"/>
      <c r="PUN32" s="681"/>
      <c r="PUO32" s="681"/>
      <c r="PUP32" s="681"/>
      <c r="PUQ32" s="681"/>
      <c r="PUR32" s="681"/>
      <c r="PUS32" s="681"/>
      <c r="PUT32" s="681"/>
      <c r="PUU32" s="681"/>
      <c r="PUV32" s="681"/>
      <c r="PUW32" s="682"/>
      <c r="PUX32" s="680"/>
      <c r="PUY32" s="681"/>
      <c r="PUZ32" s="681"/>
      <c r="PVA32" s="681"/>
      <c r="PVB32" s="681"/>
      <c r="PVC32" s="681"/>
      <c r="PVD32" s="681"/>
      <c r="PVE32" s="681"/>
      <c r="PVF32" s="681"/>
      <c r="PVG32" s="681"/>
      <c r="PVH32" s="681"/>
      <c r="PVI32" s="681"/>
      <c r="PVJ32" s="681"/>
      <c r="PVK32" s="681"/>
      <c r="PVL32" s="682"/>
      <c r="PVM32" s="680"/>
      <c r="PVN32" s="681"/>
      <c r="PVO32" s="681"/>
      <c r="PVP32" s="681"/>
      <c r="PVQ32" s="681"/>
      <c r="PVR32" s="681"/>
      <c r="PVS32" s="681"/>
      <c r="PVT32" s="681"/>
      <c r="PVU32" s="681"/>
      <c r="PVV32" s="681"/>
      <c r="PVW32" s="681"/>
      <c r="PVX32" s="681"/>
      <c r="PVY32" s="681"/>
      <c r="PVZ32" s="681"/>
      <c r="PWA32" s="682"/>
      <c r="PWB32" s="680"/>
      <c r="PWC32" s="681"/>
      <c r="PWD32" s="681"/>
      <c r="PWE32" s="681"/>
      <c r="PWF32" s="681"/>
      <c r="PWG32" s="681"/>
      <c r="PWH32" s="681"/>
      <c r="PWI32" s="681"/>
      <c r="PWJ32" s="681"/>
      <c r="PWK32" s="681"/>
      <c r="PWL32" s="681"/>
      <c r="PWM32" s="681"/>
      <c r="PWN32" s="681"/>
      <c r="PWO32" s="681"/>
      <c r="PWP32" s="682"/>
      <c r="PWQ32" s="680"/>
      <c r="PWR32" s="681"/>
      <c r="PWS32" s="681"/>
      <c r="PWT32" s="681"/>
      <c r="PWU32" s="681"/>
      <c r="PWV32" s="681"/>
      <c r="PWW32" s="681"/>
      <c r="PWX32" s="681"/>
      <c r="PWY32" s="681"/>
      <c r="PWZ32" s="681"/>
      <c r="PXA32" s="681"/>
      <c r="PXB32" s="681"/>
      <c r="PXC32" s="681"/>
      <c r="PXD32" s="681"/>
      <c r="PXE32" s="682"/>
      <c r="PXF32" s="680"/>
      <c r="PXG32" s="681"/>
      <c r="PXH32" s="681"/>
      <c r="PXI32" s="681"/>
      <c r="PXJ32" s="681"/>
      <c r="PXK32" s="681"/>
      <c r="PXL32" s="681"/>
      <c r="PXM32" s="681"/>
      <c r="PXN32" s="681"/>
      <c r="PXO32" s="681"/>
      <c r="PXP32" s="681"/>
      <c r="PXQ32" s="681"/>
      <c r="PXR32" s="681"/>
      <c r="PXS32" s="681"/>
      <c r="PXT32" s="682"/>
      <c r="PXU32" s="680"/>
      <c r="PXV32" s="681"/>
      <c r="PXW32" s="681"/>
      <c r="PXX32" s="681"/>
      <c r="PXY32" s="681"/>
      <c r="PXZ32" s="681"/>
      <c r="PYA32" s="681"/>
      <c r="PYB32" s="681"/>
      <c r="PYC32" s="681"/>
      <c r="PYD32" s="681"/>
      <c r="PYE32" s="681"/>
      <c r="PYF32" s="681"/>
      <c r="PYG32" s="681"/>
      <c r="PYH32" s="681"/>
      <c r="PYI32" s="682"/>
      <c r="PYJ32" s="680"/>
      <c r="PYK32" s="681"/>
      <c r="PYL32" s="681"/>
      <c r="PYM32" s="681"/>
      <c r="PYN32" s="681"/>
      <c r="PYO32" s="681"/>
      <c r="PYP32" s="681"/>
      <c r="PYQ32" s="681"/>
      <c r="PYR32" s="681"/>
      <c r="PYS32" s="681"/>
      <c r="PYT32" s="681"/>
      <c r="PYU32" s="681"/>
      <c r="PYV32" s="681"/>
      <c r="PYW32" s="681"/>
      <c r="PYX32" s="682"/>
      <c r="PYY32" s="680"/>
      <c r="PYZ32" s="681"/>
      <c r="PZA32" s="681"/>
      <c r="PZB32" s="681"/>
      <c r="PZC32" s="681"/>
      <c r="PZD32" s="681"/>
      <c r="PZE32" s="681"/>
      <c r="PZF32" s="681"/>
      <c r="PZG32" s="681"/>
      <c r="PZH32" s="681"/>
      <c r="PZI32" s="681"/>
      <c r="PZJ32" s="681"/>
      <c r="PZK32" s="681"/>
      <c r="PZL32" s="681"/>
      <c r="PZM32" s="682"/>
      <c r="PZN32" s="680"/>
      <c r="PZO32" s="681"/>
      <c r="PZP32" s="681"/>
      <c r="PZQ32" s="681"/>
      <c r="PZR32" s="681"/>
      <c r="PZS32" s="681"/>
      <c r="PZT32" s="681"/>
      <c r="PZU32" s="681"/>
      <c r="PZV32" s="681"/>
      <c r="PZW32" s="681"/>
      <c r="PZX32" s="681"/>
      <c r="PZY32" s="681"/>
      <c r="PZZ32" s="681"/>
      <c r="QAA32" s="681"/>
      <c r="QAB32" s="682"/>
      <c r="QAC32" s="680"/>
      <c r="QAD32" s="681"/>
      <c r="QAE32" s="681"/>
      <c r="QAF32" s="681"/>
      <c r="QAG32" s="681"/>
      <c r="QAH32" s="681"/>
      <c r="QAI32" s="681"/>
      <c r="QAJ32" s="681"/>
      <c r="QAK32" s="681"/>
      <c r="QAL32" s="681"/>
      <c r="QAM32" s="681"/>
      <c r="QAN32" s="681"/>
      <c r="QAO32" s="681"/>
      <c r="QAP32" s="681"/>
      <c r="QAQ32" s="682"/>
      <c r="QAR32" s="680"/>
      <c r="QAS32" s="681"/>
      <c r="QAT32" s="681"/>
      <c r="QAU32" s="681"/>
      <c r="QAV32" s="681"/>
      <c r="QAW32" s="681"/>
      <c r="QAX32" s="681"/>
      <c r="QAY32" s="681"/>
      <c r="QAZ32" s="681"/>
      <c r="QBA32" s="681"/>
      <c r="QBB32" s="681"/>
      <c r="QBC32" s="681"/>
      <c r="QBD32" s="681"/>
      <c r="QBE32" s="681"/>
      <c r="QBF32" s="682"/>
      <c r="QBG32" s="680"/>
      <c r="QBH32" s="681"/>
      <c r="QBI32" s="681"/>
      <c r="QBJ32" s="681"/>
      <c r="QBK32" s="681"/>
      <c r="QBL32" s="681"/>
      <c r="QBM32" s="681"/>
      <c r="QBN32" s="681"/>
      <c r="QBO32" s="681"/>
      <c r="QBP32" s="681"/>
      <c r="QBQ32" s="681"/>
      <c r="QBR32" s="681"/>
      <c r="QBS32" s="681"/>
      <c r="QBT32" s="681"/>
      <c r="QBU32" s="682"/>
      <c r="QBV32" s="680"/>
      <c r="QBW32" s="681"/>
      <c r="QBX32" s="681"/>
      <c r="QBY32" s="681"/>
      <c r="QBZ32" s="681"/>
      <c r="QCA32" s="681"/>
      <c r="QCB32" s="681"/>
      <c r="QCC32" s="681"/>
      <c r="QCD32" s="681"/>
      <c r="QCE32" s="681"/>
      <c r="QCF32" s="681"/>
      <c r="QCG32" s="681"/>
      <c r="QCH32" s="681"/>
      <c r="QCI32" s="681"/>
      <c r="QCJ32" s="682"/>
      <c r="QCK32" s="680"/>
      <c r="QCL32" s="681"/>
      <c r="QCM32" s="681"/>
      <c r="QCN32" s="681"/>
      <c r="QCO32" s="681"/>
      <c r="QCP32" s="681"/>
      <c r="QCQ32" s="681"/>
      <c r="QCR32" s="681"/>
      <c r="QCS32" s="681"/>
      <c r="QCT32" s="681"/>
      <c r="QCU32" s="681"/>
      <c r="QCV32" s="681"/>
      <c r="QCW32" s="681"/>
      <c r="QCX32" s="681"/>
      <c r="QCY32" s="682"/>
      <c r="QCZ32" s="680"/>
      <c r="QDA32" s="681"/>
      <c r="QDB32" s="681"/>
      <c r="QDC32" s="681"/>
      <c r="QDD32" s="681"/>
      <c r="QDE32" s="681"/>
      <c r="QDF32" s="681"/>
      <c r="QDG32" s="681"/>
      <c r="QDH32" s="681"/>
      <c r="QDI32" s="681"/>
      <c r="QDJ32" s="681"/>
      <c r="QDK32" s="681"/>
      <c r="QDL32" s="681"/>
      <c r="QDM32" s="681"/>
      <c r="QDN32" s="682"/>
      <c r="QDO32" s="680"/>
      <c r="QDP32" s="681"/>
      <c r="QDQ32" s="681"/>
      <c r="QDR32" s="681"/>
      <c r="QDS32" s="681"/>
      <c r="QDT32" s="681"/>
      <c r="QDU32" s="681"/>
      <c r="QDV32" s="681"/>
      <c r="QDW32" s="681"/>
      <c r="QDX32" s="681"/>
      <c r="QDY32" s="681"/>
      <c r="QDZ32" s="681"/>
      <c r="QEA32" s="681"/>
      <c r="QEB32" s="681"/>
      <c r="QEC32" s="682"/>
      <c r="QED32" s="680"/>
      <c r="QEE32" s="681"/>
      <c r="QEF32" s="681"/>
      <c r="QEG32" s="681"/>
      <c r="QEH32" s="681"/>
      <c r="QEI32" s="681"/>
      <c r="QEJ32" s="681"/>
      <c r="QEK32" s="681"/>
      <c r="QEL32" s="681"/>
      <c r="QEM32" s="681"/>
      <c r="QEN32" s="681"/>
      <c r="QEO32" s="681"/>
      <c r="QEP32" s="681"/>
      <c r="QEQ32" s="681"/>
      <c r="QER32" s="682"/>
      <c r="QES32" s="680"/>
      <c r="QET32" s="681"/>
      <c r="QEU32" s="681"/>
      <c r="QEV32" s="681"/>
      <c r="QEW32" s="681"/>
      <c r="QEX32" s="681"/>
      <c r="QEY32" s="681"/>
      <c r="QEZ32" s="681"/>
      <c r="QFA32" s="681"/>
      <c r="QFB32" s="681"/>
      <c r="QFC32" s="681"/>
      <c r="QFD32" s="681"/>
      <c r="QFE32" s="681"/>
      <c r="QFF32" s="681"/>
      <c r="QFG32" s="682"/>
      <c r="QFH32" s="680"/>
      <c r="QFI32" s="681"/>
      <c r="QFJ32" s="681"/>
      <c r="QFK32" s="681"/>
      <c r="QFL32" s="681"/>
      <c r="QFM32" s="681"/>
      <c r="QFN32" s="681"/>
      <c r="QFO32" s="681"/>
      <c r="QFP32" s="681"/>
      <c r="QFQ32" s="681"/>
      <c r="QFR32" s="681"/>
      <c r="QFS32" s="681"/>
      <c r="QFT32" s="681"/>
      <c r="QFU32" s="681"/>
      <c r="QFV32" s="682"/>
      <c r="QFW32" s="680"/>
      <c r="QFX32" s="681"/>
      <c r="QFY32" s="681"/>
      <c r="QFZ32" s="681"/>
      <c r="QGA32" s="681"/>
      <c r="QGB32" s="681"/>
      <c r="QGC32" s="681"/>
      <c r="QGD32" s="681"/>
      <c r="QGE32" s="681"/>
      <c r="QGF32" s="681"/>
      <c r="QGG32" s="681"/>
      <c r="QGH32" s="681"/>
      <c r="QGI32" s="681"/>
      <c r="QGJ32" s="681"/>
      <c r="QGK32" s="682"/>
      <c r="QGL32" s="680"/>
      <c r="QGM32" s="681"/>
      <c r="QGN32" s="681"/>
      <c r="QGO32" s="681"/>
      <c r="QGP32" s="681"/>
      <c r="QGQ32" s="681"/>
      <c r="QGR32" s="681"/>
      <c r="QGS32" s="681"/>
      <c r="QGT32" s="681"/>
      <c r="QGU32" s="681"/>
      <c r="QGV32" s="681"/>
      <c r="QGW32" s="681"/>
      <c r="QGX32" s="681"/>
      <c r="QGY32" s="681"/>
      <c r="QGZ32" s="682"/>
      <c r="QHA32" s="680"/>
      <c r="QHB32" s="681"/>
      <c r="QHC32" s="681"/>
      <c r="QHD32" s="681"/>
      <c r="QHE32" s="681"/>
      <c r="QHF32" s="681"/>
      <c r="QHG32" s="681"/>
      <c r="QHH32" s="681"/>
      <c r="QHI32" s="681"/>
      <c r="QHJ32" s="681"/>
      <c r="QHK32" s="681"/>
      <c r="QHL32" s="681"/>
      <c r="QHM32" s="681"/>
      <c r="QHN32" s="681"/>
      <c r="QHO32" s="682"/>
      <c r="QHP32" s="680"/>
      <c r="QHQ32" s="681"/>
      <c r="QHR32" s="681"/>
      <c r="QHS32" s="681"/>
      <c r="QHT32" s="681"/>
      <c r="QHU32" s="681"/>
      <c r="QHV32" s="681"/>
      <c r="QHW32" s="681"/>
      <c r="QHX32" s="681"/>
      <c r="QHY32" s="681"/>
      <c r="QHZ32" s="681"/>
      <c r="QIA32" s="681"/>
      <c r="QIB32" s="681"/>
      <c r="QIC32" s="681"/>
      <c r="QID32" s="682"/>
      <c r="QIE32" s="680"/>
      <c r="QIF32" s="681"/>
      <c r="QIG32" s="681"/>
      <c r="QIH32" s="681"/>
      <c r="QII32" s="681"/>
      <c r="QIJ32" s="681"/>
      <c r="QIK32" s="681"/>
      <c r="QIL32" s="681"/>
      <c r="QIM32" s="681"/>
      <c r="QIN32" s="681"/>
      <c r="QIO32" s="681"/>
      <c r="QIP32" s="681"/>
      <c r="QIQ32" s="681"/>
      <c r="QIR32" s="681"/>
      <c r="QIS32" s="682"/>
      <c r="QIT32" s="680"/>
      <c r="QIU32" s="681"/>
      <c r="QIV32" s="681"/>
      <c r="QIW32" s="681"/>
      <c r="QIX32" s="681"/>
      <c r="QIY32" s="681"/>
      <c r="QIZ32" s="681"/>
      <c r="QJA32" s="681"/>
      <c r="QJB32" s="681"/>
      <c r="QJC32" s="681"/>
      <c r="QJD32" s="681"/>
      <c r="QJE32" s="681"/>
      <c r="QJF32" s="681"/>
      <c r="QJG32" s="681"/>
      <c r="QJH32" s="682"/>
      <c r="QJI32" s="680"/>
      <c r="QJJ32" s="681"/>
      <c r="QJK32" s="681"/>
      <c r="QJL32" s="681"/>
      <c r="QJM32" s="681"/>
      <c r="QJN32" s="681"/>
      <c r="QJO32" s="681"/>
      <c r="QJP32" s="681"/>
      <c r="QJQ32" s="681"/>
      <c r="QJR32" s="681"/>
      <c r="QJS32" s="681"/>
      <c r="QJT32" s="681"/>
      <c r="QJU32" s="681"/>
      <c r="QJV32" s="681"/>
      <c r="QJW32" s="682"/>
      <c r="QJX32" s="680"/>
      <c r="QJY32" s="681"/>
      <c r="QJZ32" s="681"/>
      <c r="QKA32" s="681"/>
      <c r="QKB32" s="681"/>
      <c r="QKC32" s="681"/>
      <c r="QKD32" s="681"/>
      <c r="QKE32" s="681"/>
      <c r="QKF32" s="681"/>
      <c r="QKG32" s="681"/>
      <c r="QKH32" s="681"/>
      <c r="QKI32" s="681"/>
      <c r="QKJ32" s="681"/>
      <c r="QKK32" s="681"/>
      <c r="QKL32" s="682"/>
      <c r="QKM32" s="680"/>
      <c r="QKN32" s="681"/>
      <c r="QKO32" s="681"/>
      <c r="QKP32" s="681"/>
      <c r="QKQ32" s="681"/>
      <c r="QKR32" s="681"/>
      <c r="QKS32" s="681"/>
      <c r="QKT32" s="681"/>
      <c r="QKU32" s="681"/>
      <c r="QKV32" s="681"/>
      <c r="QKW32" s="681"/>
      <c r="QKX32" s="681"/>
      <c r="QKY32" s="681"/>
      <c r="QKZ32" s="681"/>
      <c r="QLA32" s="682"/>
      <c r="QLB32" s="680"/>
      <c r="QLC32" s="681"/>
      <c r="QLD32" s="681"/>
      <c r="QLE32" s="681"/>
      <c r="QLF32" s="681"/>
      <c r="QLG32" s="681"/>
      <c r="QLH32" s="681"/>
      <c r="QLI32" s="681"/>
      <c r="QLJ32" s="681"/>
      <c r="QLK32" s="681"/>
      <c r="QLL32" s="681"/>
      <c r="QLM32" s="681"/>
      <c r="QLN32" s="681"/>
      <c r="QLO32" s="681"/>
      <c r="QLP32" s="682"/>
      <c r="QLQ32" s="680"/>
      <c r="QLR32" s="681"/>
      <c r="QLS32" s="681"/>
      <c r="QLT32" s="681"/>
      <c r="QLU32" s="681"/>
      <c r="QLV32" s="681"/>
      <c r="QLW32" s="681"/>
      <c r="QLX32" s="681"/>
      <c r="QLY32" s="681"/>
      <c r="QLZ32" s="681"/>
      <c r="QMA32" s="681"/>
      <c r="QMB32" s="681"/>
      <c r="QMC32" s="681"/>
      <c r="QMD32" s="681"/>
      <c r="QME32" s="682"/>
      <c r="QMF32" s="680"/>
      <c r="QMG32" s="681"/>
      <c r="QMH32" s="681"/>
      <c r="QMI32" s="681"/>
      <c r="QMJ32" s="681"/>
      <c r="QMK32" s="681"/>
      <c r="QML32" s="681"/>
      <c r="QMM32" s="681"/>
      <c r="QMN32" s="681"/>
      <c r="QMO32" s="681"/>
      <c r="QMP32" s="681"/>
      <c r="QMQ32" s="681"/>
      <c r="QMR32" s="681"/>
      <c r="QMS32" s="681"/>
      <c r="QMT32" s="682"/>
      <c r="QMU32" s="680"/>
      <c r="QMV32" s="681"/>
      <c r="QMW32" s="681"/>
      <c r="QMX32" s="681"/>
      <c r="QMY32" s="681"/>
      <c r="QMZ32" s="681"/>
      <c r="QNA32" s="681"/>
      <c r="QNB32" s="681"/>
      <c r="QNC32" s="681"/>
      <c r="QND32" s="681"/>
      <c r="QNE32" s="681"/>
      <c r="QNF32" s="681"/>
      <c r="QNG32" s="681"/>
      <c r="QNH32" s="681"/>
      <c r="QNI32" s="682"/>
      <c r="QNJ32" s="680"/>
      <c r="QNK32" s="681"/>
      <c r="QNL32" s="681"/>
      <c r="QNM32" s="681"/>
      <c r="QNN32" s="681"/>
      <c r="QNO32" s="681"/>
      <c r="QNP32" s="681"/>
      <c r="QNQ32" s="681"/>
      <c r="QNR32" s="681"/>
      <c r="QNS32" s="681"/>
      <c r="QNT32" s="681"/>
      <c r="QNU32" s="681"/>
      <c r="QNV32" s="681"/>
      <c r="QNW32" s="681"/>
      <c r="QNX32" s="682"/>
      <c r="QNY32" s="680"/>
      <c r="QNZ32" s="681"/>
      <c r="QOA32" s="681"/>
      <c r="QOB32" s="681"/>
      <c r="QOC32" s="681"/>
      <c r="QOD32" s="681"/>
      <c r="QOE32" s="681"/>
      <c r="QOF32" s="681"/>
      <c r="QOG32" s="681"/>
      <c r="QOH32" s="681"/>
      <c r="QOI32" s="681"/>
      <c r="QOJ32" s="681"/>
      <c r="QOK32" s="681"/>
      <c r="QOL32" s="681"/>
      <c r="QOM32" s="682"/>
      <c r="QON32" s="680"/>
      <c r="QOO32" s="681"/>
      <c r="QOP32" s="681"/>
      <c r="QOQ32" s="681"/>
      <c r="QOR32" s="681"/>
      <c r="QOS32" s="681"/>
      <c r="QOT32" s="681"/>
      <c r="QOU32" s="681"/>
      <c r="QOV32" s="681"/>
      <c r="QOW32" s="681"/>
      <c r="QOX32" s="681"/>
      <c r="QOY32" s="681"/>
      <c r="QOZ32" s="681"/>
      <c r="QPA32" s="681"/>
      <c r="QPB32" s="682"/>
      <c r="QPC32" s="680"/>
      <c r="QPD32" s="681"/>
      <c r="QPE32" s="681"/>
      <c r="QPF32" s="681"/>
      <c r="QPG32" s="681"/>
      <c r="QPH32" s="681"/>
      <c r="QPI32" s="681"/>
      <c r="QPJ32" s="681"/>
      <c r="QPK32" s="681"/>
      <c r="QPL32" s="681"/>
      <c r="QPM32" s="681"/>
      <c r="QPN32" s="681"/>
      <c r="QPO32" s="681"/>
      <c r="QPP32" s="681"/>
      <c r="QPQ32" s="682"/>
      <c r="QPR32" s="680"/>
      <c r="QPS32" s="681"/>
      <c r="QPT32" s="681"/>
      <c r="QPU32" s="681"/>
      <c r="QPV32" s="681"/>
      <c r="QPW32" s="681"/>
      <c r="QPX32" s="681"/>
      <c r="QPY32" s="681"/>
      <c r="QPZ32" s="681"/>
      <c r="QQA32" s="681"/>
      <c r="QQB32" s="681"/>
      <c r="QQC32" s="681"/>
      <c r="QQD32" s="681"/>
      <c r="QQE32" s="681"/>
      <c r="QQF32" s="682"/>
      <c r="QQG32" s="680"/>
      <c r="QQH32" s="681"/>
      <c r="QQI32" s="681"/>
      <c r="QQJ32" s="681"/>
      <c r="QQK32" s="681"/>
      <c r="QQL32" s="681"/>
      <c r="QQM32" s="681"/>
      <c r="QQN32" s="681"/>
      <c r="QQO32" s="681"/>
      <c r="QQP32" s="681"/>
      <c r="QQQ32" s="681"/>
      <c r="QQR32" s="681"/>
      <c r="QQS32" s="681"/>
      <c r="QQT32" s="681"/>
      <c r="QQU32" s="682"/>
      <c r="QQV32" s="680"/>
      <c r="QQW32" s="681"/>
      <c r="QQX32" s="681"/>
      <c r="QQY32" s="681"/>
      <c r="QQZ32" s="681"/>
      <c r="QRA32" s="681"/>
      <c r="QRB32" s="681"/>
      <c r="QRC32" s="681"/>
      <c r="QRD32" s="681"/>
      <c r="QRE32" s="681"/>
      <c r="QRF32" s="681"/>
      <c r="QRG32" s="681"/>
      <c r="QRH32" s="681"/>
      <c r="QRI32" s="681"/>
      <c r="QRJ32" s="682"/>
      <c r="QRK32" s="680"/>
      <c r="QRL32" s="681"/>
      <c r="QRM32" s="681"/>
      <c r="QRN32" s="681"/>
      <c r="QRO32" s="681"/>
      <c r="QRP32" s="681"/>
      <c r="QRQ32" s="681"/>
      <c r="QRR32" s="681"/>
      <c r="QRS32" s="681"/>
      <c r="QRT32" s="681"/>
      <c r="QRU32" s="681"/>
      <c r="QRV32" s="681"/>
      <c r="QRW32" s="681"/>
      <c r="QRX32" s="681"/>
      <c r="QRY32" s="682"/>
      <c r="QRZ32" s="680"/>
      <c r="QSA32" s="681"/>
      <c r="QSB32" s="681"/>
      <c r="QSC32" s="681"/>
      <c r="QSD32" s="681"/>
      <c r="QSE32" s="681"/>
      <c r="QSF32" s="681"/>
      <c r="QSG32" s="681"/>
      <c r="QSH32" s="681"/>
      <c r="QSI32" s="681"/>
      <c r="QSJ32" s="681"/>
      <c r="QSK32" s="681"/>
      <c r="QSL32" s="681"/>
      <c r="QSM32" s="681"/>
      <c r="QSN32" s="682"/>
      <c r="QSO32" s="680"/>
      <c r="QSP32" s="681"/>
      <c r="QSQ32" s="681"/>
      <c r="QSR32" s="681"/>
      <c r="QSS32" s="681"/>
      <c r="QST32" s="681"/>
      <c r="QSU32" s="681"/>
      <c r="QSV32" s="681"/>
      <c r="QSW32" s="681"/>
      <c r="QSX32" s="681"/>
      <c r="QSY32" s="681"/>
      <c r="QSZ32" s="681"/>
      <c r="QTA32" s="681"/>
      <c r="QTB32" s="681"/>
      <c r="QTC32" s="682"/>
      <c r="QTD32" s="680"/>
      <c r="QTE32" s="681"/>
      <c r="QTF32" s="681"/>
      <c r="QTG32" s="681"/>
      <c r="QTH32" s="681"/>
      <c r="QTI32" s="681"/>
      <c r="QTJ32" s="681"/>
      <c r="QTK32" s="681"/>
      <c r="QTL32" s="681"/>
      <c r="QTM32" s="681"/>
      <c r="QTN32" s="681"/>
      <c r="QTO32" s="681"/>
      <c r="QTP32" s="681"/>
      <c r="QTQ32" s="681"/>
      <c r="QTR32" s="682"/>
      <c r="QTS32" s="680"/>
      <c r="QTT32" s="681"/>
      <c r="QTU32" s="681"/>
      <c r="QTV32" s="681"/>
      <c r="QTW32" s="681"/>
      <c r="QTX32" s="681"/>
      <c r="QTY32" s="681"/>
      <c r="QTZ32" s="681"/>
      <c r="QUA32" s="681"/>
      <c r="QUB32" s="681"/>
      <c r="QUC32" s="681"/>
      <c r="QUD32" s="681"/>
      <c r="QUE32" s="681"/>
      <c r="QUF32" s="681"/>
      <c r="QUG32" s="682"/>
      <c r="QUH32" s="680"/>
      <c r="QUI32" s="681"/>
      <c r="QUJ32" s="681"/>
      <c r="QUK32" s="681"/>
      <c r="QUL32" s="681"/>
      <c r="QUM32" s="681"/>
      <c r="QUN32" s="681"/>
      <c r="QUO32" s="681"/>
      <c r="QUP32" s="681"/>
      <c r="QUQ32" s="681"/>
      <c r="QUR32" s="681"/>
      <c r="QUS32" s="681"/>
      <c r="QUT32" s="681"/>
      <c r="QUU32" s="681"/>
      <c r="QUV32" s="682"/>
      <c r="QUW32" s="680"/>
      <c r="QUX32" s="681"/>
      <c r="QUY32" s="681"/>
      <c r="QUZ32" s="681"/>
      <c r="QVA32" s="681"/>
      <c r="QVB32" s="681"/>
      <c r="QVC32" s="681"/>
      <c r="QVD32" s="681"/>
      <c r="QVE32" s="681"/>
      <c r="QVF32" s="681"/>
      <c r="QVG32" s="681"/>
      <c r="QVH32" s="681"/>
      <c r="QVI32" s="681"/>
      <c r="QVJ32" s="681"/>
      <c r="QVK32" s="682"/>
      <c r="QVL32" s="680"/>
      <c r="QVM32" s="681"/>
      <c r="QVN32" s="681"/>
      <c r="QVO32" s="681"/>
      <c r="QVP32" s="681"/>
      <c r="QVQ32" s="681"/>
      <c r="QVR32" s="681"/>
      <c r="QVS32" s="681"/>
      <c r="QVT32" s="681"/>
      <c r="QVU32" s="681"/>
      <c r="QVV32" s="681"/>
      <c r="QVW32" s="681"/>
      <c r="QVX32" s="681"/>
      <c r="QVY32" s="681"/>
      <c r="QVZ32" s="682"/>
      <c r="QWA32" s="680"/>
      <c r="QWB32" s="681"/>
      <c r="QWC32" s="681"/>
      <c r="QWD32" s="681"/>
      <c r="QWE32" s="681"/>
      <c r="QWF32" s="681"/>
      <c r="QWG32" s="681"/>
      <c r="QWH32" s="681"/>
      <c r="QWI32" s="681"/>
      <c r="QWJ32" s="681"/>
      <c r="QWK32" s="681"/>
      <c r="QWL32" s="681"/>
      <c r="QWM32" s="681"/>
      <c r="QWN32" s="681"/>
      <c r="QWO32" s="682"/>
      <c r="QWP32" s="680"/>
      <c r="QWQ32" s="681"/>
      <c r="QWR32" s="681"/>
      <c r="QWS32" s="681"/>
      <c r="QWT32" s="681"/>
      <c r="QWU32" s="681"/>
      <c r="QWV32" s="681"/>
      <c r="QWW32" s="681"/>
      <c r="QWX32" s="681"/>
      <c r="QWY32" s="681"/>
      <c r="QWZ32" s="681"/>
      <c r="QXA32" s="681"/>
      <c r="QXB32" s="681"/>
      <c r="QXC32" s="681"/>
      <c r="QXD32" s="682"/>
      <c r="QXE32" s="680"/>
      <c r="QXF32" s="681"/>
      <c r="QXG32" s="681"/>
      <c r="QXH32" s="681"/>
      <c r="QXI32" s="681"/>
      <c r="QXJ32" s="681"/>
      <c r="QXK32" s="681"/>
      <c r="QXL32" s="681"/>
      <c r="QXM32" s="681"/>
      <c r="QXN32" s="681"/>
      <c r="QXO32" s="681"/>
      <c r="QXP32" s="681"/>
      <c r="QXQ32" s="681"/>
      <c r="QXR32" s="681"/>
      <c r="QXS32" s="682"/>
      <c r="QXT32" s="680"/>
      <c r="QXU32" s="681"/>
      <c r="QXV32" s="681"/>
      <c r="QXW32" s="681"/>
      <c r="QXX32" s="681"/>
      <c r="QXY32" s="681"/>
      <c r="QXZ32" s="681"/>
      <c r="QYA32" s="681"/>
      <c r="QYB32" s="681"/>
      <c r="QYC32" s="681"/>
      <c r="QYD32" s="681"/>
      <c r="QYE32" s="681"/>
      <c r="QYF32" s="681"/>
      <c r="QYG32" s="681"/>
      <c r="QYH32" s="682"/>
      <c r="QYI32" s="680"/>
      <c r="QYJ32" s="681"/>
      <c r="QYK32" s="681"/>
      <c r="QYL32" s="681"/>
      <c r="QYM32" s="681"/>
      <c r="QYN32" s="681"/>
      <c r="QYO32" s="681"/>
      <c r="QYP32" s="681"/>
      <c r="QYQ32" s="681"/>
      <c r="QYR32" s="681"/>
      <c r="QYS32" s="681"/>
      <c r="QYT32" s="681"/>
      <c r="QYU32" s="681"/>
      <c r="QYV32" s="681"/>
      <c r="QYW32" s="682"/>
      <c r="QYX32" s="680"/>
      <c r="QYY32" s="681"/>
      <c r="QYZ32" s="681"/>
      <c r="QZA32" s="681"/>
      <c r="QZB32" s="681"/>
      <c r="QZC32" s="681"/>
      <c r="QZD32" s="681"/>
      <c r="QZE32" s="681"/>
      <c r="QZF32" s="681"/>
      <c r="QZG32" s="681"/>
      <c r="QZH32" s="681"/>
      <c r="QZI32" s="681"/>
      <c r="QZJ32" s="681"/>
      <c r="QZK32" s="681"/>
      <c r="QZL32" s="682"/>
      <c r="QZM32" s="680"/>
      <c r="QZN32" s="681"/>
      <c r="QZO32" s="681"/>
      <c r="QZP32" s="681"/>
      <c r="QZQ32" s="681"/>
      <c r="QZR32" s="681"/>
      <c r="QZS32" s="681"/>
      <c r="QZT32" s="681"/>
      <c r="QZU32" s="681"/>
      <c r="QZV32" s="681"/>
      <c r="QZW32" s="681"/>
      <c r="QZX32" s="681"/>
      <c r="QZY32" s="681"/>
      <c r="QZZ32" s="681"/>
      <c r="RAA32" s="682"/>
      <c r="RAB32" s="680"/>
      <c r="RAC32" s="681"/>
      <c r="RAD32" s="681"/>
      <c r="RAE32" s="681"/>
      <c r="RAF32" s="681"/>
      <c r="RAG32" s="681"/>
      <c r="RAH32" s="681"/>
      <c r="RAI32" s="681"/>
      <c r="RAJ32" s="681"/>
      <c r="RAK32" s="681"/>
      <c r="RAL32" s="681"/>
      <c r="RAM32" s="681"/>
      <c r="RAN32" s="681"/>
      <c r="RAO32" s="681"/>
      <c r="RAP32" s="682"/>
      <c r="RAQ32" s="680"/>
      <c r="RAR32" s="681"/>
      <c r="RAS32" s="681"/>
      <c r="RAT32" s="681"/>
      <c r="RAU32" s="681"/>
      <c r="RAV32" s="681"/>
      <c r="RAW32" s="681"/>
      <c r="RAX32" s="681"/>
      <c r="RAY32" s="681"/>
      <c r="RAZ32" s="681"/>
      <c r="RBA32" s="681"/>
      <c r="RBB32" s="681"/>
      <c r="RBC32" s="681"/>
      <c r="RBD32" s="681"/>
      <c r="RBE32" s="682"/>
      <c r="RBF32" s="680"/>
      <c r="RBG32" s="681"/>
      <c r="RBH32" s="681"/>
      <c r="RBI32" s="681"/>
      <c r="RBJ32" s="681"/>
      <c r="RBK32" s="681"/>
      <c r="RBL32" s="681"/>
      <c r="RBM32" s="681"/>
      <c r="RBN32" s="681"/>
      <c r="RBO32" s="681"/>
      <c r="RBP32" s="681"/>
      <c r="RBQ32" s="681"/>
      <c r="RBR32" s="681"/>
      <c r="RBS32" s="681"/>
      <c r="RBT32" s="682"/>
      <c r="RBU32" s="680"/>
      <c r="RBV32" s="681"/>
      <c r="RBW32" s="681"/>
      <c r="RBX32" s="681"/>
      <c r="RBY32" s="681"/>
      <c r="RBZ32" s="681"/>
      <c r="RCA32" s="681"/>
      <c r="RCB32" s="681"/>
      <c r="RCC32" s="681"/>
      <c r="RCD32" s="681"/>
      <c r="RCE32" s="681"/>
      <c r="RCF32" s="681"/>
      <c r="RCG32" s="681"/>
      <c r="RCH32" s="681"/>
      <c r="RCI32" s="682"/>
      <c r="RCJ32" s="680"/>
      <c r="RCK32" s="681"/>
      <c r="RCL32" s="681"/>
      <c r="RCM32" s="681"/>
      <c r="RCN32" s="681"/>
      <c r="RCO32" s="681"/>
      <c r="RCP32" s="681"/>
      <c r="RCQ32" s="681"/>
      <c r="RCR32" s="681"/>
      <c r="RCS32" s="681"/>
      <c r="RCT32" s="681"/>
      <c r="RCU32" s="681"/>
      <c r="RCV32" s="681"/>
      <c r="RCW32" s="681"/>
      <c r="RCX32" s="682"/>
      <c r="RCY32" s="680"/>
      <c r="RCZ32" s="681"/>
      <c r="RDA32" s="681"/>
      <c r="RDB32" s="681"/>
      <c r="RDC32" s="681"/>
      <c r="RDD32" s="681"/>
      <c r="RDE32" s="681"/>
      <c r="RDF32" s="681"/>
      <c r="RDG32" s="681"/>
      <c r="RDH32" s="681"/>
      <c r="RDI32" s="681"/>
      <c r="RDJ32" s="681"/>
      <c r="RDK32" s="681"/>
      <c r="RDL32" s="681"/>
      <c r="RDM32" s="682"/>
      <c r="RDN32" s="680"/>
      <c r="RDO32" s="681"/>
      <c r="RDP32" s="681"/>
      <c r="RDQ32" s="681"/>
      <c r="RDR32" s="681"/>
      <c r="RDS32" s="681"/>
      <c r="RDT32" s="681"/>
      <c r="RDU32" s="681"/>
      <c r="RDV32" s="681"/>
      <c r="RDW32" s="681"/>
      <c r="RDX32" s="681"/>
      <c r="RDY32" s="681"/>
      <c r="RDZ32" s="681"/>
      <c r="REA32" s="681"/>
      <c r="REB32" s="682"/>
      <c r="REC32" s="680"/>
      <c r="RED32" s="681"/>
      <c r="REE32" s="681"/>
      <c r="REF32" s="681"/>
      <c r="REG32" s="681"/>
      <c r="REH32" s="681"/>
      <c r="REI32" s="681"/>
      <c r="REJ32" s="681"/>
      <c r="REK32" s="681"/>
      <c r="REL32" s="681"/>
      <c r="REM32" s="681"/>
      <c r="REN32" s="681"/>
      <c r="REO32" s="681"/>
      <c r="REP32" s="681"/>
      <c r="REQ32" s="682"/>
      <c r="RER32" s="680"/>
      <c r="RES32" s="681"/>
      <c r="RET32" s="681"/>
      <c r="REU32" s="681"/>
      <c r="REV32" s="681"/>
      <c r="REW32" s="681"/>
      <c r="REX32" s="681"/>
      <c r="REY32" s="681"/>
      <c r="REZ32" s="681"/>
      <c r="RFA32" s="681"/>
      <c r="RFB32" s="681"/>
      <c r="RFC32" s="681"/>
      <c r="RFD32" s="681"/>
      <c r="RFE32" s="681"/>
      <c r="RFF32" s="682"/>
      <c r="RFG32" s="680"/>
      <c r="RFH32" s="681"/>
      <c r="RFI32" s="681"/>
      <c r="RFJ32" s="681"/>
      <c r="RFK32" s="681"/>
      <c r="RFL32" s="681"/>
      <c r="RFM32" s="681"/>
      <c r="RFN32" s="681"/>
      <c r="RFO32" s="681"/>
      <c r="RFP32" s="681"/>
      <c r="RFQ32" s="681"/>
      <c r="RFR32" s="681"/>
      <c r="RFS32" s="681"/>
      <c r="RFT32" s="681"/>
      <c r="RFU32" s="682"/>
      <c r="RFV32" s="680"/>
      <c r="RFW32" s="681"/>
      <c r="RFX32" s="681"/>
      <c r="RFY32" s="681"/>
      <c r="RFZ32" s="681"/>
      <c r="RGA32" s="681"/>
      <c r="RGB32" s="681"/>
      <c r="RGC32" s="681"/>
      <c r="RGD32" s="681"/>
      <c r="RGE32" s="681"/>
      <c r="RGF32" s="681"/>
      <c r="RGG32" s="681"/>
      <c r="RGH32" s="681"/>
      <c r="RGI32" s="681"/>
      <c r="RGJ32" s="682"/>
      <c r="RGK32" s="680"/>
      <c r="RGL32" s="681"/>
      <c r="RGM32" s="681"/>
      <c r="RGN32" s="681"/>
      <c r="RGO32" s="681"/>
      <c r="RGP32" s="681"/>
      <c r="RGQ32" s="681"/>
      <c r="RGR32" s="681"/>
      <c r="RGS32" s="681"/>
      <c r="RGT32" s="681"/>
      <c r="RGU32" s="681"/>
      <c r="RGV32" s="681"/>
      <c r="RGW32" s="681"/>
      <c r="RGX32" s="681"/>
      <c r="RGY32" s="682"/>
      <c r="RGZ32" s="680"/>
      <c r="RHA32" s="681"/>
      <c r="RHB32" s="681"/>
      <c r="RHC32" s="681"/>
      <c r="RHD32" s="681"/>
      <c r="RHE32" s="681"/>
      <c r="RHF32" s="681"/>
      <c r="RHG32" s="681"/>
      <c r="RHH32" s="681"/>
      <c r="RHI32" s="681"/>
      <c r="RHJ32" s="681"/>
      <c r="RHK32" s="681"/>
      <c r="RHL32" s="681"/>
      <c r="RHM32" s="681"/>
      <c r="RHN32" s="682"/>
      <c r="RHO32" s="680"/>
      <c r="RHP32" s="681"/>
      <c r="RHQ32" s="681"/>
      <c r="RHR32" s="681"/>
      <c r="RHS32" s="681"/>
      <c r="RHT32" s="681"/>
      <c r="RHU32" s="681"/>
      <c r="RHV32" s="681"/>
      <c r="RHW32" s="681"/>
      <c r="RHX32" s="681"/>
      <c r="RHY32" s="681"/>
      <c r="RHZ32" s="681"/>
      <c r="RIA32" s="681"/>
      <c r="RIB32" s="681"/>
      <c r="RIC32" s="682"/>
      <c r="RID32" s="680"/>
      <c r="RIE32" s="681"/>
      <c r="RIF32" s="681"/>
      <c r="RIG32" s="681"/>
      <c r="RIH32" s="681"/>
      <c r="RII32" s="681"/>
      <c r="RIJ32" s="681"/>
      <c r="RIK32" s="681"/>
      <c r="RIL32" s="681"/>
      <c r="RIM32" s="681"/>
      <c r="RIN32" s="681"/>
      <c r="RIO32" s="681"/>
      <c r="RIP32" s="681"/>
      <c r="RIQ32" s="681"/>
      <c r="RIR32" s="682"/>
      <c r="RIS32" s="680"/>
      <c r="RIT32" s="681"/>
      <c r="RIU32" s="681"/>
      <c r="RIV32" s="681"/>
      <c r="RIW32" s="681"/>
      <c r="RIX32" s="681"/>
      <c r="RIY32" s="681"/>
      <c r="RIZ32" s="681"/>
      <c r="RJA32" s="681"/>
      <c r="RJB32" s="681"/>
      <c r="RJC32" s="681"/>
      <c r="RJD32" s="681"/>
      <c r="RJE32" s="681"/>
      <c r="RJF32" s="681"/>
      <c r="RJG32" s="682"/>
      <c r="RJH32" s="680"/>
      <c r="RJI32" s="681"/>
      <c r="RJJ32" s="681"/>
      <c r="RJK32" s="681"/>
      <c r="RJL32" s="681"/>
      <c r="RJM32" s="681"/>
      <c r="RJN32" s="681"/>
      <c r="RJO32" s="681"/>
      <c r="RJP32" s="681"/>
      <c r="RJQ32" s="681"/>
      <c r="RJR32" s="681"/>
      <c r="RJS32" s="681"/>
      <c r="RJT32" s="681"/>
      <c r="RJU32" s="681"/>
      <c r="RJV32" s="682"/>
      <c r="RJW32" s="680"/>
      <c r="RJX32" s="681"/>
      <c r="RJY32" s="681"/>
      <c r="RJZ32" s="681"/>
      <c r="RKA32" s="681"/>
      <c r="RKB32" s="681"/>
      <c r="RKC32" s="681"/>
      <c r="RKD32" s="681"/>
      <c r="RKE32" s="681"/>
      <c r="RKF32" s="681"/>
      <c r="RKG32" s="681"/>
      <c r="RKH32" s="681"/>
      <c r="RKI32" s="681"/>
      <c r="RKJ32" s="681"/>
      <c r="RKK32" s="682"/>
      <c r="RKL32" s="680"/>
      <c r="RKM32" s="681"/>
      <c r="RKN32" s="681"/>
      <c r="RKO32" s="681"/>
      <c r="RKP32" s="681"/>
      <c r="RKQ32" s="681"/>
      <c r="RKR32" s="681"/>
      <c r="RKS32" s="681"/>
      <c r="RKT32" s="681"/>
      <c r="RKU32" s="681"/>
      <c r="RKV32" s="681"/>
      <c r="RKW32" s="681"/>
      <c r="RKX32" s="681"/>
      <c r="RKY32" s="681"/>
      <c r="RKZ32" s="682"/>
      <c r="RLA32" s="680"/>
      <c r="RLB32" s="681"/>
      <c r="RLC32" s="681"/>
      <c r="RLD32" s="681"/>
      <c r="RLE32" s="681"/>
      <c r="RLF32" s="681"/>
      <c r="RLG32" s="681"/>
      <c r="RLH32" s="681"/>
      <c r="RLI32" s="681"/>
      <c r="RLJ32" s="681"/>
      <c r="RLK32" s="681"/>
      <c r="RLL32" s="681"/>
      <c r="RLM32" s="681"/>
      <c r="RLN32" s="681"/>
      <c r="RLO32" s="682"/>
      <c r="RLP32" s="680"/>
      <c r="RLQ32" s="681"/>
      <c r="RLR32" s="681"/>
      <c r="RLS32" s="681"/>
      <c r="RLT32" s="681"/>
      <c r="RLU32" s="681"/>
      <c r="RLV32" s="681"/>
      <c r="RLW32" s="681"/>
      <c r="RLX32" s="681"/>
      <c r="RLY32" s="681"/>
      <c r="RLZ32" s="681"/>
      <c r="RMA32" s="681"/>
      <c r="RMB32" s="681"/>
      <c r="RMC32" s="681"/>
      <c r="RMD32" s="682"/>
      <c r="RME32" s="680"/>
      <c r="RMF32" s="681"/>
      <c r="RMG32" s="681"/>
      <c r="RMH32" s="681"/>
      <c r="RMI32" s="681"/>
      <c r="RMJ32" s="681"/>
      <c r="RMK32" s="681"/>
      <c r="RML32" s="681"/>
      <c r="RMM32" s="681"/>
      <c r="RMN32" s="681"/>
      <c r="RMO32" s="681"/>
      <c r="RMP32" s="681"/>
      <c r="RMQ32" s="681"/>
      <c r="RMR32" s="681"/>
      <c r="RMS32" s="682"/>
      <c r="RMT32" s="680"/>
      <c r="RMU32" s="681"/>
      <c r="RMV32" s="681"/>
      <c r="RMW32" s="681"/>
      <c r="RMX32" s="681"/>
      <c r="RMY32" s="681"/>
      <c r="RMZ32" s="681"/>
      <c r="RNA32" s="681"/>
      <c r="RNB32" s="681"/>
      <c r="RNC32" s="681"/>
      <c r="RND32" s="681"/>
      <c r="RNE32" s="681"/>
      <c r="RNF32" s="681"/>
      <c r="RNG32" s="681"/>
      <c r="RNH32" s="682"/>
      <c r="RNI32" s="680"/>
      <c r="RNJ32" s="681"/>
      <c r="RNK32" s="681"/>
      <c r="RNL32" s="681"/>
      <c r="RNM32" s="681"/>
      <c r="RNN32" s="681"/>
      <c r="RNO32" s="681"/>
      <c r="RNP32" s="681"/>
      <c r="RNQ32" s="681"/>
      <c r="RNR32" s="681"/>
      <c r="RNS32" s="681"/>
      <c r="RNT32" s="681"/>
      <c r="RNU32" s="681"/>
      <c r="RNV32" s="681"/>
      <c r="RNW32" s="682"/>
      <c r="RNX32" s="680"/>
      <c r="RNY32" s="681"/>
      <c r="RNZ32" s="681"/>
      <c r="ROA32" s="681"/>
      <c r="ROB32" s="681"/>
      <c r="ROC32" s="681"/>
      <c r="ROD32" s="681"/>
      <c r="ROE32" s="681"/>
      <c r="ROF32" s="681"/>
      <c r="ROG32" s="681"/>
      <c r="ROH32" s="681"/>
      <c r="ROI32" s="681"/>
      <c r="ROJ32" s="681"/>
      <c r="ROK32" s="681"/>
      <c r="ROL32" s="682"/>
      <c r="ROM32" s="680"/>
      <c r="RON32" s="681"/>
      <c r="ROO32" s="681"/>
      <c r="ROP32" s="681"/>
      <c r="ROQ32" s="681"/>
      <c r="ROR32" s="681"/>
      <c r="ROS32" s="681"/>
      <c r="ROT32" s="681"/>
      <c r="ROU32" s="681"/>
      <c r="ROV32" s="681"/>
      <c r="ROW32" s="681"/>
      <c r="ROX32" s="681"/>
      <c r="ROY32" s="681"/>
      <c r="ROZ32" s="681"/>
      <c r="RPA32" s="682"/>
      <c r="RPB32" s="680"/>
      <c r="RPC32" s="681"/>
      <c r="RPD32" s="681"/>
      <c r="RPE32" s="681"/>
      <c r="RPF32" s="681"/>
      <c r="RPG32" s="681"/>
      <c r="RPH32" s="681"/>
      <c r="RPI32" s="681"/>
      <c r="RPJ32" s="681"/>
      <c r="RPK32" s="681"/>
      <c r="RPL32" s="681"/>
      <c r="RPM32" s="681"/>
      <c r="RPN32" s="681"/>
      <c r="RPO32" s="681"/>
      <c r="RPP32" s="682"/>
      <c r="RPQ32" s="680"/>
      <c r="RPR32" s="681"/>
      <c r="RPS32" s="681"/>
      <c r="RPT32" s="681"/>
      <c r="RPU32" s="681"/>
      <c r="RPV32" s="681"/>
      <c r="RPW32" s="681"/>
      <c r="RPX32" s="681"/>
      <c r="RPY32" s="681"/>
      <c r="RPZ32" s="681"/>
      <c r="RQA32" s="681"/>
      <c r="RQB32" s="681"/>
      <c r="RQC32" s="681"/>
      <c r="RQD32" s="681"/>
      <c r="RQE32" s="682"/>
      <c r="RQF32" s="680"/>
      <c r="RQG32" s="681"/>
      <c r="RQH32" s="681"/>
      <c r="RQI32" s="681"/>
      <c r="RQJ32" s="681"/>
      <c r="RQK32" s="681"/>
      <c r="RQL32" s="681"/>
      <c r="RQM32" s="681"/>
      <c r="RQN32" s="681"/>
      <c r="RQO32" s="681"/>
      <c r="RQP32" s="681"/>
      <c r="RQQ32" s="681"/>
      <c r="RQR32" s="681"/>
      <c r="RQS32" s="681"/>
      <c r="RQT32" s="682"/>
      <c r="RQU32" s="680"/>
      <c r="RQV32" s="681"/>
      <c r="RQW32" s="681"/>
      <c r="RQX32" s="681"/>
      <c r="RQY32" s="681"/>
      <c r="RQZ32" s="681"/>
      <c r="RRA32" s="681"/>
      <c r="RRB32" s="681"/>
      <c r="RRC32" s="681"/>
      <c r="RRD32" s="681"/>
      <c r="RRE32" s="681"/>
      <c r="RRF32" s="681"/>
      <c r="RRG32" s="681"/>
      <c r="RRH32" s="681"/>
      <c r="RRI32" s="682"/>
      <c r="RRJ32" s="680"/>
      <c r="RRK32" s="681"/>
      <c r="RRL32" s="681"/>
      <c r="RRM32" s="681"/>
      <c r="RRN32" s="681"/>
      <c r="RRO32" s="681"/>
      <c r="RRP32" s="681"/>
      <c r="RRQ32" s="681"/>
      <c r="RRR32" s="681"/>
      <c r="RRS32" s="681"/>
      <c r="RRT32" s="681"/>
      <c r="RRU32" s="681"/>
      <c r="RRV32" s="681"/>
      <c r="RRW32" s="681"/>
      <c r="RRX32" s="682"/>
      <c r="RRY32" s="680"/>
      <c r="RRZ32" s="681"/>
      <c r="RSA32" s="681"/>
      <c r="RSB32" s="681"/>
      <c r="RSC32" s="681"/>
      <c r="RSD32" s="681"/>
      <c r="RSE32" s="681"/>
      <c r="RSF32" s="681"/>
      <c r="RSG32" s="681"/>
      <c r="RSH32" s="681"/>
      <c r="RSI32" s="681"/>
      <c r="RSJ32" s="681"/>
      <c r="RSK32" s="681"/>
      <c r="RSL32" s="681"/>
      <c r="RSM32" s="682"/>
      <c r="RSN32" s="680"/>
      <c r="RSO32" s="681"/>
      <c r="RSP32" s="681"/>
      <c r="RSQ32" s="681"/>
      <c r="RSR32" s="681"/>
      <c r="RSS32" s="681"/>
      <c r="RST32" s="681"/>
      <c r="RSU32" s="681"/>
      <c r="RSV32" s="681"/>
      <c r="RSW32" s="681"/>
      <c r="RSX32" s="681"/>
      <c r="RSY32" s="681"/>
      <c r="RSZ32" s="681"/>
      <c r="RTA32" s="681"/>
      <c r="RTB32" s="682"/>
      <c r="RTC32" s="680"/>
      <c r="RTD32" s="681"/>
      <c r="RTE32" s="681"/>
      <c r="RTF32" s="681"/>
      <c r="RTG32" s="681"/>
      <c r="RTH32" s="681"/>
      <c r="RTI32" s="681"/>
      <c r="RTJ32" s="681"/>
      <c r="RTK32" s="681"/>
      <c r="RTL32" s="681"/>
      <c r="RTM32" s="681"/>
      <c r="RTN32" s="681"/>
      <c r="RTO32" s="681"/>
      <c r="RTP32" s="681"/>
      <c r="RTQ32" s="682"/>
      <c r="RTR32" s="680"/>
      <c r="RTS32" s="681"/>
      <c r="RTT32" s="681"/>
      <c r="RTU32" s="681"/>
      <c r="RTV32" s="681"/>
      <c r="RTW32" s="681"/>
      <c r="RTX32" s="681"/>
      <c r="RTY32" s="681"/>
      <c r="RTZ32" s="681"/>
      <c r="RUA32" s="681"/>
      <c r="RUB32" s="681"/>
      <c r="RUC32" s="681"/>
      <c r="RUD32" s="681"/>
      <c r="RUE32" s="681"/>
      <c r="RUF32" s="682"/>
      <c r="RUG32" s="680"/>
      <c r="RUH32" s="681"/>
      <c r="RUI32" s="681"/>
      <c r="RUJ32" s="681"/>
      <c r="RUK32" s="681"/>
      <c r="RUL32" s="681"/>
      <c r="RUM32" s="681"/>
      <c r="RUN32" s="681"/>
      <c r="RUO32" s="681"/>
      <c r="RUP32" s="681"/>
      <c r="RUQ32" s="681"/>
      <c r="RUR32" s="681"/>
      <c r="RUS32" s="681"/>
      <c r="RUT32" s="681"/>
      <c r="RUU32" s="682"/>
      <c r="RUV32" s="680"/>
      <c r="RUW32" s="681"/>
      <c r="RUX32" s="681"/>
      <c r="RUY32" s="681"/>
      <c r="RUZ32" s="681"/>
      <c r="RVA32" s="681"/>
      <c r="RVB32" s="681"/>
      <c r="RVC32" s="681"/>
      <c r="RVD32" s="681"/>
      <c r="RVE32" s="681"/>
      <c r="RVF32" s="681"/>
      <c r="RVG32" s="681"/>
      <c r="RVH32" s="681"/>
      <c r="RVI32" s="681"/>
      <c r="RVJ32" s="682"/>
      <c r="RVK32" s="680"/>
      <c r="RVL32" s="681"/>
      <c r="RVM32" s="681"/>
      <c r="RVN32" s="681"/>
      <c r="RVO32" s="681"/>
      <c r="RVP32" s="681"/>
      <c r="RVQ32" s="681"/>
      <c r="RVR32" s="681"/>
      <c r="RVS32" s="681"/>
      <c r="RVT32" s="681"/>
      <c r="RVU32" s="681"/>
      <c r="RVV32" s="681"/>
      <c r="RVW32" s="681"/>
      <c r="RVX32" s="681"/>
      <c r="RVY32" s="682"/>
      <c r="RVZ32" s="680"/>
      <c r="RWA32" s="681"/>
      <c r="RWB32" s="681"/>
      <c r="RWC32" s="681"/>
      <c r="RWD32" s="681"/>
      <c r="RWE32" s="681"/>
      <c r="RWF32" s="681"/>
      <c r="RWG32" s="681"/>
      <c r="RWH32" s="681"/>
      <c r="RWI32" s="681"/>
      <c r="RWJ32" s="681"/>
      <c r="RWK32" s="681"/>
      <c r="RWL32" s="681"/>
      <c r="RWM32" s="681"/>
      <c r="RWN32" s="682"/>
      <c r="RWO32" s="680"/>
      <c r="RWP32" s="681"/>
      <c r="RWQ32" s="681"/>
      <c r="RWR32" s="681"/>
      <c r="RWS32" s="681"/>
      <c r="RWT32" s="681"/>
      <c r="RWU32" s="681"/>
      <c r="RWV32" s="681"/>
      <c r="RWW32" s="681"/>
      <c r="RWX32" s="681"/>
      <c r="RWY32" s="681"/>
      <c r="RWZ32" s="681"/>
      <c r="RXA32" s="681"/>
      <c r="RXB32" s="681"/>
      <c r="RXC32" s="682"/>
      <c r="RXD32" s="680"/>
      <c r="RXE32" s="681"/>
      <c r="RXF32" s="681"/>
      <c r="RXG32" s="681"/>
      <c r="RXH32" s="681"/>
      <c r="RXI32" s="681"/>
      <c r="RXJ32" s="681"/>
      <c r="RXK32" s="681"/>
      <c r="RXL32" s="681"/>
      <c r="RXM32" s="681"/>
      <c r="RXN32" s="681"/>
      <c r="RXO32" s="681"/>
      <c r="RXP32" s="681"/>
      <c r="RXQ32" s="681"/>
      <c r="RXR32" s="682"/>
      <c r="RXS32" s="680"/>
      <c r="RXT32" s="681"/>
      <c r="RXU32" s="681"/>
      <c r="RXV32" s="681"/>
      <c r="RXW32" s="681"/>
      <c r="RXX32" s="681"/>
      <c r="RXY32" s="681"/>
      <c r="RXZ32" s="681"/>
      <c r="RYA32" s="681"/>
      <c r="RYB32" s="681"/>
      <c r="RYC32" s="681"/>
      <c r="RYD32" s="681"/>
      <c r="RYE32" s="681"/>
      <c r="RYF32" s="681"/>
      <c r="RYG32" s="682"/>
      <c r="RYH32" s="680"/>
      <c r="RYI32" s="681"/>
      <c r="RYJ32" s="681"/>
      <c r="RYK32" s="681"/>
      <c r="RYL32" s="681"/>
      <c r="RYM32" s="681"/>
      <c r="RYN32" s="681"/>
      <c r="RYO32" s="681"/>
      <c r="RYP32" s="681"/>
      <c r="RYQ32" s="681"/>
      <c r="RYR32" s="681"/>
      <c r="RYS32" s="681"/>
      <c r="RYT32" s="681"/>
      <c r="RYU32" s="681"/>
      <c r="RYV32" s="682"/>
      <c r="RYW32" s="680"/>
      <c r="RYX32" s="681"/>
      <c r="RYY32" s="681"/>
      <c r="RYZ32" s="681"/>
      <c r="RZA32" s="681"/>
      <c r="RZB32" s="681"/>
      <c r="RZC32" s="681"/>
      <c r="RZD32" s="681"/>
      <c r="RZE32" s="681"/>
      <c r="RZF32" s="681"/>
      <c r="RZG32" s="681"/>
      <c r="RZH32" s="681"/>
      <c r="RZI32" s="681"/>
      <c r="RZJ32" s="681"/>
      <c r="RZK32" s="682"/>
      <c r="RZL32" s="680"/>
      <c r="RZM32" s="681"/>
      <c r="RZN32" s="681"/>
      <c r="RZO32" s="681"/>
      <c r="RZP32" s="681"/>
      <c r="RZQ32" s="681"/>
      <c r="RZR32" s="681"/>
      <c r="RZS32" s="681"/>
      <c r="RZT32" s="681"/>
      <c r="RZU32" s="681"/>
      <c r="RZV32" s="681"/>
      <c r="RZW32" s="681"/>
      <c r="RZX32" s="681"/>
      <c r="RZY32" s="681"/>
      <c r="RZZ32" s="682"/>
      <c r="SAA32" s="680"/>
      <c r="SAB32" s="681"/>
      <c r="SAC32" s="681"/>
      <c r="SAD32" s="681"/>
      <c r="SAE32" s="681"/>
      <c r="SAF32" s="681"/>
      <c r="SAG32" s="681"/>
      <c r="SAH32" s="681"/>
      <c r="SAI32" s="681"/>
      <c r="SAJ32" s="681"/>
      <c r="SAK32" s="681"/>
      <c r="SAL32" s="681"/>
      <c r="SAM32" s="681"/>
      <c r="SAN32" s="681"/>
      <c r="SAO32" s="682"/>
      <c r="SAP32" s="680"/>
      <c r="SAQ32" s="681"/>
      <c r="SAR32" s="681"/>
      <c r="SAS32" s="681"/>
      <c r="SAT32" s="681"/>
      <c r="SAU32" s="681"/>
      <c r="SAV32" s="681"/>
      <c r="SAW32" s="681"/>
      <c r="SAX32" s="681"/>
      <c r="SAY32" s="681"/>
      <c r="SAZ32" s="681"/>
      <c r="SBA32" s="681"/>
      <c r="SBB32" s="681"/>
      <c r="SBC32" s="681"/>
      <c r="SBD32" s="682"/>
      <c r="SBE32" s="680"/>
      <c r="SBF32" s="681"/>
      <c r="SBG32" s="681"/>
      <c r="SBH32" s="681"/>
      <c r="SBI32" s="681"/>
      <c r="SBJ32" s="681"/>
      <c r="SBK32" s="681"/>
      <c r="SBL32" s="681"/>
      <c r="SBM32" s="681"/>
      <c r="SBN32" s="681"/>
      <c r="SBO32" s="681"/>
      <c r="SBP32" s="681"/>
      <c r="SBQ32" s="681"/>
      <c r="SBR32" s="681"/>
      <c r="SBS32" s="682"/>
      <c r="SBT32" s="680"/>
      <c r="SBU32" s="681"/>
      <c r="SBV32" s="681"/>
      <c r="SBW32" s="681"/>
      <c r="SBX32" s="681"/>
      <c r="SBY32" s="681"/>
      <c r="SBZ32" s="681"/>
      <c r="SCA32" s="681"/>
      <c r="SCB32" s="681"/>
      <c r="SCC32" s="681"/>
      <c r="SCD32" s="681"/>
      <c r="SCE32" s="681"/>
      <c r="SCF32" s="681"/>
      <c r="SCG32" s="681"/>
      <c r="SCH32" s="682"/>
      <c r="SCI32" s="680"/>
      <c r="SCJ32" s="681"/>
      <c r="SCK32" s="681"/>
      <c r="SCL32" s="681"/>
      <c r="SCM32" s="681"/>
      <c r="SCN32" s="681"/>
      <c r="SCO32" s="681"/>
      <c r="SCP32" s="681"/>
      <c r="SCQ32" s="681"/>
      <c r="SCR32" s="681"/>
      <c r="SCS32" s="681"/>
      <c r="SCT32" s="681"/>
      <c r="SCU32" s="681"/>
      <c r="SCV32" s="681"/>
      <c r="SCW32" s="682"/>
      <c r="SCX32" s="680"/>
      <c r="SCY32" s="681"/>
      <c r="SCZ32" s="681"/>
      <c r="SDA32" s="681"/>
      <c r="SDB32" s="681"/>
      <c r="SDC32" s="681"/>
      <c r="SDD32" s="681"/>
      <c r="SDE32" s="681"/>
      <c r="SDF32" s="681"/>
      <c r="SDG32" s="681"/>
      <c r="SDH32" s="681"/>
      <c r="SDI32" s="681"/>
      <c r="SDJ32" s="681"/>
      <c r="SDK32" s="681"/>
      <c r="SDL32" s="682"/>
      <c r="SDM32" s="680"/>
      <c r="SDN32" s="681"/>
      <c r="SDO32" s="681"/>
      <c r="SDP32" s="681"/>
      <c r="SDQ32" s="681"/>
      <c r="SDR32" s="681"/>
      <c r="SDS32" s="681"/>
      <c r="SDT32" s="681"/>
      <c r="SDU32" s="681"/>
      <c r="SDV32" s="681"/>
      <c r="SDW32" s="681"/>
      <c r="SDX32" s="681"/>
      <c r="SDY32" s="681"/>
      <c r="SDZ32" s="681"/>
      <c r="SEA32" s="682"/>
      <c r="SEB32" s="680"/>
      <c r="SEC32" s="681"/>
      <c r="SED32" s="681"/>
      <c r="SEE32" s="681"/>
      <c r="SEF32" s="681"/>
      <c r="SEG32" s="681"/>
      <c r="SEH32" s="681"/>
      <c r="SEI32" s="681"/>
      <c r="SEJ32" s="681"/>
      <c r="SEK32" s="681"/>
      <c r="SEL32" s="681"/>
      <c r="SEM32" s="681"/>
      <c r="SEN32" s="681"/>
      <c r="SEO32" s="681"/>
      <c r="SEP32" s="682"/>
      <c r="SEQ32" s="680"/>
      <c r="SER32" s="681"/>
      <c r="SES32" s="681"/>
      <c r="SET32" s="681"/>
      <c r="SEU32" s="681"/>
      <c r="SEV32" s="681"/>
      <c r="SEW32" s="681"/>
      <c r="SEX32" s="681"/>
      <c r="SEY32" s="681"/>
      <c r="SEZ32" s="681"/>
      <c r="SFA32" s="681"/>
      <c r="SFB32" s="681"/>
      <c r="SFC32" s="681"/>
      <c r="SFD32" s="681"/>
      <c r="SFE32" s="682"/>
      <c r="SFF32" s="680"/>
      <c r="SFG32" s="681"/>
      <c r="SFH32" s="681"/>
      <c r="SFI32" s="681"/>
      <c r="SFJ32" s="681"/>
      <c r="SFK32" s="681"/>
      <c r="SFL32" s="681"/>
      <c r="SFM32" s="681"/>
      <c r="SFN32" s="681"/>
      <c r="SFO32" s="681"/>
      <c r="SFP32" s="681"/>
      <c r="SFQ32" s="681"/>
      <c r="SFR32" s="681"/>
      <c r="SFS32" s="681"/>
      <c r="SFT32" s="682"/>
      <c r="SFU32" s="680"/>
      <c r="SFV32" s="681"/>
      <c r="SFW32" s="681"/>
      <c r="SFX32" s="681"/>
      <c r="SFY32" s="681"/>
      <c r="SFZ32" s="681"/>
      <c r="SGA32" s="681"/>
      <c r="SGB32" s="681"/>
      <c r="SGC32" s="681"/>
      <c r="SGD32" s="681"/>
      <c r="SGE32" s="681"/>
      <c r="SGF32" s="681"/>
      <c r="SGG32" s="681"/>
      <c r="SGH32" s="681"/>
      <c r="SGI32" s="682"/>
      <c r="SGJ32" s="680"/>
      <c r="SGK32" s="681"/>
      <c r="SGL32" s="681"/>
      <c r="SGM32" s="681"/>
      <c r="SGN32" s="681"/>
      <c r="SGO32" s="681"/>
      <c r="SGP32" s="681"/>
      <c r="SGQ32" s="681"/>
      <c r="SGR32" s="681"/>
      <c r="SGS32" s="681"/>
      <c r="SGT32" s="681"/>
      <c r="SGU32" s="681"/>
      <c r="SGV32" s="681"/>
      <c r="SGW32" s="681"/>
      <c r="SGX32" s="682"/>
      <c r="SGY32" s="680"/>
      <c r="SGZ32" s="681"/>
      <c r="SHA32" s="681"/>
      <c r="SHB32" s="681"/>
      <c r="SHC32" s="681"/>
      <c r="SHD32" s="681"/>
      <c r="SHE32" s="681"/>
      <c r="SHF32" s="681"/>
      <c r="SHG32" s="681"/>
      <c r="SHH32" s="681"/>
      <c r="SHI32" s="681"/>
      <c r="SHJ32" s="681"/>
      <c r="SHK32" s="681"/>
      <c r="SHL32" s="681"/>
      <c r="SHM32" s="682"/>
      <c r="SHN32" s="680"/>
      <c r="SHO32" s="681"/>
      <c r="SHP32" s="681"/>
      <c r="SHQ32" s="681"/>
      <c r="SHR32" s="681"/>
      <c r="SHS32" s="681"/>
      <c r="SHT32" s="681"/>
      <c r="SHU32" s="681"/>
      <c r="SHV32" s="681"/>
      <c r="SHW32" s="681"/>
      <c r="SHX32" s="681"/>
      <c r="SHY32" s="681"/>
      <c r="SHZ32" s="681"/>
      <c r="SIA32" s="681"/>
      <c r="SIB32" s="682"/>
      <c r="SIC32" s="680"/>
      <c r="SID32" s="681"/>
      <c r="SIE32" s="681"/>
      <c r="SIF32" s="681"/>
      <c r="SIG32" s="681"/>
      <c r="SIH32" s="681"/>
      <c r="SII32" s="681"/>
      <c r="SIJ32" s="681"/>
      <c r="SIK32" s="681"/>
      <c r="SIL32" s="681"/>
      <c r="SIM32" s="681"/>
      <c r="SIN32" s="681"/>
      <c r="SIO32" s="681"/>
      <c r="SIP32" s="681"/>
      <c r="SIQ32" s="682"/>
      <c r="SIR32" s="680"/>
      <c r="SIS32" s="681"/>
      <c r="SIT32" s="681"/>
      <c r="SIU32" s="681"/>
      <c r="SIV32" s="681"/>
      <c r="SIW32" s="681"/>
      <c r="SIX32" s="681"/>
      <c r="SIY32" s="681"/>
      <c r="SIZ32" s="681"/>
      <c r="SJA32" s="681"/>
      <c r="SJB32" s="681"/>
      <c r="SJC32" s="681"/>
      <c r="SJD32" s="681"/>
      <c r="SJE32" s="681"/>
      <c r="SJF32" s="682"/>
      <c r="SJG32" s="680"/>
      <c r="SJH32" s="681"/>
      <c r="SJI32" s="681"/>
      <c r="SJJ32" s="681"/>
      <c r="SJK32" s="681"/>
      <c r="SJL32" s="681"/>
      <c r="SJM32" s="681"/>
      <c r="SJN32" s="681"/>
      <c r="SJO32" s="681"/>
      <c r="SJP32" s="681"/>
      <c r="SJQ32" s="681"/>
      <c r="SJR32" s="681"/>
      <c r="SJS32" s="681"/>
      <c r="SJT32" s="681"/>
      <c r="SJU32" s="682"/>
      <c r="SJV32" s="680"/>
      <c r="SJW32" s="681"/>
      <c r="SJX32" s="681"/>
      <c r="SJY32" s="681"/>
      <c r="SJZ32" s="681"/>
      <c r="SKA32" s="681"/>
      <c r="SKB32" s="681"/>
      <c r="SKC32" s="681"/>
      <c r="SKD32" s="681"/>
      <c r="SKE32" s="681"/>
      <c r="SKF32" s="681"/>
      <c r="SKG32" s="681"/>
      <c r="SKH32" s="681"/>
      <c r="SKI32" s="681"/>
      <c r="SKJ32" s="682"/>
      <c r="SKK32" s="680"/>
      <c r="SKL32" s="681"/>
      <c r="SKM32" s="681"/>
      <c r="SKN32" s="681"/>
      <c r="SKO32" s="681"/>
      <c r="SKP32" s="681"/>
      <c r="SKQ32" s="681"/>
      <c r="SKR32" s="681"/>
      <c r="SKS32" s="681"/>
      <c r="SKT32" s="681"/>
      <c r="SKU32" s="681"/>
      <c r="SKV32" s="681"/>
      <c r="SKW32" s="681"/>
      <c r="SKX32" s="681"/>
      <c r="SKY32" s="682"/>
      <c r="SKZ32" s="680"/>
      <c r="SLA32" s="681"/>
      <c r="SLB32" s="681"/>
      <c r="SLC32" s="681"/>
      <c r="SLD32" s="681"/>
      <c r="SLE32" s="681"/>
      <c r="SLF32" s="681"/>
      <c r="SLG32" s="681"/>
      <c r="SLH32" s="681"/>
      <c r="SLI32" s="681"/>
      <c r="SLJ32" s="681"/>
      <c r="SLK32" s="681"/>
      <c r="SLL32" s="681"/>
      <c r="SLM32" s="681"/>
      <c r="SLN32" s="682"/>
      <c r="SLO32" s="680"/>
      <c r="SLP32" s="681"/>
      <c r="SLQ32" s="681"/>
      <c r="SLR32" s="681"/>
      <c r="SLS32" s="681"/>
      <c r="SLT32" s="681"/>
      <c r="SLU32" s="681"/>
      <c r="SLV32" s="681"/>
      <c r="SLW32" s="681"/>
      <c r="SLX32" s="681"/>
      <c r="SLY32" s="681"/>
      <c r="SLZ32" s="681"/>
      <c r="SMA32" s="681"/>
      <c r="SMB32" s="681"/>
      <c r="SMC32" s="682"/>
      <c r="SMD32" s="680"/>
      <c r="SME32" s="681"/>
      <c r="SMF32" s="681"/>
      <c r="SMG32" s="681"/>
      <c r="SMH32" s="681"/>
      <c r="SMI32" s="681"/>
      <c r="SMJ32" s="681"/>
      <c r="SMK32" s="681"/>
      <c r="SML32" s="681"/>
      <c r="SMM32" s="681"/>
      <c r="SMN32" s="681"/>
      <c r="SMO32" s="681"/>
      <c r="SMP32" s="681"/>
      <c r="SMQ32" s="681"/>
      <c r="SMR32" s="682"/>
      <c r="SMS32" s="680"/>
      <c r="SMT32" s="681"/>
      <c r="SMU32" s="681"/>
      <c r="SMV32" s="681"/>
      <c r="SMW32" s="681"/>
      <c r="SMX32" s="681"/>
      <c r="SMY32" s="681"/>
      <c r="SMZ32" s="681"/>
      <c r="SNA32" s="681"/>
      <c r="SNB32" s="681"/>
      <c r="SNC32" s="681"/>
      <c r="SND32" s="681"/>
      <c r="SNE32" s="681"/>
      <c r="SNF32" s="681"/>
      <c r="SNG32" s="682"/>
      <c r="SNH32" s="680"/>
      <c r="SNI32" s="681"/>
      <c r="SNJ32" s="681"/>
      <c r="SNK32" s="681"/>
      <c r="SNL32" s="681"/>
      <c r="SNM32" s="681"/>
      <c r="SNN32" s="681"/>
      <c r="SNO32" s="681"/>
      <c r="SNP32" s="681"/>
      <c r="SNQ32" s="681"/>
      <c r="SNR32" s="681"/>
      <c r="SNS32" s="681"/>
      <c r="SNT32" s="681"/>
      <c r="SNU32" s="681"/>
      <c r="SNV32" s="682"/>
      <c r="SNW32" s="680"/>
      <c r="SNX32" s="681"/>
      <c r="SNY32" s="681"/>
      <c r="SNZ32" s="681"/>
      <c r="SOA32" s="681"/>
      <c r="SOB32" s="681"/>
      <c r="SOC32" s="681"/>
      <c r="SOD32" s="681"/>
      <c r="SOE32" s="681"/>
      <c r="SOF32" s="681"/>
      <c r="SOG32" s="681"/>
      <c r="SOH32" s="681"/>
      <c r="SOI32" s="681"/>
      <c r="SOJ32" s="681"/>
      <c r="SOK32" s="682"/>
      <c r="SOL32" s="680"/>
      <c r="SOM32" s="681"/>
      <c r="SON32" s="681"/>
      <c r="SOO32" s="681"/>
      <c r="SOP32" s="681"/>
      <c r="SOQ32" s="681"/>
      <c r="SOR32" s="681"/>
      <c r="SOS32" s="681"/>
      <c r="SOT32" s="681"/>
      <c r="SOU32" s="681"/>
      <c r="SOV32" s="681"/>
      <c r="SOW32" s="681"/>
      <c r="SOX32" s="681"/>
      <c r="SOY32" s="681"/>
      <c r="SOZ32" s="682"/>
      <c r="SPA32" s="680"/>
      <c r="SPB32" s="681"/>
      <c r="SPC32" s="681"/>
      <c r="SPD32" s="681"/>
      <c r="SPE32" s="681"/>
      <c r="SPF32" s="681"/>
      <c r="SPG32" s="681"/>
      <c r="SPH32" s="681"/>
      <c r="SPI32" s="681"/>
      <c r="SPJ32" s="681"/>
      <c r="SPK32" s="681"/>
      <c r="SPL32" s="681"/>
      <c r="SPM32" s="681"/>
      <c r="SPN32" s="681"/>
      <c r="SPO32" s="682"/>
      <c r="SPP32" s="680"/>
      <c r="SPQ32" s="681"/>
      <c r="SPR32" s="681"/>
      <c r="SPS32" s="681"/>
      <c r="SPT32" s="681"/>
      <c r="SPU32" s="681"/>
      <c r="SPV32" s="681"/>
      <c r="SPW32" s="681"/>
      <c r="SPX32" s="681"/>
      <c r="SPY32" s="681"/>
      <c r="SPZ32" s="681"/>
      <c r="SQA32" s="681"/>
      <c r="SQB32" s="681"/>
      <c r="SQC32" s="681"/>
      <c r="SQD32" s="682"/>
      <c r="SQE32" s="680"/>
      <c r="SQF32" s="681"/>
      <c r="SQG32" s="681"/>
      <c r="SQH32" s="681"/>
      <c r="SQI32" s="681"/>
      <c r="SQJ32" s="681"/>
      <c r="SQK32" s="681"/>
      <c r="SQL32" s="681"/>
      <c r="SQM32" s="681"/>
      <c r="SQN32" s="681"/>
      <c r="SQO32" s="681"/>
      <c r="SQP32" s="681"/>
      <c r="SQQ32" s="681"/>
      <c r="SQR32" s="681"/>
      <c r="SQS32" s="682"/>
      <c r="SQT32" s="680"/>
      <c r="SQU32" s="681"/>
      <c r="SQV32" s="681"/>
      <c r="SQW32" s="681"/>
      <c r="SQX32" s="681"/>
      <c r="SQY32" s="681"/>
      <c r="SQZ32" s="681"/>
      <c r="SRA32" s="681"/>
      <c r="SRB32" s="681"/>
      <c r="SRC32" s="681"/>
      <c r="SRD32" s="681"/>
      <c r="SRE32" s="681"/>
      <c r="SRF32" s="681"/>
      <c r="SRG32" s="681"/>
      <c r="SRH32" s="682"/>
      <c r="SRI32" s="680"/>
      <c r="SRJ32" s="681"/>
      <c r="SRK32" s="681"/>
      <c r="SRL32" s="681"/>
      <c r="SRM32" s="681"/>
      <c r="SRN32" s="681"/>
      <c r="SRO32" s="681"/>
      <c r="SRP32" s="681"/>
      <c r="SRQ32" s="681"/>
      <c r="SRR32" s="681"/>
      <c r="SRS32" s="681"/>
      <c r="SRT32" s="681"/>
      <c r="SRU32" s="681"/>
      <c r="SRV32" s="681"/>
      <c r="SRW32" s="682"/>
      <c r="SRX32" s="680"/>
      <c r="SRY32" s="681"/>
      <c r="SRZ32" s="681"/>
      <c r="SSA32" s="681"/>
      <c r="SSB32" s="681"/>
      <c r="SSC32" s="681"/>
      <c r="SSD32" s="681"/>
      <c r="SSE32" s="681"/>
      <c r="SSF32" s="681"/>
      <c r="SSG32" s="681"/>
      <c r="SSH32" s="681"/>
      <c r="SSI32" s="681"/>
      <c r="SSJ32" s="681"/>
      <c r="SSK32" s="681"/>
      <c r="SSL32" s="682"/>
      <c r="SSM32" s="680"/>
      <c r="SSN32" s="681"/>
      <c r="SSO32" s="681"/>
      <c r="SSP32" s="681"/>
      <c r="SSQ32" s="681"/>
      <c r="SSR32" s="681"/>
      <c r="SSS32" s="681"/>
      <c r="SST32" s="681"/>
      <c r="SSU32" s="681"/>
      <c r="SSV32" s="681"/>
      <c r="SSW32" s="681"/>
      <c r="SSX32" s="681"/>
      <c r="SSY32" s="681"/>
      <c r="SSZ32" s="681"/>
      <c r="STA32" s="682"/>
      <c r="STB32" s="680"/>
      <c r="STC32" s="681"/>
      <c r="STD32" s="681"/>
      <c r="STE32" s="681"/>
      <c r="STF32" s="681"/>
      <c r="STG32" s="681"/>
      <c r="STH32" s="681"/>
      <c r="STI32" s="681"/>
      <c r="STJ32" s="681"/>
      <c r="STK32" s="681"/>
      <c r="STL32" s="681"/>
      <c r="STM32" s="681"/>
      <c r="STN32" s="681"/>
      <c r="STO32" s="681"/>
      <c r="STP32" s="682"/>
      <c r="STQ32" s="680"/>
      <c r="STR32" s="681"/>
      <c r="STS32" s="681"/>
      <c r="STT32" s="681"/>
      <c r="STU32" s="681"/>
      <c r="STV32" s="681"/>
      <c r="STW32" s="681"/>
      <c r="STX32" s="681"/>
      <c r="STY32" s="681"/>
      <c r="STZ32" s="681"/>
      <c r="SUA32" s="681"/>
      <c r="SUB32" s="681"/>
      <c r="SUC32" s="681"/>
      <c r="SUD32" s="681"/>
      <c r="SUE32" s="682"/>
      <c r="SUF32" s="680"/>
      <c r="SUG32" s="681"/>
      <c r="SUH32" s="681"/>
      <c r="SUI32" s="681"/>
      <c r="SUJ32" s="681"/>
      <c r="SUK32" s="681"/>
      <c r="SUL32" s="681"/>
      <c r="SUM32" s="681"/>
      <c r="SUN32" s="681"/>
      <c r="SUO32" s="681"/>
      <c r="SUP32" s="681"/>
      <c r="SUQ32" s="681"/>
      <c r="SUR32" s="681"/>
      <c r="SUS32" s="681"/>
      <c r="SUT32" s="682"/>
      <c r="SUU32" s="680"/>
      <c r="SUV32" s="681"/>
      <c r="SUW32" s="681"/>
      <c r="SUX32" s="681"/>
      <c r="SUY32" s="681"/>
      <c r="SUZ32" s="681"/>
      <c r="SVA32" s="681"/>
      <c r="SVB32" s="681"/>
      <c r="SVC32" s="681"/>
      <c r="SVD32" s="681"/>
      <c r="SVE32" s="681"/>
      <c r="SVF32" s="681"/>
      <c r="SVG32" s="681"/>
      <c r="SVH32" s="681"/>
      <c r="SVI32" s="682"/>
      <c r="SVJ32" s="680"/>
      <c r="SVK32" s="681"/>
      <c r="SVL32" s="681"/>
      <c r="SVM32" s="681"/>
      <c r="SVN32" s="681"/>
      <c r="SVO32" s="681"/>
      <c r="SVP32" s="681"/>
      <c r="SVQ32" s="681"/>
      <c r="SVR32" s="681"/>
      <c r="SVS32" s="681"/>
      <c r="SVT32" s="681"/>
      <c r="SVU32" s="681"/>
      <c r="SVV32" s="681"/>
      <c r="SVW32" s="681"/>
      <c r="SVX32" s="682"/>
      <c r="SVY32" s="680"/>
      <c r="SVZ32" s="681"/>
      <c r="SWA32" s="681"/>
      <c r="SWB32" s="681"/>
      <c r="SWC32" s="681"/>
      <c r="SWD32" s="681"/>
      <c r="SWE32" s="681"/>
      <c r="SWF32" s="681"/>
      <c r="SWG32" s="681"/>
      <c r="SWH32" s="681"/>
      <c r="SWI32" s="681"/>
      <c r="SWJ32" s="681"/>
      <c r="SWK32" s="681"/>
      <c r="SWL32" s="681"/>
      <c r="SWM32" s="682"/>
      <c r="SWN32" s="680"/>
      <c r="SWO32" s="681"/>
      <c r="SWP32" s="681"/>
      <c r="SWQ32" s="681"/>
      <c r="SWR32" s="681"/>
      <c r="SWS32" s="681"/>
      <c r="SWT32" s="681"/>
      <c r="SWU32" s="681"/>
      <c r="SWV32" s="681"/>
      <c r="SWW32" s="681"/>
      <c r="SWX32" s="681"/>
      <c r="SWY32" s="681"/>
      <c r="SWZ32" s="681"/>
      <c r="SXA32" s="681"/>
      <c r="SXB32" s="682"/>
      <c r="SXC32" s="680"/>
      <c r="SXD32" s="681"/>
      <c r="SXE32" s="681"/>
      <c r="SXF32" s="681"/>
      <c r="SXG32" s="681"/>
      <c r="SXH32" s="681"/>
      <c r="SXI32" s="681"/>
      <c r="SXJ32" s="681"/>
      <c r="SXK32" s="681"/>
      <c r="SXL32" s="681"/>
      <c r="SXM32" s="681"/>
      <c r="SXN32" s="681"/>
      <c r="SXO32" s="681"/>
      <c r="SXP32" s="681"/>
      <c r="SXQ32" s="682"/>
      <c r="SXR32" s="680"/>
      <c r="SXS32" s="681"/>
      <c r="SXT32" s="681"/>
      <c r="SXU32" s="681"/>
      <c r="SXV32" s="681"/>
      <c r="SXW32" s="681"/>
      <c r="SXX32" s="681"/>
      <c r="SXY32" s="681"/>
      <c r="SXZ32" s="681"/>
      <c r="SYA32" s="681"/>
      <c r="SYB32" s="681"/>
      <c r="SYC32" s="681"/>
      <c r="SYD32" s="681"/>
      <c r="SYE32" s="681"/>
      <c r="SYF32" s="682"/>
      <c r="SYG32" s="680"/>
      <c r="SYH32" s="681"/>
      <c r="SYI32" s="681"/>
      <c r="SYJ32" s="681"/>
      <c r="SYK32" s="681"/>
      <c r="SYL32" s="681"/>
      <c r="SYM32" s="681"/>
      <c r="SYN32" s="681"/>
      <c r="SYO32" s="681"/>
      <c r="SYP32" s="681"/>
      <c r="SYQ32" s="681"/>
      <c r="SYR32" s="681"/>
      <c r="SYS32" s="681"/>
      <c r="SYT32" s="681"/>
      <c r="SYU32" s="682"/>
      <c r="SYV32" s="680"/>
      <c r="SYW32" s="681"/>
      <c r="SYX32" s="681"/>
      <c r="SYY32" s="681"/>
      <c r="SYZ32" s="681"/>
      <c r="SZA32" s="681"/>
      <c r="SZB32" s="681"/>
      <c r="SZC32" s="681"/>
      <c r="SZD32" s="681"/>
      <c r="SZE32" s="681"/>
      <c r="SZF32" s="681"/>
      <c r="SZG32" s="681"/>
      <c r="SZH32" s="681"/>
      <c r="SZI32" s="681"/>
      <c r="SZJ32" s="682"/>
      <c r="SZK32" s="680"/>
      <c r="SZL32" s="681"/>
      <c r="SZM32" s="681"/>
      <c r="SZN32" s="681"/>
      <c r="SZO32" s="681"/>
      <c r="SZP32" s="681"/>
      <c r="SZQ32" s="681"/>
      <c r="SZR32" s="681"/>
      <c r="SZS32" s="681"/>
      <c r="SZT32" s="681"/>
      <c r="SZU32" s="681"/>
      <c r="SZV32" s="681"/>
      <c r="SZW32" s="681"/>
      <c r="SZX32" s="681"/>
      <c r="SZY32" s="682"/>
      <c r="SZZ32" s="680"/>
      <c r="TAA32" s="681"/>
      <c r="TAB32" s="681"/>
      <c r="TAC32" s="681"/>
      <c r="TAD32" s="681"/>
      <c r="TAE32" s="681"/>
      <c r="TAF32" s="681"/>
      <c r="TAG32" s="681"/>
      <c r="TAH32" s="681"/>
      <c r="TAI32" s="681"/>
      <c r="TAJ32" s="681"/>
      <c r="TAK32" s="681"/>
      <c r="TAL32" s="681"/>
      <c r="TAM32" s="681"/>
      <c r="TAN32" s="682"/>
      <c r="TAO32" s="680"/>
      <c r="TAP32" s="681"/>
      <c r="TAQ32" s="681"/>
      <c r="TAR32" s="681"/>
      <c r="TAS32" s="681"/>
      <c r="TAT32" s="681"/>
      <c r="TAU32" s="681"/>
      <c r="TAV32" s="681"/>
      <c r="TAW32" s="681"/>
      <c r="TAX32" s="681"/>
      <c r="TAY32" s="681"/>
      <c r="TAZ32" s="681"/>
      <c r="TBA32" s="681"/>
      <c r="TBB32" s="681"/>
      <c r="TBC32" s="682"/>
      <c r="TBD32" s="680"/>
      <c r="TBE32" s="681"/>
      <c r="TBF32" s="681"/>
      <c r="TBG32" s="681"/>
      <c r="TBH32" s="681"/>
      <c r="TBI32" s="681"/>
      <c r="TBJ32" s="681"/>
      <c r="TBK32" s="681"/>
      <c r="TBL32" s="681"/>
      <c r="TBM32" s="681"/>
      <c r="TBN32" s="681"/>
      <c r="TBO32" s="681"/>
      <c r="TBP32" s="681"/>
      <c r="TBQ32" s="681"/>
      <c r="TBR32" s="682"/>
      <c r="TBS32" s="680"/>
      <c r="TBT32" s="681"/>
      <c r="TBU32" s="681"/>
      <c r="TBV32" s="681"/>
      <c r="TBW32" s="681"/>
      <c r="TBX32" s="681"/>
      <c r="TBY32" s="681"/>
      <c r="TBZ32" s="681"/>
      <c r="TCA32" s="681"/>
      <c r="TCB32" s="681"/>
      <c r="TCC32" s="681"/>
      <c r="TCD32" s="681"/>
      <c r="TCE32" s="681"/>
      <c r="TCF32" s="681"/>
      <c r="TCG32" s="682"/>
      <c r="TCH32" s="680"/>
      <c r="TCI32" s="681"/>
      <c r="TCJ32" s="681"/>
      <c r="TCK32" s="681"/>
      <c r="TCL32" s="681"/>
      <c r="TCM32" s="681"/>
      <c r="TCN32" s="681"/>
      <c r="TCO32" s="681"/>
      <c r="TCP32" s="681"/>
      <c r="TCQ32" s="681"/>
      <c r="TCR32" s="681"/>
      <c r="TCS32" s="681"/>
      <c r="TCT32" s="681"/>
      <c r="TCU32" s="681"/>
      <c r="TCV32" s="682"/>
      <c r="TCW32" s="680"/>
      <c r="TCX32" s="681"/>
      <c r="TCY32" s="681"/>
      <c r="TCZ32" s="681"/>
      <c r="TDA32" s="681"/>
      <c r="TDB32" s="681"/>
      <c r="TDC32" s="681"/>
      <c r="TDD32" s="681"/>
      <c r="TDE32" s="681"/>
      <c r="TDF32" s="681"/>
      <c r="TDG32" s="681"/>
      <c r="TDH32" s="681"/>
      <c r="TDI32" s="681"/>
      <c r="TDJ32" s="681"/>
      <c r="TDK32" s="682"/>
      <c r="TDL32" s="680"/>
      <c r="TDM32" s="681"/>
      <c r="TDN32" s="681"/>
      <c r="TDO32" s="681"/>
      <c r="TDP32" s="681"/>
      <c r="TDQ32" s="681"/>
      <c r="TDR32" s="681"/>
      <c r="TDS32" s="681"/>
      <c r="TDT32" s="681"/>
      <c r="TDU32" s="681"/>
      <c r="TDV32" s="681"/>
      <c r="TDW32" s="681"/>
      <c r="TDX32" s="681"/>
      <c r="TDY32" s="681"/>
      <c r="TDZ32" s="682"/>
      <c r="TEA32" s="680"/>
      <c r="TEB32" s="681"/>
      <c r="TEC32" s="681"/>
      <c r="TED32" s="681"/>
      <c r="TEE32" s="681"/>
      <c r="TEF32" s="681"/>
      <c r="TEG32" s="681"/>
      <c r="TEH32" s="681"/>
      <c r="TEI32" s="681"/>
      <c r="TEJ32" s="681"/>
      <c r="TEK32" s="681"/>
      <c r="TEL32" s="681"/>
      <c r="TEM32" s="681"/>
      <c r="TEN32" s="681"/>
      <c r="TEO32" s="682"/>
      <c r="TEP32" s="680"/>
      <c r="TEQ32" s="681"/>
      <c r="TER32" s="681"/>
      <c r="TES32" s="681"/>
      <c r="TET32" s="681"/>
      <c r="TEU32" s="681"/>
      <c r="TEV32" s="681"/>
      <c r="TEW32" s="681"/>
      <c r="TEX32" s="681"/>
      <c r="TEY32" s="681"/>
      <c r="TEZ32" s="681"/>
      <c r="TFA32" s="681"/>
      <c r="TFB32" s="681"/>
      <c r="TFC32" s="681"/>
      <c r="TFD32" s="682"/>
      <c r="TFE32" s="680"/>
      <c r="TFF32" s="681"/>
      <c r="TFG32" s="681"/>
      <c r="TFH32" s="681"/>
      <c r="TFI32" s="681"/>
      <c r="TFJ32" s="681"/>
      <c r="TFK32" s="681"/>
      <c r="TFL32" s="681"/>
      <c r="TFM32" s="681"/>
      <c r="TFN32" s="681"/>
      <c r="TFO32" s="681"/>
      <c r="TFP32" s="681"/>
      <c r="TFQ32" s="681"/>
      <c r="TFR32" s="681"/>
      <c r="TFS32" s="682"/>
      <c r="TFT32" s="680"/>
      <c r="TFU32" s="681"/>
      <c r="TFV32" s="681"/>
      <c r="TFW32" s="681"/>
      <c r="TFX32" s="681"/>
      <c r="TFY32" s="681"/>
      <c r="TFZ32" s="681"/>
      <c r="TGA32" s="681"/>
      <c r="TGB32" s="681"/>
      <c r="TGC32" s="681"/>
      <c r="TGD32" s="681"/>
      <c r="TGE32" s="681"/>
      <c r="TGF32" s="681"/>
      <c r="TGG32" s="681"/>
      <c r="TGH32" s="682"/>
      <c r="TGI32" s="680"/>
      <c r="TGJ32" s="681"/>
      <c r="TGK32" s="681"/>
      <c r="TGL32" s="681"/>
      <c r="TGM32" s="681"/>
      <c r="TGN32" s="681"/>
      <c r="TGO32" s="681"/>
      <c r="TGP32" s="681"/>
      <c r="TGQ32" s="681"/>
      <c r="TGR32" s="681"/>
      <c r="TGS32" s="681"/>
      <c r="TGT32" s="681"/>
      <c r="TGU32" s="681"/>
      <c r="TGV32" s="681"/>
      <c r="TGW32" s="682"/>
      <c r="TGX32" s="680"/>
      <c r="TGY32" s="681"/>
      <c r="TGZ32" s="681"/>
      <c r="THA32" s="681"/>
      <c r="THB32" s="681"/>
      <c r="THC32" s="681"/>
      <c r="THD32" s="681"/>
      <c r="THE32" s="681"/>
      <c r="THF32" s="681"/>
      <c r="THG32" s="681"/>
      <c r="THH32" s="681"/>
      <c r="THI32" s="681"/>
      <c r="THJ32" s="681"/>
      <c r="THK32" s="681"/>
      <c r="THL32" s="682"/>
      <c r="THM32" s="680"/>
      <c r="THN32" s="681"/>
      <c r="THO32" s="681"/>
      <c r="THP32" s="681"/>
      <c r="THQ32" s="681"/>
      <c r="THR32" s="681"/>
      <c r="THS32" s="681"/>
      <c r="THT32" s="681"/>
      <c r="THU32" s="681"/>
      <c r="THV32" s="681"/>
      <c r="THW32" s="681"/>
      <c r="THX32" s="681"/>
      <c r="THY32" s="681"/>
      <c r="THZ32" s="681"/>
      <c r="TIA32" s="682"/>
      <c r="TIB32" s="680"/>
      <c r="TIC32" s="681"/>
      <c r="TID32" s="681"/>
      <c r="TIE32" s="681"/>
      <c r="TIF32" s="681"/>
      <c r="TIG32" s="681"/>
      <c r="TIH32" s="681"/>
      <c r="TII32" s="681"/>
      <c r="TIJ32" s="681"/>
      <c r="TIK32" s="681"/>
      <c r="TIL32" s="681"/>
      <c r="TIM32" s="681"/>
      <c r="TIN32" s="681"/>
      <c r="TIO32" s="681"/>
      <c r="TIP32" s="682"/>
      <c r="TIQ32" s="680"/>
      <c r="TIR32" s="681"/>
      <c r="TIS32" s="681"/>
      <c r="TIT32" s="681"/>
      <c r="TIU32" s="681"/>
      <c r="TIV32" s="681"/>
      <c r="TIW32" s="681"/>
      <c r="TIX32" s="681"/>
      <c r="TIY32" s="681"/>
      <c r="TIZ32" s="681"/>
      <c r="TJA32" s="681"/>
      <c r="TJB32" s="681"/>
      <c r="TJC32" s="681"/>
      <c r="TJD32" s="681"/>
      <c r="TJE32" s="682"/>
      <c r="TJF32" s="680"/>
      <c r="TJG32" s="681"/>
      <c r="TJH32" s="681"/>
      <c r="TJI32" s="681"/>
      <c r="TJJ32" s="681"/>
      <c r="TJK32" s="681"/>
      <c r="TJL32" s="681"/>
      <c r="TJM32" s="681"/>
      <c r="TJN32" s="681"/>
      <c r="TJO32" s="681"/>
      <c r="TJP32" s="681"/>
      <c r="TJQ32" s="681"/>
      <c r="TJR32" s="681"/>
      <c r="TJS32" s="681"/>
      <c r="TJT32" s="682"/>
      <c r="TJU32" s="680"/>
      <c r="TJV32" s="681"/>
      <c r="TJW32" s="681"/>
      <c r="TJX32" s="681"/>
      <c r="TJY32" s="681"/>
      <c r="TJZ32" s="681"/>
      <c r="TKA32" s="681"/>
      <c r="TKB32" s="681"/>
      <c r="TKC32" s="681"/>
      <c r="TKD32" s="681"/>
      <c r="TKE32" s="681"/>
      <c r="TKF32" s="681"/>
      <c r="TKG32" s="681"/>
      <c r="TKH32" s="681"/>
      <c r="TKI32" s="682"/>
      <c r="TKJ32" s="680"/>
      <c r="TKK32" s="681"/>
      <c r="TKL32" s="681"/>
      <c r="TKM32" s="681"/>
      <c r="TKN32" s="681"/>
      <c r="TKO32" s="681"/>
      <c r="TKP32" s="681"/>
      <c r="TKQ32" s="681"/>
      <c r="TKR32" s="681"/>
      <c r="TKS32" s="681"/>
      <c r="TKT32" s="681"/>
      <c r="TKU32" s="681"/>
      <c r="TKV32" s="681"/>
      <c r="TKW32" s="681"/>
      <c r="TKX32" s="682"/>
      <c r="TKY32" s="680"/>
      <c r="TKZ32" s="681"/>
      <c r="TLA32" s="681"/>
      <c r="TLB32" s="681"/>
      <c r="TLC32" s="681"/>
      <c r="TLD32" s="681"/>
      <c r="TLE32" s="681"/>
      <c r="TLF32" s="681"/>
      <c r="TLG32" s="681"/>
      <c r="TLH32" s="681"/>
      <c r="TLI32" s="681"/>
      <c r="TLJ32" s="681"/>
      <c r="TLK32" s="681"/>
      <c r="TLL32" s="681"/>
      <c r="TLM32" s="682"/>
      <c r="TLN32" s="680"/>
      <c r="TLO32" s="681"/>
      <c r="TLP32" s="681"/>
      <c r="TLQ32" s="681"/>
      <c r="TLR32" s="681"/>
      <c r="TLS32" s="681"/>
      <c r="TLT32" s="681"/>
      <c r="TLU32" s="681"/>
      <c r="TLV32" s="681"/>
      <c r="TLW32" s="681"/>
      <c r="TLX32" s="681"/>
      <c r="TLY32" s="681"/>
      <c r="TLZ32" s="681"/>
      <c r="TMA32" s="681"/>
      <c r="TMB32" s="682"/>
      <c r="TMC32" s="680"/>
      <c r="TMD32" s="681"/>
      <c r="TME32" s="681"/>
      <c r="TMF32" s="681"/>
      <c r="TMG32" s="681"/>
      <c r="TMH32" s="681"/>
      <c r="TMI32" s="681"/>
      <c r="TMJ32" s="681"/>
      <c r="TMK32" s="681"/>
      <c r="TML32" s="681"/>
      <c r="TMM32" s="681"/>
      <c r="TMN32" s="681"/>
      <c r="TMO32" s="681"/>
      <c r="TMP32" s="681"/>
      <c r="TMQ32" s="682"/>
      <c r="TMR32" s="680"/>
      <c r="TMS32" s="681"/>
      <c r="TMT32" s="681"/>
      <c r="TMU32" s="681"/>
      <c r="TMV32" s="681"/>
      <c r="TMW32" s="681"/>
      <c r="TMX32" s="681"/>
      <c r="TMY32" s="681"/>
      <c r="TMZ32" s="681"/>
      <c r="TNA32" s="681"/>
      <c r="TNB32" s="681"/>
      <c r="TNC32" s="681"/>
      <c r="TND32" s="681"/>
      <c r="TNE32" s="681"/>
      <c r="TNF32" s="682"/>
      <c r="TNG32" s="680"/>
      <c r="TNH32" s="681"/>
      <c r="TNI32" s="681"/>
      <c r="TNJ32" s="681"/>
      <c r="TNK32" s="681"/>
      <c r="TNL32" s="681"/>
      <c r="TNM32" s="681"/>
      <c r="TNN32" s="681"/>
      <c r="TNO32" s="681"/>
      <c r="TNP32" s="681"/>
      <c r="TNQ32" s="681"/>
      <c r="TNR32" s="681"/>
      <c r="TNS32" s="681"/>
      <c r="TNT32" s="681"/>
      <c r="TNU32" s="682"/>
      <c r="TNV32" s="680"/>
      <c r="TNW32" s="681"/>
      <c r="TNX32" s="681"/>
      <c r="TNY32" s="681"/>
      <c r="TNZ32" s="681"/>
      <c r="TOA32" s="681"/>
      <c r="TOB32" s="681"/>
      <c r="TOC32" s="681"/>
      <c r="TOD32" s="681"/>
      <c r="TOE32" s="681"/>
      <c r="TOF32" s="681"/>
      <c r="TOG32" s="681"/>
      <c r="TOH32" s="681"/>
      <c r="TOI32" s="681"/>
      <c r="TOJ32" s="682"/>
      <c r="TOK32" s="680"/>
      <c r="TOL32" s="681"/>
      <c r="TOM32" s="681"/>
      <c r="TON32" s="681"/>
      <c r="TOO32" s="681"/>
      <c r="TOP32" s="681"/>
      <c r="TOQ32" s="681"/>
      <c r="TOR32" s="681"/>
      <c r="TOS32" s="681"/>
      <c r="TOT32" s="681"/>
      <c r="TOU32" s="681"/>
      <c r="TOV32" s="681"/>
      <c r="TOW32" s="681"/>
      <c r="TOX32" s="681"/>
      <c r="TOY32" s="682"/>
      <c r="TOZ32" s="680"/>
      <c r="TPA32" s="681"/>
      <c r="TPB32" s="681"/>
      <c r="TPC32" s="681"/>
      <c r="TPD32" s="681"/>
      <c r="TPE32" s="681"/>
      <c r="TPF32" s="681"/>
      <c r="TPG32" s="681"/>
      <c r="TPH32" s="681"/>
      <c r="TPI32" s="681"/>
      <c r="TPJ32" s="681"/>
      <c r="TPK32" s="681"/>
      <c r="TPL32" s="681"/>
      <c r="TPM32" s="681"/>
      <c r="TPN32" s="682"/>
      <c r="TPO32" s="680"/>
      <c r="TPP32" s="681"/>
      <c r="TPQ32" s="681"/>
      <c r="TPR32" s="681"/>
      <c r="TPS32" s="681"/>
      <c r="TPT32" s="681"/>
      <c r="TPU32" s="681"/>
      <c r="TPV32" s="681"/>
      <c r="TPW32" s="681"/>
      <c r="TPX32" s="681"/>
      <c r="TPY32" s="681"/>
      <c r="TPZ32" s="681"/>
      <c r="TQA32" s="681"/>
      <c r="TQB32" s="681"/>
      <c r="TQC32" s="682"/>
      <c r="TQD32" s="680"/>
      <c r="TQE32" s="681"/>
      <c r="TQF32" s="681"/>
      <c r="TQG32" s="681"/>
      <c r="TQH32" s="681"/>
      <c r="TQI32" s="681"/>
      <c r="TQJ32" s="681"/>
      <c r="TQK32" s="681"/>
      <c r="TQL32" s="681"/>
      <c r="TQM32" s="681"/>
      <c r="TQN32" s="681"/>
      <c r="TQO32" s="681"/>
      <c r="TQP32" s="681"/>
      <c r="TQQ32" s="681"/>
      <c r="TQR32" s="682"/>
      <c r="TQS32" s="680"/>
      <c r="TQT32" s="681"/>
      <c r="TQU32" s="681"/>
      <c r="TQV32" s="681"/>
      <c r="TQW32" s="681"/>
      <c r="TQX32" s="681"/>
      <c r="TQY32" s="681"/>
      <c r="TQZ32" s="681"/>
      <c r="TRA32" s="681"/>
      <c r="TRB32" s="681"/>
      <c r="TRC32" s="681"/>
      <c r="TRD32" s="681"/>
      <c r="TRE32" s="681"/>
      <c r="TRF32" s="681"/>
      <c r="TRG32" s="682"/>
      <c r="TRH32" s="680"/>
      <c r="TRI32" s="681"/>
      <c r="TRJ32" s="681"/>
      <c r="TRK32" s="681"/>
      <c r="TRL32" s="681"/>
      <c r="TRM32" s="681"/>
      <c r="TRN32" s="681"/>
      <c r="TRO32" s="681"/>
      <c r="TRP32" s="681"/>
      <c r="TRQ32" s="681"/>
      <c r="TRR32" s="681"/>
      <c r="TRS32" s="681"/>
      <c r="TRT32" s="681"/>
      <c r="TRU32" s="681"/>
      <c r="TRV32" s="682"/>
      <c r="TRW32" s="680"/>
      <c r="TRX32" s="681"/>
      <c r="TRY32" s="681"/>
      <c r="TRZ32" s="681"/>
      <c r="TSA32" s="681"/>
      <c r="TSB32" s="681"/>
      <c r="TSC32" s="681"/>
      <c r="TSD32" s="681"/>
      <c r="TSE32" s="681"/>
      <c r="TSF32" s="681"/>
      <c r="TSG32" s="681"/>
      <c r="TSH32" s="681"/>
      <c r="TSI32" s="681"/>
      <c r="TSJ32" s="681"/>
      <c r="TSK32" s="682"/>
      <c r="TSL32" s="680"/>
      <c r="TSM32" s="681"/>
      <c r="TSN32" s="681"/>
      <c r="TSO32" s="681"/>
      <c r="TSP32" s="681"/>
      <c r="TSQ32" s="681"/>
      <c r="TSR32" s="681"/>
      <c r="TSS32" s="681"/>
      <c r="TST32" s="681"/>
      <c r="TSU32" s="681"/>
      <c r="TSV32" s="681"/>
      <c r="TSW32" s="681"/>
      <c r="TSX32" s="681"/>
      <c r="TSY32" s="681"/>
      <c r="TSZ32" s="682"/>
      <c r="TTA32" s="680"/>
      <c r="TTB32" s="681"/>
      <c r="TTC32" s="681"/>
      <c r="TTD32" s="681"/>
      <c r="TTE32" s="681"/>
      <c r="TTF32" s="681"/>
      <c r="TTG32" s="681"/>
      <c r="TTH32" s="681"/>
      <c r="TTI32" s="681"/>
      <c r="TTJ32" s="681"/>
      <c r="TTK32" s="681"/>
      <c r="TTL32" s="681"/>
      <c r="TTM32" s="681"/>
      <c r="TTN32" s="681"/>
      <c r="TTO32" s="682"/>
      <c r="TTP32" s="680"/>
      <c r="TTQ32" s="681"/>
      <c r="TTR32" s="681"/>
      <c r="TTS32" s="681"/>
      <c r="TTT32" s="681"/>
      <c r="TTU32" s="681"/>
      <c r="TTV32" s="681"/>
      <c r="TTW32" s="681"/>
      <c r="TTX32" s="681"/>
      <c r="TTY32" s="681"/>
      <c r="TTZ32" s="681"/>
      <c r="TUA32" s="681"/>
      <c r="TUB32" s="681"/>
      <c r="TUC32" s="681"/>
      <c r="TUD32" s="682"/>
      <c r="TUE32" s="680"/>
      <c r="TUF32" s="681"/>
      <c r="TUG32" s="681"/>
      <c r="TUH32" s="681"/>
      <c r="TUI32" s="681"/>
      <c r="TUJ32" s="681"/>
      <c r="TUK32" s="681"/>
      <c r="TUL32" s="681"/>
      <c r="TUM32" s="681"/>
      <c r="TUN32" s="681"/>
      <c r="TUO32" s="681"/>
      <c r="TUP32" s="681"/>
      <c r="TUQ32" s="681"/>
      <c r="TUR32" s="681"/>
      <c r="TUS32" s="682"/>
      <c r="TUT32" s="680"/>
      <c r="TUU32" s="681"/>
      <c r="TUV32" s="681"/>
      <c r="TUW32" s="681"/>
      <c r="TUX32" s="681"/>
      <c r="TUY32" s="681"/>
      <c r="TUZ32" s="681"/>
      <c r="TVA32" s="681"/>
      <c r="TVB32" s="681"/>
      <c r="TVC32" s="681"/>
      <c r="TVD32" s="681"/>
      <c r="TVE32" s="681"/>
      <c r="TVF32" s="681"/>
      <c r="TVG32" s="681"/>
      <c r="TVH32" s="682"/>
      <c r="TVI32" s="680"/>
      <c r="TVJ32" s="681"/>
      <c r="TVK32" s="681"/>
      <c r="TVL32" s="681"/>
      <c r="TVM32" s="681"/>
      <c r="TVN32" s="681"/>
      <c r="TVO32" s="681"/>
      <c r="TVP32" s="681"/>
      <c r="TVQ32" s="681"/>
      <c r="TVR32" s="681"/>
      <c r="TVS32" s="681"/>
      <c r="TVT32" s="681"/>
      <c r="TVU32" s="681"/>
      <c r="TVV32" s="681"/>
      <c r="TVW32" s="682"/>
      <c r="TVX32" s="680"/>
      <c r="TVY32" s="681"/>
      <c r="TVZ32" s="681"/>
      <c r="TWA32" s="681"/>
      <c r="TWB32" s="681"/>
      <c r="TWC32" s="681"/>
      <c r="TWD32" s="681"/>
      <c r="TWE32" s="681"/>
      <c r="TWF32" s="681"/>
      <c r="TWG32" s="681"/>
      <c r="TWH32" s="681"/>
      <c r="TWI32" s="681"/>
      <c r="TWJ32" s="681"/>
      <c r="TWK32" s="681"/>
      <c r="TWL32" s="682"/>
      <c r="TWM32" s="680"/>
      <c r="TWN32" s="681"/>
      <c r="TWO32" s="681"/>
      <c r="TWP32" s="681"/>
      <c r="TWQ32" s="681"/>
      <c r="TWR32" s="681"/>
      <c r="TWS32" s="681"/>
      <c r="TWT32" s="681"/>
      <c r="TWU32" s="681"/>
      <c r="TWV32" s="681"/>
      <c r="TWW32" s="681"/>
      <c r="TWX32" s="681"/>
      <c r="TWY32" s="681"/>
      <c r="TWZ32" s="681"/>
      <c r="TXA32" s="682"/>
      <c r="TXB32" s="680"/>
      <c r="TXC32" s="681"/>
      <c r="TXD32" s="681"/>
      <c r="TXE32" s="681"/>
      <c r="TXF32" s="681"/>
      <c r="TXG32" s="681"/>
      <c r="TXH32" s="681"/>
      <c r="TXI32" s="681"/>
      <c r="TXJ32" s="681"/>
      <c r="TXK32" s="681"/>
      <c r="TXL32" s="681"/>
      <c r="TXM32" s="681"/>
      <c r="TXN32" s="681"/>
      <c r="TXO32" s="681"/>
      <c r="TXP32" s="682"/>
      <c r="TXQ32" s="680"/>
      <c r="TXR32" s="681"/>
      <c r="TXS32" s="681"/>
      <c r="TXT32" s="681"/>
      <c r="TXU32" s="681"/>
      <c r="TXV32" s="681"/>
      <c r="TXW32" s="681"/>
      <c r="TXX32" s="681"/>
      <c r="TXY32" s="681"/>
      <c r="TXZ32" s="681"/>
      <c r="TYA32" s="681"/>
      <c r="TYB32" s="681"/>
      <c r="TYC32" s="681"/>
      <c r="TYD32" s="681"/>
      <c r="TYE32" s="682"/>
      <c r="TYF32" s="680"/>
      <c r="TYG32" s="681"/>
      <c r="TYH32" s="681"/>
      <c r="TYI32" s="681"/>
      <c r="TYJ32" s="681"/>
      <c r="TYK32" s="681"/>
      <c r="TYL32" s="681"/>
      <c r="TYM32" s="681"/>
      <c r="TYN32" s="681"/>
      <c r="TYO32" s="681"/>
      <c r="TYP32" s="681"/>
      <c r="TYQ32" s="681"/>
      <c r="TYR32" s="681"/>
      <c r="TYS32" s="681"/>
      <c r="TYT32" s="682"/>
      <c r="TYU32" s="680"/>
      <c r="TYV32" s="681"/>
      <c r="TYW32" s="681"/>
      <c r="TYX32" s="681"/>
      <c r="TYY32" s="681"/>
      <c r="TYZ32" s="681"/>
      <c r="TZA32" s="681"/>
      <c r="TZB32" s="681"/>
      <c r="TZC32" s="681"/>
      <c r="TZD32" s="681"/>
      <c r="TZE32" s="681"/>
      <c r="TZF32" s="681"/>
      <c r="TZG32" s="681"/>
      <c r="TZH32" s="681"/>
      <c r="TZI32" s="682"/>
      <c r="TZJ32" s="680"/>
      <c r="TZK32" s="681"/>
      <c r="TZL32" s="681"/>
      <c r="TZM32" s="681"/>
      <c r="TZN32" s="681"/>
      <c r="TZO32" s="681"/>
      <c r="TZP32" s="681"/>
      <c r="TZQ32" s="681"/>
      <c r="TZR32" s="681"/>
      <c r="TZS32" s="681"/>
      <c r="TZT32" s="681"/>
      <c r="TZU32" s="681"/>
      <c r="TZV32" s="681"/>
      <c r="TZW32" s="681"/>
      <c r="TZX32" s="682"/>
      <c r="TZY32" s="680"/>
      <c r="TZZ32" s="681"/>
      <c r="UAA32" s="681"/>
      <c r="UAB32" s="681"/>
      <c r="UAC32" s="681"/>
      <c r="UAD32" s="681"/>
      <c r="UAE32" s="681"/>
      <c r="UAF32" s="681"/>
      <c r="UAG32" s="681"/>
      <c r="UAH32" s="681"/>
      <c r="UAI32" s="681"/>
      <c r="UAJ32" s="681"/>
      <c r="UAK32" s="681"/>
      <c r="UAL32" s="681"/>
      <c r="UAM32" s="682"/>
      <c r="UAN32" s="680"/>
      <c r="UAO32" s="681"/>
      <c r="UAP32" s="681"/>
      <c r="UAQ32" s="681"/>
      <c r="UAR32" s="681"/>
      <c r="UAS32" s="681"/>
      <c r="UAT32" s="681"/>
      <c r="UAU32" s="681"/>
      <c r="UAV32" s="681"/>
      <c r="UAW32" s="681"/>
      <c r="UAX32" s="681"/>
      <c r="UAY32" s="681"/>
      <c r="UAZ32" s="681"/>
      <c r="UBA32" s="681"/>
      <c r="UBB32" s="682"/>
      <c r="UBC32" s="680"/>
      <c r="UBD32" s="681"/>
      <c r="UBE32" s="681"/>
      <c r="UBF32" s="681"/>
      <c r="UBG32" s="681"/>
      <c r="UBH32" s="681"/>
      <c r="UBI32" s="681"/>
      <c r="UBJ32" s="681"/>
      <c r="UBK32" s="681"/>
      <c r="UBL32" s="681"/>
      <c r="UBM32" s="681"/>
      <c r="UBN32" s="681"/>
      <c r="UBO32" s="681"/>
      <c r="UBP32" s="681"/>
      <c r="UBQ32" s="682"/>
      <c r="UBR32" s="680"/>
      <c r="UBS32" s="681"/>
      <c r="UBT32" s="681"/>
      <c r="UBU32" s="681"/>
      <c r="UBV32" s="681"/>
      <c r="UBW32" s="681"/>
      <c r="UBX32" s="681"/>
      <c r="UBY32" s="681"/>
      <c r="UBZ32" s="681"/>
      <c r="UCA32" s="681"/>
      <c r="UCB32" s="681"/>
      <c r="UCC32" s="681"/>
      <c r="UCD32" s="681"/>
      <c r="UCE32" s="681"/>
      <c r="UCF32" s="682"/>
      <c r="UCG32" s="680"/>
      <c r="UCH32" s="681"/>
      <c r="UCI32" s="681"/>
      <c r="UCJ32" s="681"/>
      <c r="UCK32" s="681"/>
      <c r="UCL32" s="681"/>
      <c r="UCM32" s="681"/>
      <c r="UCN32" s="681"/>
      <c r="UCO32" s="681"/>
      <c r="UCP32" s="681"/>
      <c r="UCQ32" s="681"/>
      <c r="UCR32" s="681"/>
      <c r="UCS32" s="681"/>
      <c r="UCT32" s="681"/>
      <c r="UCU32" s="682"/>
      <c r="UCV32" s="680"/>
      <c r="UCW32" s="681"/>
      <c r="UCX32" s="681"/>
      <c r="UCY32" s="681"/>
      <c r="UCZ32" s="681"/>
      <c r="UDA32" s="681"/>
      <c r="UDB32" s="681"/>
      <c r="UDC32" s="681"/>
      <c r="UDD32" s="681"/>
      <c r="UDE32" s="681"/>
      <c r="UDF32" s="681"/>
      <c r="UDG32" s="681"/>
      <c r="UDH32" s="681"/>
      <c r="UDI32" s="681"/>
      <c r="UDJ32" s="682"/>
      <c r="UDK32" s="680"/>
      <c r="UDL32" s="681"/>
      <c r="UDM32" s="681"/>
      <c r="UDN32" s="681"/>
      <c r="UDO32" s="681"/>
      <c r="UDP32" s="681"/>
      <c r="UDQ32" s="681"/>
      <c r="UDR32" s="681"/>
      <c r="UDS32" s="681"/>
      <c r="UDT32" s="681"/>
      <c r="UDU32" s="681"/>
      <c r="UDV32" s="681"/>
      <c r="UDW32" s="681"/>
      <c r="UDX32" s="681"/>
      <c r="UDY32" s="682"/>
      <c r="UDZ32" s="680"/>
      <c r="UEA32" s="681"/>
      <c r="UEB32" s="681"/>
      <c r="UEC32" s="681"/>
      <c r="UED32" s="681"/>
      <c r="UEE32" s="681"/>
      <c r="UEF32" s="681"/>
      <c r="UEG32" s="681"/>
      <c r="UEH32" s="681"/>
      <c r="UEI32" s="681"/>
      <c r="UEJ32" s="681"/>
      <c r="UEK32" s="681"/>
      <c r="UEL32" s="681"/>
      <c r="UEM32" s="681"/>
      <c r="UEN32" s="682"/>
      <c r="UEO32" s="680"/>
      <c r="UEP32" s="681"/>
      <c r="UEQ32" s="681"/>
      <c r="UER32" s="681"/>
      <c r="UES32" s="681"/>
      <c r="UET32" s="681"/>
      <c r="UEU32" s="681"/>
      <c r="UEV32" s="681"/>
      <c r="UEW32" s="681"/>
      <c r="UEX32" s="681"/>
      <c r="UEY32" s="681"/>
      <c r="UEZ32" s="681"/>
      <c r="UFA32" s="681"/>
      <c r="UFB32" s="681"/>
      <c r="UFC32" s="682"/>
      <c r="UFD32" s="680"/>
      <c r="UFE32" s="681"/>
      <c r="UFF32" s="681"/>
      <c r="UFG32" s="681"/>
      <c r="UFH32" s="681"/>
      <c r="UFI32" s="681"/>
      <c r="UFJ32" s="681"/>
      <c r="UFK32" s="681"/>
      <c r="UFL32" s="681"/>
      <c r="UFM32" s="681"/>
      <c r="UFN32" s="681"/>
      <c r="UFO32" s="681"/>
      <c r="UFP32" s="681"/>
      <c r="UFQ32" s="681"/>
      <c r="UFR32" s="682"/>
      <c r="UFS32" s="680"/>
      <c r="UFT32" s="681"/>
      <c r="UFU32" s="681"/>
      <c r="UFV32" s="681"/>
      <c r="UFW32" s="681"/>
      <c r="UFX32" s="681"/>
      <c r="UFY32" s="681"/>
      <c r="UFZ32" s="681"/>
      <c r="UGA32" s="681"/>
      <c r="UGB32" s="681"/>
      <c r="UGC32" s="681"/>
      <c r="UGD32" s="681"/>
      <c r="UGE32" s="681"/>
      <c r="UGF32" s="681"/>
      <c r="UGG32" s="682"/>
      <c r="UGH32" s="680"/>
      <c r="UGI32" s="681"/>
      <c r="UGJ32" s="681"/>
      <c r="UGK32" s="681"/>
      <c r="UGL32" s="681"/>
      <c r="UGM32" s="681"/>
      <c r="UGN32" s="681"/>
      <c r="UGO32" s="681"/>
      <c r="UGP32" s="681"/>
      <c r="UGQ32" s="681"/>
      <c r="UGR32" s="681"/>
      <c r="UGS32" s="681"/>
      <c r="UGT32" s="681"/>
      <c r="UGU32" s="681"/>
      <c r="UGV32" s="682"/>
      <c r="UGW32" s="680"/>
      <c r="UGX32" s="681"/>
      <c r="UGY32" s="681"/>
      <c r="UGZ32" s="681"/>
      <c r="UHA32" s="681"/>
      <c r="UHB32" s="681"/>
      <c r="UHC32" s="681"/>
      <c r="UHD32" s="681"/>
      <c r="UHE32" s="681"/>
      <c r="UHF32" s="681"/>
      <c r="UHG32" s="681"/>
      <c r="UHH32" s="681"/>
      <c r="UHI32" s="681"/>
      <c r="UHJ32" s="681"/>
      <c r="UHK32" s="682"/>
      <c r="UHL32" s="680"/>
      <c r="UHM32" s="681"/>
      <c r="UHN32" s="681"/>
      <c r="UHO32" s="681"/>
      <c r="UHP32" s="681"/>
      <c r="UHQ32" s="681"/>
      <c r="UHR32" s="681"/>
      <c r="UHS32" s="681"/>
      <c r="UHT32" s="681"/>
      <c r="UHU32" s="681"/>
      <c r="UHV32" s="681"/>
      <c r="UHW32" s="681"/>
      <c r="UHX32" s="681"/>
      <c r="UHY32" s="681"/>
      <c r="UHZ32" s="682"/>
      <c r="UIA32" s="680"/>
      <c r="UIB32" s="681"/>
      <c r="UIC32" s="681"/>
      <c r="UID32" s="681"/>
      <c r="UIE32" s="681"/>
      <c r="UIF32" s="681"/>
      <c r="UIG32" s="681"/>
      <c r="UIH32" s="681"/>
      <c r="UII32" s="681"/>
      <c r="UIJ32" s="681"/>
      <c r="UIK32" s="681"/>
      <c r="UIL32" s="681"/>
      <c r="UIM32" s="681"/>
      <c r="UIN32" s="681"/>
      <c r="UIO32" s="682"/>
      <c r="UIP32" s="680"/>
      <c r="UIQ32" s="681"/>
      <c r="UIR32" s="681"/>
      <c r="UIS32" s="681"/>
      <c r="UIT32" s="681"/>
      <c r="UIU32" s="681"/>
      <c r="UIV32" s="681"/>
      <c r="UIW32" s="681"/>
      <c r="UIX32" s="681"/>
      <c r="UIY32" s="681"/>
      <c r="UIZ32" s="681"/>
      <c r="UJA32" s="681"/>
      <c r="UJB32" s="681"/>
      <c r="UJC32" s="681"/>
      <c r="UJD32" s="682"/>
      <c r="UJE32" s="680"/>
      <c r="UJF32" s="681"/>
      <c r="UJG32" s="681"/>
      <c r="UJH32" s="681"/>
      <c r="UJI32" s="681"/>
      <c r="UJJ32" s="681"/>
      <c r="UJK32" s="681"/>
      <c r="UJL32" s="681"/>
      <c r="UJM32" s="681"/>
      <c r="UJN32" s="681"/>
      <c r="UJO32" s="681"/>
      <c r="UJP32" s="681"/>
      <c r="UJQ32" s="681"/>
      <c r="UJR32" s="681"/>
      <c r="UJS32" s="682"/>
      <c r="UJT32" s="680"/>
      <c r="UJU32" s="681"/>
      <c r="UJV32" s="681"/>
      <c r="UJW32" s="681"/>
      <c r="UJX32" s="681"/>
      <c r="UJY32" s="681"/>
      <c r="UJZ32" s="681"/>
      <c r="UKA32" s="681"/>
      <c r="UKB32" s="681"/>
      <c r="UKC32" s="681"/>
      <c r="UKD32" s="681"/>
      <c r="UKE32" s="681"/>
      <c r="UKF32" s="681"/>
      <c r="UKG32" s="681"/>
      <c r="UKH32" s="682"/>
      <c r="UKI32" s="680"/>
      <c r="UKJ32" s="681"/>
      <c r="UKK32" s="681"/>
      <c r="UKL32" s="681"/>
      <c r="UKM32" s="681"/>
      <c r="UKN32" s="681"/>
      <c r="UKO32" s="681"/>
      <c r="UKP32" s="681"/>
      <c r="UKQ32" s="681"/>
      <c r="UKR32" s="681"/>
      <c r="UKS32" s="681"/>
      <c r="UKT32" s="681"/>
      <c r="UKU32" s="681"/>
      <c r="UKV32" s="681"/>
      <c r="UKW32" s="682"/>
      <c r="UKX32" s="680"/>
      <c r="UKY32" s="681"/>
      <c r="UKZ32" s="681"/>
      <c r="ULA32" s="681"/>
      <c r="ULB32" s="681"/>
      <c r="ULC32" s="681"/>
      <c r="ULD32" s="681"/>
      <c r="ULE32" s="681"/>
      <c r="ULF32" s="681"/>
      <c r="ULG32" s="681"/>
      <c r="ULH32" s="681"/>
      <c r="ULI32" s="681"/>
      <c r="ULJ32" s="681"/>
      <c r="ULK32" s="681"/>
      <c r="ULL32" s="682"/>
      <c r="ULM32" s="680"/>
      <c r="ULN32" s="681"/>
      <c r="ULO32" s="681"/>
      <c r="ULP32" s="681"/>
      <c r="ULQ32" s="681"/>
      <c r="ULR32" s="681"/>
      <c r="ULS32" s="681"/>
      <c r="ULT32" s="681"/>
      <c r="ULU32" s="681"/>
      <c r="ULV32" s="681"/>
      <c r="ULW32" s="681"/>
      <c r="ULX32" s="681"/>
      <c r="ULY32" s="681"/>
      <c r="ULZ32" s="681"/>
      <c r="UMA32" s="682"/>
      <c r="UMB32" s="680"/>
      <c r="UMC32" s="681"/>
      <c r="UMD32" s="681"/>
      <c r="UME32" s="681"/>
      <c r="UMF32" s="681"/>
      <c r="UMG32" s="681"/>
      <c r="UMH32" s="681"/>
      <c r="UMI32" s="681"/>
      <c r="UMJ32" s="681"/>
      <c r="UMK32" s="681"/>
      <c r="UML32" s="681"/>
      <c r="UMM32" s="681"/>
      <c r="UMN32" s="681"/>
      <c r="UMO32" s="681"/>
      <c r="UMP32" s="682"/>
      <c r="UMQ32" s="680"/>
      <c r="UMR32" s="681"/>
      <c r="UMS32" s="681"/>
      <c r="UMT32" s="681"/>
      <c r="UMU32" s="681"/>
      <c r="UMV32" s="681"/>
      <c r="UMW32" s="681"/>
      <c r="UMX32" s="681"/>
      <c r="UMY32" s="681"/>
      <c r="UMZ32" s="681"/>
      <c r="UNA32" s="681"/>
      <c r="UNB32" s="681"/>
      <c r="UNC32" s="681"/>
      <c r="UND32" s="681"/>
      <c r="UNE32" s="682"/>
      <c r="UNF32" s="680"/>
      <c r="UNG32" s="681"/>
      <c r="UNH32" s="681"/>
      <c r="UNI32" s="681"/>
      <c r="UNJ32" s="681"/>
      <c r="UNK32" s="681"/>
      <c r="UNL32" s="681"/>
      <c r="UNM32" s="681"/>
      <c r="UNN32" s="681"/>
      <c r="UNO32" s="681"/>
      <c r="UNP32" s="681"/>
      <c r="UNQ32" s="681"/>
      <c r="UNR32" s="681"/>
      <c r="UNS32" s="681"/>
      <c r="UNT32" s="682"/>
      <c r="UNU32" s="680"/>
      <c r="UNV32" s="681"/>
      <c r="UNW32" s="681"/>
      <c r="UNX32" s="681"/>
      <c r="UNY32" s="681"/>
      <c r="UNZ32" s="681"/>
      <c r="UOA32" s="681"/>
      <c r="UOB32" s="681"/>
      <c r="UOC32" s="681"/>
      <c r="UOD32" s="681"/>
      <c r="UOE32" s="681"/>
      <c r="UOF32" s="681"/>
      <c r="UOG32" s="681"/>
      <c r="UOH32" s="681"/>
      <c r="UOI32" s="682"/>
      <c r="UOJ32" s="680"/>
      <c r="UOK32" s="681"/>
      <c r="UOL32" s="681"/>
      <c r="UOM32" s="681"/>
      <c r="UON32" s="681"/>
      <c r="UOO32" s="681"/>
      <c r="UOP32" s="681"/>
      <c r="UOQ32" s="681"/>
      <c r="UOR32" s="681"/>
      <c r="UOS32" s="681"/>
      <c r="UOT32" s="681"/>
      <c r="UOU32" s="681"/>
      <c r="UOV32" s="681"/>
      <c r="UOW32" s="681"/>
      <c r="UOX32" s="682"/>
      <c r="UOY32" s="680"/>
      <c r="UOZ32" s="681"/>
      <c r="UPA32" s="681"/>
      <c r="UPB32" s="681"/>
      <c r="UPC32" s="681"/>
      <c r="UPD32" s="681"/>
      <c r="UPE32" s="681"/>
      <c r="UPF32" s="681"/>
      <c r="UPG32" s="681"/>
      <c r="UPH32" s="681"/>
      <c r="UPI32" s="681"/>
      <c r="UPJ32" s="681"/>
      <c r="UPK32" s="681"/>
      <c r="UPL32" s="681"/>
      <c r="UPM32" s="682"/>
      <c r="UPN32" s="680"/>
      <c r="UPO32" s="681"/>
      <c r="UPP32" s="681"/>
      <c r="UPQ32" s="681"/>
      <c r="UPR32" s="681"/>
      <c r="UPS32" s="681"/>
      <c r="UPT32" s="681"/>
      <c r="UPU32" s="681"/>
      <c r="UPV32" s="681"/>
      <c r="UPW32" s="681"/>
      <c r="UPX32" s="681"/>
      <c r="UPY32" s="681"/>
      <c r="UPZ32" s="681"/>
      <c r="UQA32" s="681"/>
      <c r="UQB32" s="682"/>
      <c r="UQC32" s="680"/>
      <c r="UQD32" s="681"/>
      <c r="UQE32" s="681"/>
      <c r="UQF32" s="681"/>
      <c r="UQG32" s="681"/>
      <c r="UQH32" s="681"/>
      <c r="UQI32" s="681"/>
      <c r="UQJ32" s="681"/>
      <c r="UQK32" s="681"/>
      <c r="UQL32" s="681"/>
      <c r="UQM32" s="681"/>
      <c r="UQN32" s="681"/>
      <c r="UQO32" s="681"/>
      <c r="UQP32" s="681"/>
      <c r="UQQ32" s="682"/>
      <c r="UQR32" s="680"/>
      <c r="UQS32" s="681"/>
      <c r="UQT32" s="681"/>
      <c r="UQU32" s="681"/>
      <c r="UQV32" s="681"/>
      <c r="UQW32" s="681"/>
      <c r="UQX32" s="681"/>
      <c r="UQY32" s="681"/>
      <c r="UQZ32" s="681"/>
      <c r="URA32" s="681"/>
      <c r="URB32" s="681"/>
      <c r="URC32" s="681"/>
      <c r="URD32" s="681"/>
      <c r="URE32" s="681"/>
      <c r="URF32" s="682"/>
      <c r="URG32" s="680"/>
      <c r="URH32" s="681"/>
      <c r="URI32" s="681"/>
      <c r="URJ32" s="681"/>
      <c r="URK32" s="681"/>
      <c r="URL32" s="681"/>
      <c r="URM32" s="681"/>
      <c r="URN32" s="681"/>
      <c r="URO32" s="681"/>
      <c r="URP32" s="681"/>
      <c r="URQ32" s="681"/>
      <c r="URR32" s="681"/>
      <c r="URS32" s="681"/>
      <c r="URT32" s="681"/>
      <c r="URU32" s="682"/>
      <c r="URV32" s="680"/>
      <c r="URW32" s="681"/>
      <c r="URX32" s="681"/>
      <c r="URY32" s="681"/>
      <c r="URZ32" s="681"/>
      <c r="USA32" s="681"/>
      <c r="USB32" s="681"/>
      <c r="USC32" s="681"/>
      <c r="USD32" s="681"/>
      <c r="USE32" s="681"/>
      <c r="USF32" s="681"/>
      <c r="USG32" s="681"/>
      <c r="USH32" s="681"/>
      <c r="USI32" s="681"/>
      <c r="USJ32" s="682"/>
      <c r="USK32" s="680"/>
      <c r="USL32" s="681"/>
      <c r="USM32" s="681"/>
      <c r="USN32" s="681"/>
      <c r="USO32" s="681"/>
      <c r="USP32" s="681"/>
      <c r="USQ32" s="681"/>
      <c r="USR32" s="681"/>
      <c r="USS32" s="681"/>
      <c r="UST32" s="681"/>
      <c r="USU32" s="681"/>
      <c r="USV32" s="681"/>
      <c r="USW32" s="681"/>
      <c r="USX32" s="681"/>
      <c r="USY32" s="682"/>
      <c r="USZ32" s="680"/>
      <c r="UTA32" s="681"/>
      <c r="UTB32" s="681"/>
      <c r="UTC32" s="681"/>
      <c r="UTD32" s="681"/>
      <c r="UTE32" s="681"/>
      <c r="UTF32" s="681"/>
      <c r="UTG32" s="681"/>
      <c r="UTH32" s="681"/>
      <c r="UTI32" s="681"/>
      <c r="UTJ32" s="681"/>
      <c r="UTK32" s="681"/>
      <c r="UTL32" s="681"/>
      <c r="UTM32" s="681"/>
      <c r="UTN32" s="682"/>
      <c r="UTO32" s="680"/>
      <c r="UTP32" s="681"/>
      <c r="UTQ32" s="681"/>
      <c r="UTR32" s="681"/>
      <c r="UTS32" s="681"/>
      <c r="UTT32" s="681"/>
      <c r="UTU32" s="681"/>
      <c r="UTV32" s="681"/>
      <c r="UTW32" s="681"/>
      <c r="UTX32" s="681"/>
      <c r="UTY32" s="681"/>
      <c r="UTZ32" s="681"/>
      <c r="UUA32" s="681"/>
      <c r="UUB32" s="681"/>
      <c r="UUC32" s="682"/>
      <c r="UUD32" s="680"/>
      <c r="UUE32" s="681"/>
      <c r="UUF32" s="681"/>
      <c r="UUG32" s="681"/>
      <c r="UUH32" s="681"/>
      <c r="UUI32" s="681"/>
      <c r="UUJ32" s="681"/>
      <c r="UUK32" s="681"/>
      <c r="UUL32" s="681"/>
      <c r="UUM32" s="681"/>
      <c r="UUN32" s="681"/>
      <c r="UUO32" s="681"/>
      <c r="UUP32" s="681"/>
      <c r="UUQ32" s="681"/>
      <c r="UUR32" s="682"/>
      <c r="UUS32" s="680"/>
      <c r="UUT32" s="681"/>
      <c r="UUU32" s="681"/>
      <c r="UUV32" s="681"/>
      <c r="UUW32" s="681"/>
      <c r="UUX32" s="681"/>
      <c r="UUY32" s="681"/>
      <c r="UUZ32" s="681"/>
      <c r="UVA32" s="681"/>
      <c r="UVB32" s="681"/>
      <c r="UVC32" s="681"/>
      <c r="UVD32" s="681"/>
      <c r="UVE32" s="681"/>
      <c r="UVF32" s="681"/>
      <c r="UVG32" s="682"/>
      <c r="UVH32" s="680"/>
      <c r="UVI32" s="681"/>
      <c r="UVJ32" s="681"/>
      <c r="UVK32" s="681"/>
      <c r="UVL32" s="681"/>
      <c r="UVM32" s="681"/>
      <c r="UVN32" s="681"/>
      <c r="UVO32" s="681"/>
      <c r="UVP32" s="681"/>
      <c r="UVQ32" s="681"/>
      <c r="UVR32" s="681"/>
      <c r="UVS32" s="681"/>
      <c r="UVT32" s="681"/>
      <c r="UVU32" s="681"/>
      <c r="UVV32" s="682"/>
      <c r="UVW32" s="680"/>
      <c r="UVX32" s="681"/>
      <c r="UVY32" s="681"/>
      <c r="UVZ32" s="681"/>
      <c r="UWA32" s="681"/>
      <c r="UWB32" s="681"/>
      <c r="UWC32" s="681"/>
      <c r="UWD32" s="681"/>
      <c r="UWE32" s="681"/>
      <c r="UWF32" s="681"/>
      <c r="UWG32" s="681"/>
      <c r="UWH32" s="681"/>
      <c r="UWI32" s="681"/>
      <c r="UWJ32" s="681"/>
      <c r="UWK32" s="682"/>
      <c r="UWL32" s="680"/>
      <c r="UWM32" s="681"/>
      <c r="UWN32" s="681"/>
      <c r="UWO32" s="681"/>
      <c r="UWP32" s="681"/>
      <c r="UWQ32" s="681"/>
      <c r="UWR32" s="681"/>
      <c r="UWS32" s="681"/>
      <c r="UWT32" s="681"/>
      <c r="UWU32" s="681"/>
      <c r="UWV32" s="681"/>
      <c r="UWW32" s="681"/>
      <c r="UWX32" s="681"/>
      <c r="UWY32" s="681"/>
      <c r="UWZ32" s="682"/>
      <c r="UXA32" s="680"/>
      <c r="UXB32" s="681"/>
      <c r="UXC32" s="681"/>
      <c r="UXD32" s="681"/>
      <c r="UXE32" s="681"/>
      <c r="UXF32" s="681"/>
      <c r="UXG32" s="681"/>
      <c r="UXH32" s="681"/>
      <c r="UXI32" s="681"/>
      <c r="UXJ32" s="681"/>
      <c r="UXK32" s="681"/>
      <c r="UXL32" s="681"/>
      <c r="UXM32" s="681"/>
      <c r="UXN32" s="681"/>
      <c r="UXO32" s="682"/>
      <c r="UXP32" s="680"/>
      <c r="UXQ32" s="681"/>
      <c r="UXR32" s="681"/>
      <c r="UXS32" s="681"/>
      <c r="UXT32" s="681"/>
      <c r="UXU32" s="681"/>
      <c r="UXV32" s="681"/>
      <c r="UXW32" s="681"/>
      <c r="UXX32" s="681"/>
      <c r="UXY32" s="681"/>
      <c r="UXZ32" s="681"/>
      <c r="UYA32" s="681"/>
      <c r="UYB32" s="681"/>
      <c r="UYC32" s="681"/>
      <c r="UYD32" s="682"/>
      <c r="UYE32" s="680"/>
      <c r="UYF32" s="681"/>
      <c r="UYG32" s="681"/>
      <c r="UYH32" s="681"/>
      <c r="UYI32" s="681"/>
      <c r="UYJ32" s="681"/>
      <c r="UYK32" s="681"/>
      <c r="UYL32" s="681"/>
      <c r="UYM32" s="681"/>
      <c r="UYN32" s="681"/>
      <c r="UYO32" s="681"/>
      <c r="UYP32" s="681"/>
      <c r="UYQ32" s="681"/>
      <c r="UYR32" s="681"/>
      <c r="UYS32" s="682"/>
      <c r="UYT32" s="680"/>
      <c r="UYU32" s="681"/>
      <c r="UYV32" s="681"/>
      <c r="UYW32" s="681"/>
      <c r="UYX32" s="681"/>
      <c r="UYY32" s="681"/>
      <c r="UYZ32" s="681"/>
      <c r="UZA32" s="681"/>
      <c r="UZB32" s="681"/>
      <c r="UZC32" s="681"/>
      <c r="UZD32" s="681"/>
      <c r="UZE32" s="681"/>
      <c r="UZF32" s="681"/>
      <c r="UZG32" s="681"/>
      <c r="UZH32" s="682"/>
      <c r="UZI32" s="680"/>
      <c r="UZJ32" s="681"/>
      <c r="UZK32" s="681"/>
      <c r="UZL32" s="681"/>
      <c r="UZM32" s="681"/>
      <c r="UZN32" s="681"/>
      <c r="UZO32" s="681"/>
      <c r="UZP32" s="681"/>
      <c r="UZQ32" s="681"/>
      <c r="UZR32" s="681"/>
      <c r="UZS32" s="681"/>
      <c r="UZT32" s="681"/>
      <c r="UZU32" s="681"/>
      <c r="UZV32" s="681"/>
      <c r="UZW32" s="682"/>
      <c r="UZX32" s="680"/>
      <c r="UZY32" s="681"/>
      <c r="UZZ32" s="681"/>
      <c r="VAA32" s="681"/>
      <c r="VAB32" s="681"/>
      <c r="VAC32" s="681"/>
      <c r="VAD32" s="681"/>
      <c r="VAE32" s="681"/>
      <c r="VAF32" s="681"/>
      <c r="VAG32" s="681"/>
      <c r="VAH32" s="681"/>
      <c r="VAI32" s="681"/>
      <c r="VAJ32" s="681"/>
      <c r="VAK32" s="681"/>
      <c r="VAL32" s="682"/>
      <c r="VAM32" s="680"/>
      <c r="VAN32" s="681"/>
      <c r="VAO32" s="681"/>
      <c r="VAP32" s="681"/>
      <c r="VAQ32" s="681"/>
      <c r="VAR32" s="681"/>
      <c r="VAS32" s="681"/>
      <c r="VAT32" s="681"/>
      <c r="VAU32" s="681"/>
      <c r="VAV32" s="681"/>
      <c r="VAW32" s="681"/>
      <c r="VAX32" s="681"/>
      <c r="VAY32" s="681"/>
      <c r="VAZ32" s="681"/>
      <c r="VBA32" s="682"/>
      <c r="VBB32" s="680"/>
      <c r="VBC32" s="681"/>
      <c r="VBD32" s="681"/>
      <c r="VBE32" s="681"/>
      <c r="VBF32" s="681"/>
      <c r="VBG32" s="681"/>
      <c r="VBH32" s="681"/>
      <c r="VBI32" s="681"/>
      <c r="VBJ32" s="681"/>
      <c r="VBK32" s="681"/>
      <c r="VBL32" s="681"/>
      <c r="VBM32" s="681"/>
      <c r="VBN32" s="681"/>
      <c r="VBO32" s="681"/>
      <c r="VBP32" s="682"/>
      <c r="VBQ32" s="680"/>
      <c r="VBR32" s="681"/>
      <c r="VBS32" s="681"/>
      <c r="VBT32" s="681"/>
      <c r="VBU32" s="681"/>
      <c r="VBV32" s="681"/>
      <c r="VBW32" s="681"/>
      <c r="VBX32" s="681"/>
      <c r="VBY32" s="681"/>
      <c r="VBZ32" s="681"/>
      <c r="VCA32" s="681"/>
      <c r="VCB32" s="681"/>
      <c r="VCC32" s="681"/>
      <c r="VCD32" s="681"/>
      <c r="VCE32" s="682"/>
      <c r="VCF32" s="680"/>
      <c r="VCG32" s="681"/>
      <c r="VCH32" s="681"/>
      <c r="VCI32" s="681"/>
      <c r="VCJ32" s="681"/>
      <c r="VCK32" s="681"/>
      <c r="VCL32" s="681"/>
      <c r="VCM32" s="681"/>
      <c r="VCN32" s="681"/>
      <c r="VCO32" s="681"/>
      <c r="VCP32" s="681"/>
      <c r="VCQ32" s="681"/>
      <c r="VCR32" s="681"/>
      <c r="VCS32" s="681"/>
      <c r="VCT32" s="682"/>
      <c r="VCU32" s="680"/>
      <c r="VCV32" s="681"/>
      <c r="VCW32" s="681"/>
      <c r="VCX32" s="681"/>
      <c r="VCY32" s="681"/>
      <c r="VCZ32" s="681"/>
      <c r="VDA32" s="681"/>
      <c r="VDB32" s="681"/>
      <c r="VDC32" s="681"/>
      <c r="VDD32" s="681"/>
      <c r="VDE32" s="681"/>
      <c r="VDF32" s="681"/>
      <c r="VDG32" s="681"/>
      <c r="VDH32" s="681"/>
      <c r="VDI32" s="682"/>
      <c r="VDJ32" s="680"/>
      <c r="VDK32" s="681"/>
      <c r="VDL32" s="681"/>
      <c r="VDM32" s="681"/>
      <c r="VDN32" s="681"/>
      <c r="VDO32" s="681"/>
      <c r="VDP32" s="681"/>
      <c r="VDQ32" s="681"/>
      <c r="VDR32" s="681"/>
      <c r="VDS32" s="681"/>
      <c r="VDT32" s="681"/>
      <c r="VDU32" s="681"/>
      <c r="VDV32" s="681"/>
      <c r="VDW32" s="681"/>
      <c r="VDX32" s="682"/>
      <c r="VDY32" s="680"/>
      <c r="VDZ32" s="681"/>
      <c r="VEA32" s="681"/>
      <c r="VEB32" s="681"/>
      <c r="VEC32" s="681"/>
      <c r="VED32" s="681"/>
      <c r="VEE32" s="681"/>
      <c r="VEF32" s="681"/>
      <c r="VEG32" s="681"/>
      <c r="VEH32" s="681"/>
      <c r="VEI32" s="681"/>
      <c r="VEJ32" s="681"/>
      <c r="VEK32" s="681"/>
      <c r="VEL32" s="681"/>
      <c r="VEM32" s="682"/>
      <c r="VEN32" s="680"/>
      <c r="VEO32" s="681"/>
      <c r="VEP32" s="681"/>
      <c r="VEQ32" s="681"/>
      <c r="VER32" s="681"/>
      <c r="VES32" s="681"/>
      <c r="VET32" s="681"/>
      <c r="VEU32" s="681"/>
      <c r="VEV32" s="681"/>
      <c r="VEW32" s="681"/>
      <c r="VEX32" s="681"/>
      <c r="VEY32" s="681"/>
      <c r="VEZ32" s="681"/>
      <c r="VFA32" s="681"/>
      <c r="VFB32" s="682"/>
      <c r="VFC32" s="680"/>
      <c r="VFD32" s="681"/>
      <c r="VFE32" s="681"/>
      <c r="VFF32" s="681"/>
      <c r="VFG32" s="681"/>
      <c r="VFH32" s="681"/>
      <c r="VFI32" s="681"/>
      <c r="VFJ32" s="681"/>
      <c r="VFK32" s="681"/>
      <c r="VFL32" s="681"/>
      <c r="VFM32" s="681"/>
      <c r="VFN32" s="681"/>
      <c r="VFO32" s="681"/>
      <c r="VFP32" s="681"/>
      <c r="VFQ32" s="682"/>
      <c r="VFR32" s="680"/>
      <c r="VFS32" s="681"/>
      <c r="VFT32" s="681"/>
      <c r="VFU32" s="681"/>
      <c r="VFV32" s="681"/>
      <c r="VFW32" s="681"/>
      <c r="VFX32" s="681"/>
      <c r="VFY32" s="681"/>
      <c r="VFZ32" s="681"/>
      <c r="VGA32" s="681"/>
      <c r="VGB32" s="681"/>
      <c r="VGC32" s="681"/>
      <c r="VGD32" s="681"/>
      <c r="VGE32" s="681"/>
      <c r="VGF32" s="682"/>
      <c r="VGG32" s="680"/>
      <c r="VGH32" s="681"/>
      <c r="VGI32" s="681"/>
      <c r="VGJ32" s="681"/>
      <c r="VGK32" s="681"/>
      <c r="VGL32" s="681"/>
      <c r="VGM32" s="681"/>
      <c r="VGN32" s="681"/>
      <c r="VGO32" s="681"/>
      <c r="VGP32" s="681"/>
      <c r="VGQ32" s="681"/>
      <c r="VGR32" s="681"/>
      <c r="VGS32" s="681"/>
      <c r="VGT32" s="681"/>
      <c r="VGU32" s="682"/>
      <c r="VGV32" s="680"/>
      <c r="VGW32" s="681"/>
      <c r="VGX32" s="681"/>
      <c r="VGY32" s="681"/>
      <c r="VGZ32" s="681"/>
      <c r="VHA32" s="681"/>
      <c r="VHB32" s="681"/>
      <c r="VHC32" s="681"/>
      <c r="VHD32" s="681"/>
      <c r="VHE32" s="681"/>
      <c r="VHF32" s="681"/>
      <c r="VHG32" s="681"/>
      <c r="VHH32" s="681"/>
      <c r="VHI32" s="681"/>
      <c r="VHJ32" s="682"/>
      <c r="VHK32" s="680"/>
      <c r="VHL32" s="681"/>
      <c r="VHM32" s="681"/>
      <c r="VHN32" s="681"/>
      <c r="VHO32" s="681"/>
      <c r="VHP32" s="681"/>
      <c r="VHQ32" s="681"/>
      <c r="VHR32" s="681"/>
      <c r="VHS32" s="681"/>
      <c r="VHT32" s="681"/>
      <c r="VHU32" s="681"/>
      <c r="VHV32" s="681"/>
      <c r="VHW32" s="681"/>
      <c r="VHX32" s="681"/>
      <c r="VHY32" s="682"/>
      <c r="VHZ32" s="680"/>
      <c r="VIA32" s="681"/>
      <c r="VIB32" s="681"/>
      <c r="VIC32" s="681"/>
      <c r="VID32" s="681"/>
      <c r="VIE32" s="681"/>
      <c r="VIF32" s="681"/>
      <c r="VIG32" s="681"/>
      <c r="VIH32" s="681"/>
      <c r="VII32" s="681"/>
      <c r="VIJ32" s="681"/>
      <c r="VIK32" s="681"/>
      <c r="VIL32" s="681"/>
      <c r="VIM32" s="681"/>
      <c r="VIN32" s="682"/>
      <c r="VIO32" s="680"/>
      <c r="VIP32" s="681"/>
      <c r="VIQ32" s="681"/>
      <c r="VIR32" s="681"/>
      <c r="VIS32" s="681"/>
      <c r="VIT32" s="681"/>
      <c r="VIU32" s="681"/>
      <c r="VIV32" s="681"/>
      <c r="VIW32" s="681"/>
      <c r="VIX32" s="681"/>
      <c r="VIY32" s="681"/>
      <c r="VIZ32" s="681"/>
      <c r="VJA32" s="681"/>
      <c r="VJB32" s="681"/>
      <c r="VJC32" s="682"/>
      <c r="VJD32" s="680"/>
      <c r="VJE32" s="681"/>
      <c r="VJF32" s="681"/>
      <c r="VJG32" s="681"/>
      <c r="VJH32" s="681"/>
      <c r="VJI32" s="681"/>
      <c r="VJJ32" s="681"/>
      <c r="VJK32" s="681"/>
      <c r="VJL32" s="681"/>
      <c r="VJM32" s="681"/>
      <c r="VJN32" s="681"/>
      <c r="VJO32" s="681"/>
      <c r="VJP32" s="681"/>
      <c r="VJQ32" s="681"/>
      <c r="VJR32" s="682"/>
      <c r="VJS32" s="680"/>
      <c r="VJT32" s="681"/>
      <c r="VJU32" s="681"/>
      <c r="VJV32" s="681"/>
      <c r="VJW32" s="681"/>
      <c r="VJX32" s="681"/>
      <c r="VJY32" s="681"/>
      <c r="VJZ32" s="681"/>
      <c r="VKA32" s="681"/>
      <c r="VKB32" s="681"/>
      <c r="VKC32" s="681"/>
      <c r="VKD32" s="681"/>
      <c r="VKE32" s="681"/>
      <c r="VKF32" s="681"/>
      <c r="VKG32" s="682"/>
      <c r="VKH32" s="680"/>
      <c r="VKI32" s="681"/>
      <c r="VKJ32" s="681"/>
      <c r="VKK32" s="681"/>
      <c r="VKL32" s="681"/>
      <c r="VKM32" s="681"/>
      <c r="VKN32" s="681"/>
      <c r="VKO32" s="681"/>
      <c r="VKP32" s="681"/>
      <c r="VKQ32" s="681"/>
      <c r="VKR32" s="681"/>
      <c r="VKS32" s="681"/>
      <c r="VKT32" s="681"/>
      <c r="VKU32" s="681"/>
      <c r="VKV32" s="682"/>
      <c r="VKW32" s="680"/>
      <c r="VKX32" s="681"/>
      <c r="VKY32" s="681"/>
      <c r="VKZ32" s="681"/>
      <c r="VLA32" s="681"/>
      <c r="VLB32" s="681"/>
      <c r="VLC32" s="681"/>
      <c r="VLD32" s="681"/>
      <c r="VLE32" s="681"/>
      <c r="VLF32" s="681"/>
      <c r="VLG32" s="681"/>
      <c r="VLH32" s="681"/>
      <c r="VLI32" s="681"/>
      <c r="VLJ32" s="681"/>
      <c r="VLK32" s="682"/>
      <c r="VLL32" s="680"/>
      <c r="VLM32" s="681"/>
      <c r="VLN32" s="681"/>
      <c r="VLO32" s="681"/>
      <c r="VLP32" s="681"/>
      <c r="VLQ32" s="681"/>
      <c r="VLR32" s="681"/>
      <c r="VLS32" s="681"/>
      <c r="VLT32" s="681"/>
      <c r="VLU32" s="681"/>
      <c r="VLV32" s="681"/>
      <c r="VLW32" s="681"/>
      <c r="VLX32" s="681"/>
      <c r="VLY32" s="681"/>
      <c r="VLZ32" s="682"/>
      <c r="VMA32" s="680"/>
      <c r="VMB32" s="681"/>
      <c r="VMC32" s="681"/>
      <c r="VMD32" s="681"/>
      <c r="VME32" s="681"/>
      <c r="VMF32" s="681"/>
      <c r="VMG32" s="681"/>
      <c r="VMH32" s="681"/>
      <c r="VMI32" s="681"/>
      <c r="VMJ32" s="681"/>
      <c r="VMK32" s="681"/>
      <c r="VML32" s="681"/>
      <c r="VMM32" s="681"/>
      <c r="VMN32" s="681"/>
      <c r="VMO32" s="682"/>
      <c r="VMP32" s="680"/>
      <c r="VMQ32" s="681"/>
      <c r="VMR32" s="681"/>
      <c r="VMS32" s="681"/>
      <c r="VMT32" s="681"/>
      <c r="VMU32" s="681"/>
      <c r="VMV32" s="681"/>
      <c r="VMW32" s="681"/>
      <c r="VMX32" s="681"/>
      <c r="VMY32" s="681"/>
      <c r="VMZ32" s="681"/>
      <c r="VNA32" s="681"/>
      <c r="VNB32" s="681"/>
      <c r="VNC32" s="681"/>
      <c r="VND32" s="682"/>
      <c r="VNE32" s="680"/>
      <c r="VNF32" s="681"/>
      <c r="VNG32" s="681"/>
      <c r="VNH32" s="681"/>
      <c r="VNI32" s="681"/>
      <c r="VNJ32" s="681"/>
      <c r="VNK32" s="681"/>
      <c r="VNL32" s="681"/>
      <c r="VNM32" s="681"/>
      <c r="VNN32" s="681"/>
      <c r="VNO32" s="681"/>
      <c r="VNP32" s="681"/>
      <c r="VNQ32" s="681"/>
      <c r="VNR32" s="681"/>
      <c r="VNS32" s="682"/>
      <c r="VNT32" s="680"/>
      <c r="VNU32" s="681"/>
      <c r="VNV32" s="681"/>
      <c r="VNW32" s="681"/>
      <c r="VNX32" s="681"/>
      <c r="VNY32" s="681"/>
      <c r="VNZ32" s="681"/>
      <c r="VOA32" s="681"/>
      <c r="VOB32" s="681"/>
      <c r="VOC32" s="681"/>
      <c r="VOD32" s="681"/>
      <c r="VOE32" s="681"/>
      <c r="VOF32" s="681"/>
      <c r="VOG32" s="681"/>
      <c r="VOH32" s="682"/>
      <c r="VOI32" s="680"/>
      <c r="VOJ32" s="681"/>
      <c r="VOK32" s="681"/>
      <c r="VOL32" s="681"/>
      <c r="VOM32" s="681"/>
      <c r="VON32" s="681"/>
      <c r="VOO32" s="681"/>
      <c r="VOP32" s="681"/>
      <c r="VOQ32" s="681"/>
      <c r="VOR32" s="681"/>
      <c r="VOS32" s="681"/>
      <c r="VOT32" s="681"/>
      <c r="VOU32" s="681"/>
      <c r="VOV32" s="681"/>
      <c r="VOW32" s="682"/>
      <c r="VOX32" s="680"/>
      <c r="VOY32" s="681"/>
      <c r="VOZ32" s="681"/>
      <c r="VPA32" s="681"/>
      <c r="VPB32" s="681"/>
      <c r="VPC32" s="681"/>
      <c r="VPD32" s="681"/>
      <c r="VPE32" s="681"/>
      <c r="VPF32" s="681"/>
      <c r="VPG32" s="681"/>
      <c r="VPH32" s="681"/>
      <c r="VPI32" s="681"/>
      <c r="VPJ32" s="681"/>
      <c r="VPK32" s="681"/>
      <c r="VPL32" s="682"/>
      <c r="VPM32" s="680"/>
      <c r="VPN32" s="681"/>
      <c r="VPO32" s="681"/>
      <c r="VPP32" s="681"/>
      <c r="VPQ32" s="681"/>
      <c r="VPR32" s="681"/>
      <c r="VPS32" s="681"/>
      <c r="VPT32" s="681"/>
      <c r="VPU32" s="681"/>
      <c r="VPV32" s="681"/>
      <c r="VPW32" s="681"/>
      <c r="VPX32" s="681"/>
      <c r="VPY32" s="681"/>
      <c r="VPZ32" s="681"/>
      <c r="VQA32" s="682"/>
      <c r="VQB32" s="680"/>
      <c r="VQC32" s="681"/>
      <c r="VQD32" s="681"/>
      <c r="VQE32" s="681"/>
      <c r="VQF32" s="681"/>
      <c r="VQG32" s="681"/>
      <c r="VQH32" s="681"/>
      <c r="VQI32" s="681"/>
      <c r="VQJ32" s="681"/>
      <c r="VQK32" s="681"/>
      <c r="VQL32" s="681"/>
      <c r="VQM32" s="681"/>
      <c r="VQN32" s="681"/>
      <c r="VQO32" s="681"/>
      <c r="VQP32" s="682"/>
      <c r="VQQ32" s="680"/>
      <c r="VQR32" s="681"/>
      <c r="VQS32" s="681"/>
      <c r="VQT32" s="681"/>
      <c r="VQU32" s="681"/>
      <c r="VQV32" s="681"/>
      <c r="VQW32" s="681"/>
      <c r="VQX32" s="681"/>
      <c r="VQY32" s="681"/>
      <c r="VQZ32" s="681"/>
      <c r="VRA32" s="681"/>
      <c r="VRB32" s="681"/>
      <c r="VRC32" s="681"/>
      <c r="VRD32" s="681"/>
      <c r="VRE32" s="682"/>
      <c r="VRF32" s="680"/>
      <c r="VRG32" s="681"/>
      <c r="VRH32" s="681"/>
      <c r="VRI32" s="681"/>
      <c r="VRJ32" s="681"/>
      <c r="VRK32" s="681"/>
      <c r="VRL32" s="681"/>
      <c r="VRM32" s="681"/>
      <c r="VRN32" s="681"/>
      <c r="VRO32" s="681"/>
      <c r="VRP32" s="681"/>
      <c r="VRQ32" s="681"/>
      <c r="VRR32" s="681"/>
      <c r="VRS32" s="681"/>
      <c r="VRT32" s="682"/>
      <c r="VRU32" s="680"/>
      <c r="VRV32" s="681"/>
      <c r="VRW32" s="681"/>
      <c r="VRX32" s="681"/>
      <c r="VRY32" s="681"/>
      <c r="VRZ32" s="681"/>
      <c r="VSA32" s="681"/>
      <c r="VSB32" s="681"/>
      <c r="VSC32" s="681"/>
      <c r="VSD32" s="681"/>
      <c r="VSE32" s="681"/>
      <c r="VSF32" s="681"/>
      <c r="VSG32" s="681"/>
      <c r="VSH32" s="681"/>
      <c r="VSI32" s="682"/>
      <c r="VSJ32" s="680"/>
      <c r="VSK32" s="681"/>
      <c r="VSL32" s="681"/>
      <c r="VSM32" s="681"/>
      <c r="VSN32" s="681"/>
      <c r="VSO32" s="681"/>
      <c r="VSP32" s="681"/>
      <c r="VSQ32" s="681"/>
      <c r="VSR32" s="681"/>
      <c r="VSS32" s="681"/>
      <c r="VST32" s="681"/>
      <c r="VSU32" s="681"/>
      <c r="VSV32" s="681"/>
      <c r="VSW32" s="681"/>
      <c r="VSX32" s="682"/>
      <c r="VSY32" s="680"/>
      <c r="VSZ32" s="681"/>
      <c r="VTA32" s="681"/>
      <c r="VTB32" s="681"/>
      <c r="VTC32" s="681"/>
      <c r="VTD32" s="681"/>
      <c r="VTE32" s="681"/>
      <c r="VTF32" s="681"/>
      <c r="VTG32" s="681"/>
      <c r="VTH32" s="681"/>
      <c r="VTI32" s="681"/>
      <c r="VTJ32" s="681"/>
      <c r="VTK32" s="681"/>
      <c r="VTL32" s="681"/>
      <c r="VTM32" s="682"/>
      <c r="VTN32" s="680"/>
      <c r="VTO32" s="681"/>
      <c r="VTP32" s="681"/>
      <c r="VTQ32" s="681"/>
      <c r="VTR32" s="681"/>
      <c r="VTS32" s="681"/>
      <c r="VTT32" s="681"/>
      <c r="VTU32" s="681"/>
      <c r="VTV32" s="681"/>
      <c r="VTW32" s="681"/>
      <c r="VTX32" s="681"/>
      <c r="VTY32" s="681"/>
      <c r="VTZ32" s="681"/>
      <c r="VUA32" s="681"/>
      <c r="VUB32" s="682"/>
      <c r="VUC32" s="680"/>
      <c r="VUD32" s="681"/>
      <c r="VUE32" s="681"/>
      <c r="VUF32" s="681"/>
      <c r="VUG32" s="681"/>
      <c r="VUH32" s="681"/>
      <c r="VUI32" s="681"/>
      <c r="VUJ32" s="681"/>
      <c r="VUK32" s="681"/>
      <c r="VUL32" s="681"/>
      <c r="VUM32" s="681"/>
      <c r="VUN32" s="681"/>
      <c r="VUO32" s="681"/>
      <c r="VUP32" s="681"/>
      <c r="VUQ32" s="682"/>
      <c r="VUR32" s="680"/>
      <c r="VUS32" s="681"/>
      <c r="VUT32" s="681"/>
      <c r="VUU32" s="681"/>
      <c r="VUV32" s="681"/>
      <c r="VUW32" s="681"/>
      <c r="VUX32" s="681"/>
      <c r="VUY32" s="681"/>
      <c r="VUZ32" s="681"/>
      <c r="VVA32" s="681"/>
      <c r="VVB32" s="681"/>
      <c r="VVC32" s="681"/>
      <c r="VVD32" s="681"/>
      <c r="VVE32" s="681"/>
      <c r="VVF32" s="682"/>
      <c r="VVG32" s="680"/>
      <c r="VVH32" s="681"/>
      <c r="VVI32" s="681"/>
      <c r="VVJ32" s="681"/>
      <c r="VVK32" s="681"/>
      <c r="VVL32" s="681"/>
      <c r="VVM32" s="681"/>
      <c r="VVN32" s="681"/>
      <c r="VVO32" s="681"/>
      <c r="VVP32" s="681"/>
      <c r="VVQ32" s="681"/>
      <c r="VVR32" s="681"/>
      <c r="VVS32" s="681"/>
      <c r="VVT32" s="681"/>
      <c r="VVU32" s="682"/>
      <c r="VVV32" s="680"/>
      <c r="VVW32" s="681"/>
      <c r="VVX32" s="681"/>
      <c r="VVY32" s="681"/>
      <c r="VVZ32" s="681"/>
      <c r="VWA32" s="681"/>
      <c r="VWB32" s="681"/>
      <c r="VWC32" s="681"/>
      <c r="VWD32" s="681"/>
      <c r="VWE32" s="681"/>
      <c r="VWF32" s="681"/>
      <c r="VWG32" s="681"/>
      <c r="VWH32" s="681"/>
      <c r="VWI32" s="681"/>
      <c r="VWJ32" s="682"/>
      <c r="VWK32" s="680"/>
      <c r="VWL32" s="681"/>
      <c r="VWM32" s="681"/>
      <c r="VWN32" s="681"/>
      <c r="VWO32" s="681"/>
      <c r="VWP32" s="681"/>
      <c r="VWQ32" s="681"/>
      <c r="VWR32" s="681"/>
      <c r="VWS32" s="681"/>
      <c r="VWT32" s="681"/>
      <c r="VWU32" s="681"/>
      <c r="VWV32" s="681"/>
      <c r="VWW32" s="681"/>
      <c r="VWX32" s="681"/>
      <c r="VWY32" s="682"/>
      <c r="VWZ32" s="680"/>
      <c r="VXA32" s="681"/>
      <c r="VXB32" s="681"/>
      <c r="VXC32" s="681"/>
      <c r="VXD32" s="681"/>
      <c r="VXE32" s="681"/>
      <c r="VXF32" s="681"/>
      <c r="VXG32" s="681"/>
      <c r="VXH32" s="681"/>
      <c r="VXI32" s="681"/>
      <c r="VXJ32" s="681"/>
      <c r="VXK32" s="681"/>
      <c r="VXL32" s="681"/>
      <c r="VXM32" s="681"/>
      <c r="VXN32" s="682"/>
      <c r="VXO32" s="680"/>
      <c r="VXP32" s="681"/>
      <c r="VXQ32" s="681"/>
      <c r="VXR32" s="681"/>
      <c r="VXS32" s="681"/>
      <c r="VXT32" s="681"/>
      <c r="VXU32" s="681"/>
      <c r="VXV32" s="681"/>
      <c r="VXW32" s="681"/>
      <c r="VXX32" s="681"/>
      <c r="VXY32" s="681"/>
      <c r="VXZ32" s="681"/>
      <c r="VYA32" s="681"/>
      <c r="VYB32" s="681"/>
      <c r="VYC32" s="682"/>
      <c r="VYD32" s="680"/>
      <c r="VYE32" s="681"/>
      <c r="VYF32" s="681"/>
      <c r="VYG32" s="681"/>
      <c r="VYH32" s="681"/>
      <c r="VYI32" s="681"/>
      <c r="VYJ32" s="681"/>
      <c r="VYK32" s="681"/>
      <c r="VYL32" s="681"/>
      <c r="VYM32" s="681"/>
      <c r="VYN32" s="681"/>
      <c r="VYO32" s="681"/>
      <c r="VYP32" s="681"/>
      <c r="VYQ32" s="681"/>
      <c r="VYR32" s="682"/>
      <c r="VYS32" s="680"/>
      <c r="VYT32" s="681"/>
      <c r="VYU32" s="681"/>
      <c r="VYV32" s="681"/>
      <c r="VYW32" s="681"/>
      <c r="VYX32" s="681"/>
      <c r="VYY32" s="681"/>
      <c r="VYZ32" s="681"/>
      <c r="VZA32" s="681"/>
      <c r="VZB32" s="681"/>
      <c r="VZC32" s="681"/>
      <c r="VZD32" s="681"/>
      <c r="VZE32" s="681"/>
      <c r="VZF32" s="681"/>
      <c r="VZG32" s="682"/>
      <c r="VZH32" s="680"/>
      <c r="VZI32" s="681"/>
      <c r="VZJ32" s="681"/>
      <c r="VZK32" s="681"/>
      <c r="VZL32" s="681"/>
      <c r="VZM32" s="681"/>
      <c r="VZN32" s="681"/>
      <c r="VZO32" s="681"/>
      <c r="VZP32" s="681"/>
      <c r="VZQ32" s="681"/>
      <c r="VZR32" s="681"/>
      <c r="VZS32" s="681"/>
      <c r="VZT32" s="681"/>
      <c r="VZU32" s="681"/>
      <c r="VZV32" s="682"/>
      <c r="VZW32" s="680"/>
      <c r="VZX32" s="681"/>
      <c r="VZY32" s="681"/>
      <c r="VZZ32" s="681"/>
      <c r="WAA32" s="681"/>
      <c r="WAB32" s="681"/>
      <c r="WAC32" s="681"/>
      <c r="WAD32" s="681"/>
      <c r="WAE32" s="681"/>
      <c r="WAF32" s="681"/>
      <c r="WAG32" s="681"/>
      <c r="WAH32" s="681"/>
      <c r="WAI32" s="681"/>
      <c r="WAJ32" s="681"/>
      <c r="WAK32" s="682"/>
      <c r="WAL32" s="680"/>
      <c r="WAM32" s="681"/>
      <c r="WAN32" s="681"/>
      <c r="WAO32" s="681"/>
      <c r="WAP32" s="681"/>
      <c r="WAQ32" s="681"/>
      <c r="WAR32" s="681"/>
      <c r="WAS32" s="681"/>
      <c r="WAT32" s="681"/>
      <c r="WAU32" s="681"/>
      <c r="WAV32" s="681"/>
      <c r="WAW32" s="681"/>
      <c r="WAX32" s="681"/>
      <c r="WAY32" s="681"/>
      <c r="WAZ32" s="682"/>
      <c r="WBA32" s="680"/>
      <c r="WBB32" s="681"/>
      <c r="WBC32" s="681"/>
      <c r="WBD32" s="681"/>
      <c r="WBE32" s="681"/>
      <c r="WBF32" s="681"/>
      <c r="WBG32" s="681"/>
      <c r="WBH32" s="681"/>
      <c r="WBI32" s="681"/>
      <c r="WBJ32" s="681"/>
      <c r="WBK32" s="681"/>
      <c r="WBL32" s="681"/>
      <c r="WBM32" s="681"/>
      <c r="WBN32" s="681"/>
      <c r="WBO32" s="682"/>
      <c r="WBP32" s="680"/>
      <c r="WBQ32" s="681"/>
      <c r="WBR32" s="681"/>
      <c r="WBS32" s="681"/>
      <c r="WBT32" s="681"/>
      <c r="WBU32" s="681"/>
      <c r="WBV32" s="681"/>
      <c r="WBW32" s="681"/>
      <c r="WBX32" s="681"/>
      <c r="WBY32" s="681"/>
      <c r="WBZ32" s="681"/>
      <c r="WCA32" s="681"/>
      <c r="WCB32" s="681"/>
      <c r="WCC32" s="681"/>
      <c r="WCD32" s="682"/>
      <c r="WCE32" s="680"/>
      <c r="WCF32" s="681"/>
      <c r="WCG32" s="681"/>
      <c r="WCH32" s="681"/>
      <c r="WCI32" s="681"/>
      <c r="WCJ32" s="681"/>
      <c r="WCK32" s="681"/>
      <c r="WCL32" s="681"/>
      <c r="WCM32" s="681"/>
      <c r="WCN32" s="681"/>
      <c r="WCO32" s="681"/>
      <c r="WCP32" s="681"/>
      <c r="WCQ32" s="681"/>
      <c r="WCR32" s="681"/>
      <c r="WCS32" s="682"/>
      <c r="WCT32" s="680"/>
      <c r="WCU32" s="681"/>
      <c r="WCV32" s="681"/>
      <c r="WCW32" s="681"/>
      <c r="WCX32" s="681"/>
      <c r="WCY32" s="681"/>
      <c r="WCZ32" s="681"/>
      <c r="WDA32" s="681"/>
      <c r="WDB32" s="681"/>
      <c r="WDC32" s="681"/>
      <c r="WDD32" s="681"/>
      <c r="WDE32" s="681"/>
      <c r="WDF32" s="681"/>
      <c r="WDG32" s="681"/>
      <c r="WDH32" s="682"/>
      <c r="WDI32" s="680"/>
      <c r="WDJ32" s="681"/>
      <c r="WDK32" s="681"/>
      <c r="WDL32" s="681"/>
      <c r="WDM32" s="681"/>
      <c r="WDN32" s="681"/>
      <c r="WDO32" s="681"/>
      <c r="WDP32" s="681"/>
      <c r="WDQ32" s="681"/>
      <c r="WDR32" s="681"/>
      <c r="WDS32" s="681"/>
      <c r="WDT32" s="681"/>
      <c r="WDU32" s="681"/>
      <c r="WDV32" s="681"/>
      <c r="WDW32" s="682"/>
      <c r="WDX32" s="680"/>
      <c r="WDY32" s="681"/>
      <c r="WDZ32" s="681"/>
      <c r="WEA32" s="681"/>
      <c r="WEB32" s="681"/>
      <c r="WEC32" s="681"/>
      <c r="WED32" s="681"/>
      <c r="WEE32" s="681"/>
      <c r="WEF32" s="681"/>
      <c r="WEG32" s="681"/>
      <c r="WEH32" s="681"/>
      <c r="WEI32" s="681"/>
      <c r="WEJ32" s="681"/>
      <c r="WEK32" s="681"/>
      <c r="WEL32" s="682"/>
      <c r="WEM32" s="680"/>
      <c r="WEN32" s="681"/>
      <c r="WEO32" s="681"/>
      <c r="WEP32" s="681"/>
      <c r="WEQ32" s="681"/>
      <c r="WER32" s="681"/>
      <c r="WES32" s="681"/>
      <c r="WET32" s="681"/>
      <c r="WEU32" s="681"/>
      <c r="WEV32" s="681"/>
      <c r="WEW32" s="681"/>
      <c r="WEX32" s="681"/>
      <c r="WEY32" s="681"/>
      <c r="WEZ32" s="681"/>
      <c r="WFA32" s="682"/>
      <c r="WFB32" s="680"/>
      <c r="WFC32" s="681"/>
      <c r="WFD32" s="681"/>
      <c r="WFE32" s="681"/>
      <c r="WFF32" s="681"/>
      <c r="WFG32" s="681"/>
      <c r="WFH32" s="681"/>
      <c r="WFI32" s="681"/>
      <c r="WFJ32" s="681"/>
      <c r="WFK32" s="681"/>
      <c r="WFL32" s="681"/>
      <c r="WFM32" s="681"/>
      <c r="WFN32" s="681"/>
      <c r="WFO32" s="681"/>
      <c r="WFP32" s="682"/>
      <c r="WFQ32" s="680"/>
      <c r="WFR32" s="681"/>
      <c r="WFS32" s="681"/>
      <c r="WFT32" s="681"/>
      <c r="WFU32" s="681"/>
      <c r="WFV32" s="681"/>
      <c r="WFW32" s="681"/>
      <c r="WFX32" s="681"/>
      <c r="WFY32" s="681"/>
      <c r="WFZ32" s="681"/>
      <c r="WGA32" s="681"/>
      <c r="WGB32" s="681"/>
      <c r="WGC32" s="681"/>
      <c r="WGD32" s="681"/>
      <c r="WGE32" s="682"/>
      <c r="WGF32" s="680"/>
      <c r="WGG32" s="681"/>
      <c r="WGH32" s="681"/>
      <c r="WGI32" s="681"/>
      <c r="WGJ32" s="681"/>
      <c r="WGK32" s="681"/>
      <c r="WGL32" s="681"/>
      <c r="WGM32" s="681"/>
      <c r="WGN32" s="681"/>
      <c r="WGO32" s="681"/>
      <c r="WGP32" s="681"/>
      <c r="WGQ32" s="681"/>
      <c r="WGR32" s="681"/>
      <c r="WGS32" s="681"/>
      <c r="WGT32" s="682"/>
      <c r="WGU32" s="680"/>
      <c r="WGV32" s="681"/>
      <c r="WGW32" s="681"/>
      <c r="WGX32" s="681"/>
      <c r="WGY32" s="681"/>
      <c r="WGZ32" s="681"/>
      <c r="WHA32" s="681"/>
      <c r="WHB32" s="681"/>
      <c r="WHC32" s="681"/>
      <c r="WHD32" s="681"/>
      <c r="WHE32" s="681"/>
      <c r="WHF32" s="681"/>
      <c r="WHG32" s="681"/>
      <c r="WHH32" s="681"/>
      <c r="WHI32" s="682"/>
      <c r="WHJ32" s="680"/>
      <c r="WHK32" s="681"/>
      <c r="WHL32" s="681"/>
      <c r="WHM32" s="681"/>
      <c r="WHN32" s="681"/>
      <c r="WHO32" s="681"/>
      <c r="WHP32" s="681"/>
      <c r="WHQ32" s="681"/>
      <c r="WHR32" s="681"/>
      <c r="WHS32" s="681"/>
      <c r="WHT32" s="681"/>
      <c r="WHU32" s="681"/>
      <c r="WHV32" s="681"/>
      <c r="WHW32" s="681"/>
      <c r="WHX32" s="682"/>
      <c r="WHY32" s="680"/>
      <c r="WHZ32" s="681"/>
      <c r="WIA32" s="681"/>
      <c r="WIB32" s="681"/>
      <c r="WIC32" s="681"/>
      <c r="WID32" s="681"/>
      <c r="WIE32" s="681"/>
      <c r="WIF32" s="681"/>
      <c r="WIG32" s="681"/>
      <c r="WIH32" s="681"/>
      <c r="WII32" s="681"/>
      <c r="WIJ32" s="681"/>
      <c r="WIK32" s="681"/>
      <c r="WIL32" s="681"/>
      <c r="WIM32" s="682"/>
      <c r="WIN32" s="680"/>
      <c r="WIO32" s="681"/>
      <c r="WIP32" s="681"/>
      <c r="WIQ32" s="681"/>
      <c r="WIR32" s="681"/>
      <c r="WIS32" s="681"/>
      <c r="WIT32" s="681"/>
      <c r="WIU32" s="681"/>
      <c r="WIV32" s="681"/>
      <c r="WIW32" s="681"/>
      <c r="WIX32" s="681"/>
      <c r="WIY32" s="681"/>
      <c r="WIZ32" s="681"/>
      <c r="WJA32" s="681"/>
      <c r="WJB32" s="682"/>
      <c r="WJC32" s="680"/>
      <c r="WJD32" s="681"/>
      <c r="WJE32" s="681"/>
      <c r="WJF32" s="681"/>
      <c r="WJG32" s="681"/>
      <c r="WJH32" s="681"/>
      <c r="WJI32" s="681"/>
      <c r="WJJ32" s="681"/>
      <c r="WJK32" s="681"/>
      <c r="WJL32" s="681"/>
      <c r="WJM32" s="681"/>
      <c r="WJN32" s="681"/>
      <c r="WJO32" s="681"/>
      <c r="WJP32" s="681"/>
      <c r="WJQ32" s="682"/>
      <c r="WJR32" s="680"/>
      <c r="WJS32" s="681"/>
      <c r="WJT32" s="681"/>
      <c r="WJU32" s="681"/>
      <c r="WJV32" s="681"/>
      <c r="WJW32" s="681"/>
      <c r="WJX32" s="681"/>
      <c r="WJY32" s="681"/>
      <c r="WJZ32" s="681"/>
      <c r="WKA32" s="681"/>
      <c r="WKB32" s="681"/>
      <c r="WKC32" s="681"/>
      <c r="WKD32" s="681"/>
      <c r="WKE32" s="681"/>
      <c r="WKF32" s="682"/>
      <c r="WKG32" s="680"/>
      <c r="WKH32" s="681"/>
      <c r="WKI32" s="681"/>
      <c r="WKJ32" s="681"/>
      <c r="WKK32" s="681"/>
      <c r="WKL32" s="681"/>
      <c r="WKM32" s="681"/>
      <c r="WKN32" s="681"/>
      <c r="WKO32" s="681"/>
      <c r="WKP32" s="681"/>
      <c r="WKQ32" s="681"/>
      <c r="WKR32" s="681"/>
      <c r="WKS32" s="681"/>
      <c r="WKT32" s="681"/>
      <c r="WKU32" s="682"/>
      <c r="WKV32" s="680"/>
      <c r="WKW32" s="681"/>
      <c r="WKX32" s="681"/>
      <c r="WKY32" s="681"/>
      <c r="WKZ32" s="681"/>
      <c r="WLA32" s="681"/>
      <c r="WLB32" s="681"/>
      <c r="WLC32" s="681"/>
      <c r="WLD32" s="681"/>
      <c r="WLE32" s="681"/>
      <c r="WLF32" s="681"/>
      <c r="WLG32" s="681"/>
      <c r="WLH32" s="681"/>
      <c r="WLI32" s="681"/>
      <c r="WLJ32" s="682"/>
      <c r="WLK32" s="680"/>
      <c r="WLL32" s="681"/>
      <c r="WLM32" s="681"/>
      <c r="WLN32" s="681"/>
      <c r="WLO32" s="681"/>
      <c r="WLP32" s="681"/>
      <c r="WLQ32" s="681"/>
      <c r="WLR32" s="681"/>
      <c r="WLS32" s="681"/>
      <c r="WLT32" s="681"/>
      <c r="WLU32" s="681"/>
      <c r="WLV32" s="681"/>
      <c r="WLW32" s="681"/>
      <c r="WLX32" s="681"/>
      <c r="WLY32" s="682"/>
      <c r="WLZ32" s="680"/>
      <c r="WMA32" s="681"/>
      <c r="WMB32" s="681"/>
      <c r="WMC32" s="681"/>
      <c r="WMD32" s="681"/>
      <c r="WME32" s="681"/>
      <c r="WMF32" s="681"/>
      <c r="WMG32" s="681"/>
      <c r="WMH32" s="681"/>
      <c r="WMI32" s="681"/>
      <c r="WMJ32" s="681"/>
      <c r="WMK32" s="681"/>
      <c r="WML32" s="681"/>
      <c r="WMM32" s="681"/>
      <c r="WMN32" s="682"/>
      <c r="WMO32" s="680"/>
      <c r="WMP32" s="681"/>
      <c r="WMQ32" s="681"/>
      <c r="WMR32" s="681"/>
      <c r="WMS32" s="681"/>
      <c r="WMT32" s="681"/>
      <c r="WMU32" s="681"/>
      <c r="WMV32" s="681"/>
      <c r="WMW32" s="681"/>
      <c r="WMX32" s="681"/>
      <c r="WMY32" s="681"/>
      <c r="WMZ32" s="681"/>
      <c r="WNA32" s="681"/>
      <c r="WNB32" s="681"/>
      <c r="WNC32" s="682"/>
      <c r="WND32" s="680"/>
      <c r="WNE32" s="681"/>
      <c r="WNF32" s="681"/>
      <c r="WNG32" s="681"/>
      <c r="WNH32" s="681"/>
      <c r="WNI32" s="681"/>
      <c r="WNJ32" s="681"/>
      <c r="WNK32" s="681"/>
      <c r="WNL32" s="681"/>
      <c r="WNM32" s="681"/>
      <c r="WNN32" s="681"/>
      <c r="WNO32" s="681"/>
      <c r="WNP32" s="681"/>
      <c r="WNQ32" s="681"/>
      <c r="WNR32" s="682"/>
      <c r="WNS32" s="680"/>
      <c r="WNT32" s="681"/>
      <c r="WNU32" s="681"/>
      <c r="WNV32" s="681"/>
      <c r="WNW32" s="681"/>
      <c r="WNX32" s="681"/>
      <c r="WNY32" s="681"/>
      <c r="WNZ32" s="681"/>
      <c r="WOA32" s="681"/>
      <c r="WOB32" s="681"/>
      <c r="WOC32" s="681"/>
      <c r="WOD32" s="681"/>
      <c r="WOE32" s="681"/>
      <c r="WOF32" s="681"/>
      <c r="WOG32" s="682"/>
      <c r="WOH32" s="680"/>
      <c r="WOI32" s="681"/>
      <c r="WOJ32" s="681"/>
      <c r="WOK32" s="681"/>
      <c r="WOL32" s="681"/>
      <c r="WOM32" s="681"/>
      <c r="WON32" s="681"/>
      <c r="WOO32" s="681"/>
      <c r="WOP32" s="681"/>
      <c r="WOQ32" s="681"/>
      <c r="WOR32" s="681"/>
      <c r="WOS32" s="681"/>
      <c r="WOT32" s="681"/>
      <c r="WOU32" s="681"/>
      <c r="WOV32" s="682"/>
      <c r="WOW32" s="680"/>
      <c r="WOX32" s="681"/>
      <c r="WOY32" s="681"/>
      <c r="WOZ32" s="681"/>
      <c r="WPA32" s="681"/>
      <c r="WPB32" s="681"/>
      <c r="WPC32" s="681"/>
      <c r="WPD32" s="681"/>
      <c r="WPE32" s="681"/>
      <c r="WPF32" s="681"/>
      <c r="WPG32" s="681"/>
      <c r="WPH32" s="681"/>
      <c r="WPI32" s="681"/>
      <c r="WPJ32" s="681"/>
      <c r="WPK32" s="682"/>
      <c r="WPL32" s="680"/>
      <c r="WPM32" s="681"/>
      <c r="WPN32" s="681"/>
      <c r="WPO32" s="681"/>
      <c r="WPP32" s="681"/>
      <c r="WPQ32" s="681"/>
      <c r="WPR32" s="681"/>
      <c r="WPS32" s="681"/>
      <c r="WPT32" s="681"/>
      <c r="WPU32" s="681"/>
      <c r="WPV32" s="681"/>
      <c r="WPW32" s="681"/>
      <c r="WPX32" s="681"/>
      <c r="WPY32" s="681"/>
      <c r="WPZ32" s="682"/>
      <c r="WQA32" s="680"/>
      <c r="WQB32" s="681"/>
      <c r="WQC32" s="681"/>
      <c r="WQD32" s="681"/>
      <c r="WQE32" s="681"/>
      <c r="WQF32" s="681"/>
      <c r="WQG32" s="681"/>
      <c r="WQH32" s="681"/>
      <c r="WQI32" s="681"/>
      <c r="WQJ32" s="681"/>
      <c r="WQK32" s="681"/>
      <c r="WQL32" s="681"/>
      <c r="WQM32" s="681"/>
      <c r="WQN32" s="681"/>
      <c r="WQO32" s="682"/>
      <c r="WQP32" s="680"/>
      <c r="WQQ32" s="681"/>
      <c r="WQR32" s="681"/>
      <c r="WQS32" s="681"/>
      <c r="WQT32" s="681"/>
      <c r="WQU32" s="681"/>
      <c r="WQV32" s="681"/>
      <c r="WQW32" s="681"/>
      <c r="WQX32" s="681"/>
      <c r="WQY32" s="681"/>
      <c r="WQZ32" s="681"/>
      <c r="WRA32" s="681"/>
      <c r="WRB32" s="681"/>
      <c r="WRC32" s="681"/>
      <c r="WRD32" s="682"/>
      <c r="WRE32" s="680"/>
      <c r="WRF32" s="681"/>
      <c r="WRG32" s="681"/>
      <c r="WRH32" s="681"/>
      <c r="WRI32" s="681"/>
      <c r="WRJ32" s="681"/>
      <c r="WRK32" s="681"/>
      <c r="WRL32" s="681"/>
      <c r="WRM32" s="681"/>
      <c r="WRN32" s="681"/>
      <c r="WRO32" s="681"/>
      <c r="WRP32" s="681"/>
      <c r="WRQ32" s="681"/>
      <c r="WRR32" s="681"/>
      <c r="WRS32" s="682"/>
      <c r="WRT32" s="680"/>
      <c r="WRU32" s="681"/>
      <c r="WRV32" s="681"/>
      <c r="WRW32" s="681"/>
      <c r="WRX32" s="681"/>
      <c r="WRY32" s="681"/>
      <c r="WRZ32" s="681"/>
      <c r="WSA32" s="681"/>
      <c r="WSB32" s="681"/>
      <c r="WSC32" s="681"/>
      <c r="WSD32" s="681"/>
      <c r="WSE32" s="681"/>
      <c r="WSF32" s="681"/>
      <c r="WSG32" s="681"/>
      <c r="WSH32" s="682"/>
      <c r="WSI32" s="680"/>
      <c r="WSJ32" s="681"/>
      <c r="WSK32" s="681"/>
      <c r="WSL32" s="681"/>
      <c r="WSM32" s="681"/>
      <c r="WSN32" s="681"/>
      <c r="WSO32" s="681"/>
      <c r="WSP32" s="681"/>
      <c r="WSQ32" s="681"/>
      <c r="WSR32" s="681"/>
      <c r="WSS32" s="681"/>
      <c r="WST32" s="681"/>
      <c r="WSU32" s="681"/>
      <c r="WSV32" s="681"/>
      <c r="WSW32" s="682"/>
      <c r="WSX32" s="680"/>
      <c r="WSY32" s="681"/>
      <c r="WSZ32" s="681"/>
      <c r="WTA32" s="681"/>
      <c r="WTB32" s="681"/>
      <c r="WTC32" s="681"/>
      <c r="WTD32" s="681"/>
      <c r="WTE32" s="681"/>
      <c r="WTF32" s="681"/>
      <c r="WTG32" s="681"/>
      <c r="WTH32" s="681"/>
      <c r="WTI32" s="681"/>
      <c r="WTJ32" s="681"/>
      <c r="WTK32" s="681"/>
      <c r="WTL32" s="682"/>
      <c r="WTM32" s="680"/>
      <c r="WTN32" s="681"/>
      <c r="WTO32" s="681"/>
      <c r="WTP32" s="681"/>
      <c r="WTQ32" s="681"/>
      <c r="WTR32" s="681"/>
      <c r="WTS32" s="681"/>
      <c r="WTT32" s="681"/>
      <c r="WTU32" s="681"/>
      <c r="WTV32" s="681"/>
      <c r="WTW32" s="681"/>
      <c r="WTX32" s="681"/>
      <c r="WTY32" s="681"/>
      <c r="WTZ32" s="681"/>
      <c r="WUA32" s="682"/>
      <c r="WUB32" s="680"/>
      <c r="WUC32" s="681"/>
      <c r="WUD32" s="681"/>
      <c r="WUE32" s="681"/>
      <c r="WUF32" s="681"/>
      <c r="WUG32" s="681"/>
      <c r="WUH32" s="681"/>
      <c r="WUI32" s="681"/>
      <c r="WUJ32" s="681"/>
      <c r="WUK32" s="681"/>
      <c r="WUL32" s="681"/>
      <c r="WUM32" s="681"/>
      <c r="WUN32" s="681"/>
      <c r="WUO32" s="681"/>
      <c r="WUP32" s="682"/>
      <c r="WUQ32" s="680"/>
      <c r="WUR32" s="681"/>
      <c r="WUS32" s="681"/>
      <c r="WUT32" s="681"/>
      <c r="WUU32" s="681"/>
      <c r="WUV32" s="681"/>
      <c r="WUW32" s="681"/>
      <c r="WUX32" s="681"/>
      <c r="WUY32" s="681"/>
      <c r="WUZ32" s="681"/>
      <c r="WVA32" s="681"/>
      <c r="WVB32" s="681"/>
      <c r="WVC32" s="681"/>
      <c r="WVD32" s="681"/>
      <c r="WVE32" s="682"/>
      <c r="WVF32" s="680"/>
      <c r="WVG32" s="681"/>
      <c r="WVH32" s="681"/>
      <c r="WVI32" s="681"/>
      <c r="WVJ32" s="681"/>
      <c r="WVK32" s="681"/>
      <c r="WVL32" s="681"/>
      <c r="WVM32" s="681"/>
      <c r="WVN32" s="681"/>
      <c r="WVO32" s="681"/>
      <c r="WVP32" s="681"/>
      <c r="WVQ32" s="681"/>
      <c r="WVR32" s="681"/>
      <c r="WVS32" s="681"/>
      <c r="WVT32" s="682"/>
      <c r="WVU32" s="680"/>
      <c r="WVV32" s="681"/>
      <c r="WVW32" s="681"/>
      <c r="WVX32" s="681"/>
      <c r="WVY32" s="681"/>
      <c r="WVZ32" s="681"/>
      <c r="WWA32" s="681"/>
      <c r="WWB32" s="681"/>
      <c r="WWC32" s="681"/>
      <c r="WWD32" s="681"/>
      <c r="WWE32" s="681"/>
      <c r="WWF32" s="681"/>
      <c r="WWG32" s="681"/>
      <c r="WWH32" s="681"/>
      <c r="WWI32" s="682"/>
      <c r="WWJ32" s="680"/>
      <c r="WWK32" s="681"/>
      <c r="WWL32" s="681"/>
      <c r="WWM32" s="681"/>
      <c r="WWN32" s="681"/>
      <c r="WWO32" s="681"/>
      <c r="WWP32" s="681"/>
      <c r="WWQ32" s="681"/>
      <c r="WWR32" s="681"/>
      <c r="WWS32" s="681"/>
      <c r="WWT32" s="681"/>
      <c r="WWU32" s="681"/>
      <c r="WWV32" s="681"/>
      <c r="WWW32" s="681"/>
      <c r="WWX32" s="682"/>
      <c r="WWY32" s="680"/>
      <c r="WWZ32" s="681"/>
      <c r="WXA32" s="681"/>
      <c r="WXB32" s="681"/>
      <c r="WXC32" s="681"/>
      <c r="WXD32" s="681"/>
      <c r="WXE32" s="681"/>
      <c r="WXF32" s="681"/>
      <c r="WXG32" s="681"/>
      <c r="WXH32" s="681"/>
      <c r="WXI32" s="681"/>
      <c r="WXJ32" s="681"/>
      <c r="WXK32" s="681"/>
      <c r="WXL32" s="681"/>
      <c r="WXM32" s="682"/>
      <c r="WXN32" s="680"/>
      <c r="WXO32" s="681"/>
      <c r="WXP32" s="681"/>
      <c r="WXQ32" s="681"/>
      <c r="WXR32" s="681"/>
      <c r="WXS32" s="681"/>
      <c r="WXT32" s="681"/>
      <c r="WXU32" s="681"/>
      <c r="WXV32" s="681"/>
      <c r="WXW32" s="681"/>
      <c r="WXX32" s="681"/>
      <c r="WXY32" s="681"/>
      <c r="WXZ32" s="681"/>
      <c r="WYA32" s="681"/>
      <c r="WYB32" s="682"/>
      <c r="WYC32" s="680"/>
      <c r="WYD32" s="681"/>
      <c r="WYE32" s="681"/>
      <c r="WYF32" s="681"/>
      <c r="WYG32" s="681"/>
      <c r="WYH32" s="681"/>
      <c r="WYI32" s="681"/>
      <c r="WYJ32" s="681"/>
      <c r="WYK32" s="681"/>
      <c r="WYL32" s="681"/>
      <c r="WYM32" s="681"/>
      <c r="WYN32" s="681"/>
      <c r="WYO32" s="681"/>
      <c r="WYP32" s="681"/>
      <c r="WYQ32" s="682"/>
      <c r="WYR32" s="680"/>
      <c r="WYS32" s="681"/>
      <c r="WYT32" s="681"/>
      <c r="WYU32" s="681"/>
      <c r="WYV32" s="681"/>
      <c r="WYW32" s="681"/>
      <c r="WYX32" s="681"/>
      <c r="WYY32" s="681"/>
      <c r="WYZ32" s="681"/>
      <c r="WZA32" s="681"/>
      <c r="WZB32" s="681"/>
      <c r="WZC32" s="681"/>
      <c r="WZD32" s="681"/>
      <c r="WZE32" s="681"/>
      <c r="WZF32" s="682"/>
      <c r="WZG32" s="680"/>
      <c r="WZH32" s="681"/>
      <c r="WZI32" s="681"/>
      <c r="WZJ32" s="681"/>
      <c r="WZK32" s="681"/>
      <c r="WZL32" s="681"/>
      <c r="WZM32" s="681"/>
      <c r="WZN32" s="681"/>
      <c r="WZO32" s="681"/>
      <c r="WZP32" s="681"/>
      <c r="WZQ32" s="681"/>
      <c r="WZR32" s="681"/>
      <c r="WZS32" s="681"/>
      <c r="WZT32" s="681"/>
      <c r="WZU32" s="682"/>
      <c r="WZV32" s="680"/>
      <c r="WZW32" s="681"/>
      <c r="WZX32" s="681"/>
      <c r="WZY32" s="681"/>
      <c r="WZZ32" s="681"/>
      <c r="XAA32" s="681"/>
      <c r="XAB32" s="681"/>
      <c r="XAC32" s="681"/>
      <c r="XAD32" s="681"/>
      <c r="XAE32" s="681"/>
      <c r="XAF32" s="681"/>
      <c r="XAG32" s="681"/>
      <c r="XAH32" s="681"/>
      <c r="XAI32" s="681"/>
      <c r="XAJ32" s="682"/>
      <c r="XAK32" s="680"/>
      <c r="XAL32" s="681"/>
      <c r="XAM32" s="681"/>
      <c r="XAN32" s="681"/>
      <c r="XAO32" s="681"/>
      <c r="XAP32" s="681"/>
      <c r="XAQ32" s="681"/>
      <c r="XAR32" s="681"/>
      <c r="XAS32" s="681"/>
      <c r="XAT32" s="681"/>
      <c r="XAU32" s="681"/>
      <c r="XAV32" s="681"/>
      <c r="XAW32" s="681"/>
      <c r="XAX32" s="681"/>
      <c r="XAY32" s="682"/>
      <c r="XAZ32" s="680"/>
      <c r="XBA32" s="681"/>
      <c r="XBB32" s="681"/>
      <c r="XBC32" s="681"/>
      <c r="XBD32" s="681"/>
      <c r="XBE32" s="681"/>
      <c r="XBF32" s="681"/>
      <c r="XBG32" s="681"/>
      <c r="XBH32" s="681"/>
      <c r="XBI32" s="681"/>
      <c r="XBJ32" s="681"/>
      <c r="XBK32" s="681"/>
      <c r="XBL32" s="681"/>
      <c r="XBM32" s="681"/>
      <c r="XBN32" s="682"/>
      <c r="XBO32" s="680"/>
      <c r="XBP32" s="681"/>
      <c r="XBQ32" s="681"/>
      <c r="XBR32" s="681"/>
      <c r="XBS32" s="681"/>
      <c r="XBT32" s="681"/>
      <c r="XBU32" s="681"/>
      <c r="XBV32" s="681"/>
      <c r="XBW32" s="681"/>
      <c r="XBX32" s="681"/>
      <c r="XBY32" s="681"/>
      <c r="XBZ32" s="681"/>
      <c r="XCA32" s="681"/>
      <c r="XCB32" s="681"/>
      <c r="XCC32" s="682"/>
      <c r="XCD32" s="680"/>
      <c r="XCE32" s="681"/>
      <c r="XCF32" s="681"/>
      <c r="XCG32" s="681"/>
      <c r="XCH32" s="681"/>
      <c r="XCI32" s="681"/>
      <c r="XCJ32" s="681"/>
      <c r="XCK32" s="681"/>
      <c r="XCL32" s="681"/>
      <c r="XCM32" s="681"/>
      <c r="XCN32" s="681"/>
      <c r="XCO32" s="681"/>
      <c r="XCP32" s="681"/>
      <c r="XCQ32" s="681"/>
      <c r="XCR32" s="682"/>
      <c r="XCS32" s="680"/>
      <c r="XCT32" s="681"/>
      <c r="XCU32" s="681"/>
      <c r="XCV32" s="681"/>
      <c r="XCW32" s="681"/>
      <c r="XCX32" s="681"/>
      <c r="XCY32" s="681"/>
      <c r="XCZ32" s="681"/>
      <c r="XDA32" s="681"/>
      <c r="XDB32" s="681"/>
      <c r="XDC32" s="681"/>
      <c r="XDD32" s="681"/>
      <c r="XDE32" s="681"/>
      <c r="XDF32" s="681"/>
      <c r="XDG32" s="682"/>
      <c r="XDH32" s="680"/>
      <c r="XDI32" s="681"/>
      <c r="XDJ32" s="681"/>
      <c r="XDK32" s="681"/>
      <c r="XDL32" s="681"/>
      <c r="XDM32" s="681"/>
      <c r="XDN32" s="681"/>
      <c r="XDO32" s="681"/>
      <c r="XDP32" s="681"/>
      <c r="XDQ32" s="681"/>
      <c r="XDR32" s="681"/>
      <c r="XDS32" s="681"/>
      <c r="XDT32" s="681"/>
      <c r="XDU32" s="681"/>
      <c r="XDV32" s="682"/>
      <c r="XDW32" s="680"/>
      <c r="XDX32" s="681"/>
      <c r="XDY32" s="681"/>
      <c r="XDZ32" s="681"/>
      <c r="XEA32" s="681"/>
      <c r="XEB32" s="681"/>
      <c r="XEC32" s="681"/>
      <c r="XED32" s="681"/>
      <c r="XEE32" s="681"/>
      <c r="XEF32" s="681"/>
      <c r="XEG32" s="681"/>
      <c r="XEH32" s="681"/>
      <c r="XEI32" s="681"/>
      <c r="XEJ32" s="681"/>
      <c r="XEK32" s="682"/>
      <c r="XEL32" s="680"/>
      <c r="XEM32" s="681"/>
      <c r="XEN32" s="681"/>
      <c r="XEO32" s="681"/>
      <c r="XEP32" s="681"/>
      <c r="XEQ32" s="681"/>
      <c r="XER32" s="681"/>
      <c r="XES32" s="681"/>
      <c r="XET32" s="681"/>
      <c r="XEU32" s="681"/>
      <c r="XEV32" s="681"/>
      <c r="XEW32" s="681"/>
      <c r="XEX32" s="681"/>
      <c r="XEY32" s="681"/>
      <c r="XEZ32" s="682"/>
      <c r="XFA32" s="680"/>
      <c r="XFB32" s="681"/>
      <c r="XFC32" s="681"/>
      <c r="XFD32" s="681"/>
    </row>
    <row r="33" spans="1:24" s="395" customFormat="1" ht="58.2" customHeight="1">
      <c r="A33" s="619">
        <v>1</v>
      </c>
      <c r="B33" s="620">
        <v>7000015893</v>
      </c>
      <c r="C33" s="621">
        <v>100</v>
      </c>
      <c r="D33" s="620" t="s">
        <v>473</v>
      </c>
      <c r="E33" s="620">
        <v>1000009320</v>
      </c>
      <c r="F33" s="621">
        <v>85469090</v>
      </c>
      <c r="G33" s="640"/>
      <c r="H33" s="621">
        <v>18</v>
      </c>
      <c r="I33" s="640"/>
      <c r="J33" s="622" t="s">
        <v>488</v>
      </c>
      <c r="K33" s="641"/>
      <c r="L33" s="606" t="s">
        <v>434</v>
      </c>
      <c r="M33" s="607">
        <v>122</v>
      </c>
      <c r="N33" s="635"/>
      <c r="O33" s="576" t="str">
        <f>IF(N33="", "INCLUDED", IF(ISERROR(M33*N33), N33, M33*N33))</f>
        <v>INCLUDED</v>
      </c>
      <c r="P33" s="550" t="s">
        <v>253</v>
      </c>
      <c r="Q33" s="617"/>
      <c r="R33" s="394"/>
      <c r="S33" s="394" t="str">
        <f>IF(P33="",Bought Out,P33)</f>
        <v>Direct</v>
      </c>
      <c r="T33" s="394"/>
      <c r="U33" s="394">
        <f t="shared" ref="U33:U34" si="5">IF(P33="Direct",N33*(1-U18),N33*(1-U19))</f>
        <v>0</v>
      </c>
      <c r="V33" s="394" t="s">
        <v>474</v>
      </c>
      <c r="W33" s="567">
        <f>IFERROR(IF(OR(I33="",I33="Confirmed"),H33*O33%,I33*O33%),0)</f>
        <v>0</v>
      </c>
      <c r="X33" s="394"/>
    </row>
    <row r="34" spans="1:24" s="395" customFormat="1" ht="58.2" customHeight="1">
      <c r="A34" s="619">
        <v>2</v>
      </c>
      <c r="B34" s="620">
        <v>7000015893</v>
      </c>
      <c r="C34" s="621">
        <v>110</v>
      </c>
      <c r="D34" s="620" t="s">
        <v>473</v>
      </c>
      <c r="E34" s="620">
        <v>1000009321</v>
      </c>
      <c r="F34" s="621">
        <v>85469090</v>
      </c>
      <c r="G34" s="640"/>
      <c r="H34" s="621">
        <v>18</v>
      </c>
      <c r="I34" s="640"/>
      <c r="J34" s="622" t="s">
        <v>489</v>
      </c>
      <c r="K34" s="641"/>
      <c r="L34" s="606" t="s">
        <v>434</v>
      </c>
      <c r="M34" s="607">
        <v>631</v>
      </c>
      <c r="N34" s="635"/>
      <c r="O34" s="576" t="str">
        <f>IF(N34="", "INCLUDED", IF(ISERROR(M34*N34), N34, M34*N34))</f>
        <v>INCLUDED</v>
      </c>
      <c r="P34" s="550" t="s">
        <v>253</v>
      </c>
      <c r="Q34" s="617"/>
      <c r="R34" s="394"/>
      <c r="S34" s="394" t="str">
        <f>IF(P34="",Bought Out,P34)</f>
        <v>Direct</v>
      </c>
      <c r="T34" s="394"/>
      <c r="U34" s="394">
        <f t="shared" si="5"/>
        <v>0</v>
      </c>
      <c r="V34" s="394" t="s">
        <v>474</v>
      </c>
      <c r="W34" s="567">
        <f>IFERROR(IF(OR(I34="",I34="Confirmed"),H34*O34%,I34*O34%),0)</f>
        <v>0</v>
      </c>
      <c r="X34" s="394"/>
    </row>
    <row r="35" spans="1:24" s="609" customFormat="1" ht="25.95" customHeight="1">
      <c r="A35" s="680" t="s">
        <v>487</v>
      </c>
      <c r="B35" s="681"/>
      <c r="C35" s="681"/>
      <c r="D35" s="681"/>
      <c r="E35" s="681"/>
      <c r="F35" s="681"/>
      <c r="G35" s="681"/>
      <c r="H35" s="681"/>
      <c r="I35" s="681"/>
      <c r="J35" s="644"/>
      <c r="K35" s="644"/>
      <c r="L35" s="644"/>
      <c r="M35" s="644"/>
      <c r="N35" s="644"/>
      <c r="O35" s="645"/>
      <c r="P35" s="610"/>
      <c r="Q35" s="610"/>
    </row>
    <row r="36" spans="1:24" s="395" customFormat="1" ht="57.6" customHeight="1">
      <c r="A36" s="619">
        <v>1</v>
      </c>
      <c r="B36" s="620">
        <v>7000015893</v>
      </c>
      <c r="C36" s="621">
        <v>120</v>
      </c>
      <c r="D36" s="620" t="s">
        <v>473</v>
      </c>
      <c r="E36" s="620">
        <v>1000009320</v>
      </c>
      <c r="F36" s="621">
        <v>85469090</v>
      </c>
      <c r="G36" s="640"/>
      <c r="H36" s="621">
        <v>18</v>
      </c>
      <c r="I36" s="640"/>
      <c r="J36" s="622" t="s">
        <v>488</v>
      </c>
      <c r="K36" s="641"/>
      <c r="L36" s="606" t="s">
        <v>434</v>
      </c>
      <c r="M36" s="607">
        <v>176</v>
      </c>
      <c r="N36" s="635"/>
      <c r="O36" s="576" t="str">
        <f>IF(N36="", "INCLUDED", IF(ISERROR(M36*N36), N36, M36*N36))</f>
        <v>INCLUDED</v>
      </c>
      <c r="P36" s="550" t="s">
        <v>253</v>
      </c>
      <c r="Q36" s="617"/>
      <c r="R36" s="394"/>
      <c r="S36" s="394" t="str">
        <f>IF(P36="",Bought Out,P36)</f>
        <v>Direct</v>
      </c>
      <c r="T36" s="394"/>
      <c r="U36" s="394">
        <f t="shared" ref="U36:U37" si="6">IF(P36="Direct",N36*(1-U21),N36*(1-U22))</f>
        <v>0</v>
      </c>
      <c r="V36" s="394" t="s">
        <v>474</v>
      </c>
      <c r="W36" s="567">
        <f>IFERROR(IF(OR(I36="",I36="Confirmed"),H36*O36%,I36*O36%),0)</f>
        <v>0</v>
      </c>
      <c r="X36" s="394"/>
    </row>
    <row r="37" spans="1:24" s="395" customFormat="1" ht="57.6" customHeight="1">
      <c r="A37" s="619">
        <v>2</v>
      </c>
      <c r="B37" s="620">
        <v>7000015893</v>
      </c>
      <c r="C37" s="621">
        <v>130</v>
      </c>
      <c r="D37" s="620" t="s">
        <v>473</v>
      </c>
      <c r="E37" s="620">
        <v>1000009321</v>
      </c>
      <c r="F37" s="621">
        <v>85469090</v>
      </c>
      <c r="G37" s="640"/>
      <c r="H37" s="621">
        <v>18</v>
      </c>
      <c r="I37" s="640"/>
      <c r="J37" s="622" t="s">
        <v>489</v>
      </c>
      <c r="K37" s="641"/>
      <c r="L37" s="606" t="s">
        <v>434</v>
      </c>
      <c r="M37" s="607">
        <v>697</v>
      </c>
      <c r="N37" s="635"/>
      <c r="O37" s="576" t="str">
        <f>IF(N37="", "INCLUDED", IF(ISERROR(M37*N37), N37, M37*N37))</f>
        <v>INCLUDED</v>
      </c>
      <c r="P37" s="550" t="s">
        <v>253</v>
      </c>
      <c r="Q37" s="617"/>
      <c r="R37" s="394"/>
      <c r="S37" s="394" t="str">
        <f>IF(P37="",Bought Out,P37)</f>
        <v>Direct</v>
      </c>
      <c r="T37" s="394"/>
      <c r="U37" s="394">
        <f t="shared" si="6"/>
        <v>0</v>
      </c>
      <c r="V37" s="394" t="s">
        <v>474</v>
      </c>
      <c r="W37" s="567">
        <f>IFERROR(IF(OR(I37="",I37="Confirmed"),H37*O37%,I37*O37%),0)</f>
        <v>0</v>
      </c>
      <c r="X37" s="394"/>
    </row>
    <row r="38" spans="1:24" ht="26.1" customHeight="1">
      <c r="A38" s="692"/>
      <c r="B38" s="693"/>
      <c r="C38" s="693"/>
      <c r="D38" s="693"/>
      <c r="E38" s="693"/>
      <c r="F38" s="693"/>
      <c r="G38" s="693"/>
      <c r="H38" s="693"/>
      <c r="I38" s="694"/>
      <c r="J38" s="698" t="s">
        <v>252</v>
      </c>
      <c r="K38" s="699"/>
      <c r="L38" s="699"/>
      <c r="M38" s="699"/>
      <c r="N38" s="700"/>
      <c r="O38" s="549">
        <f>SUM(O19:O37)</f>
        <v>0</v>
      </c>
      <c r="P38" s="524"/>
      <c r="Q38" s="395"/>
      <c r="W38" s="568">
        <f>SUM(W19:W37)</f>
        <v>0</v>
      </c>
    </row>
    <row r="39" spans="1:24" ht="26.1" customHeight="1">
      <c r="A39" s="695"/>
      <c r="B39" s="696"/>
      <c r="C39" s="696"/>
      <c r="D39" s="696"/>
      <c r="E39" s="696"/>
      <c r="F39" s="696"/>
      <c r="G39" s="696"/>
      <c r="H39" s="696"/>
      <c r="I39" s="697"/>
      <c r="J39" s="701" t="s">
        <v>325</v>
      </c>
      <c r="K39" s="702"/>
      <c r="L39" s="702"/>
      <c r="M39" s="702"/>
      <c r="N39" s="703"/>
      <c r="O39" s="539">
        <v>0</v>
      </c>
      <c r="P39" s="524"/>
      <c r="Q39" s="395"/>
    </row>
    <row r="40" spans="1:24" ht="26.1" customHeight="1">
      <c r="A40" s="695"/>
      <c r="B40" s="696"/>
      <c r="C40" s="696"/>
      <c r="D40" s="696"/>
      <c r="E40" s="696"/>
      <c r="F40" s="696"/>
      <c r="G40" s="696"/>
      <c r="H40" s="696"/>
      <c r="I40" s="697"/>
      <c r="J40" s="704" t="s">
        <v>251</v>
      </c>
      <c r="K40" s="705"/>
      <c r="L40" s="705"/>
      <c r="M40" s="705"/>
      <c r="N40" s="706"/>
      <c r="O40" s="540">
        <f>O38+O39</f>
        <v>0</v>
      </c>
      <c r="P40" s="524"/>
      <c r="Q40" s="395"/>
    </row>
    <row r="41" spans="1:24" ht="7.5" customHeight="1">
      <c r="A41" s="636"/>
      <c r="B41" s="636"/>
      <c r="C41" s="636"/>
      <c r="D41" s="636"/>
      <c r="E41" s="636"/>
      <c r="F41" s="636"/>
      <c r="G41" s="636"/>
      <c r="H41" s="636"/>
      <c r="I41" s="636"/>
      <c r="J41" s="643"/>
      <c r="K41" s="643"/>
      <c r="L41" s="643"/>
      <c r="M41" s="582"/>
      <c r="N41" s="527"/>
      <c r="O41" s="637"/>
      <c r="P41" s="638"/>
    </row>
    <row r="42" spans="1:24" ht="7.5" customHeight="1">
      <c r="J42" s="582"/>
      <c r="K42" s="582"/>
      <c r="L42" s="582"/>
      <c r="M42" s="642"/>
      <c r="N42" s="582"/>
      <c r="O42" s="582"/>
      <c r="P42" s="582"/>
    </row>
    <row r="43" spans="1:24" ht="7.5" customHeight="1">
      <c r="A43" s="328"/>
      <c r="B43" s="328"/>
      <c r="C43" s="328"/>
      <c r="D43" s="328"/>
      <c r="E43" s="328"/>
      <c r="F43" s="328"/>
      <c r="G43" s="328"/>
      <c r="H43" s="328"/>
      <c r="I43" s="328"/>
      <c r="J43" s="582"/>
      <c r="K43" s="582"/>
      <c r="L43" s="582"/>
      <c r="M43" s="583"/>
      <c r="N43" s="582"/>
      <c r="O43" s="582"/>
      <c r="P43" s="582"/>
    </row>
    <row r="44" spans="1:24" ht="19.95" customHeight="1">
      <c r="A44" s="329" t="s">
        <v>236</v>
      </c>
      <c r="B44" s="690" t="s">
        <v>490</v>
      </c>
      <c r="C44" s="690"/>
      <c r="D44" s="690"/>
      <c r="E44" s="690"/>
      <c r="F44" s="690"/>
      <c r="G44" s="690"/>
      <c r="H44" s="690"/>
      <c r="I44" s="690"/>
      <c r="J44" s="690"/>
      <c r="K44" s="690"/>
      <c r="L44" s="690"/>
      <c r="M44" s="690"/>
      <c r="N44" s="690"/>
      <c r="O44" s="690"/>
      <c r="P44" s="642"/>
    </row>
    <row r="45" spans="1:24" ht="18.600000000000001" customHeight="1">
      <c r="A45" s="330"/>
      <c r="B45" s="691" t="s">
        <v>449</v>
      </c>
      <c r="C45" s="691"/>
      <c r="D45" s="691"/>
      <c r="E45" s="691"/>
      <c r="F45" s="691"/>
      <c r="G45" s="691"/>
      <c r="H45" s="691"/>
      <c r="I45" s="691"/>
      <c r="J45" s="691"/>
      <c r="K45" s="691"/>
      <c r="L45" s="691"/>
      <c r="M45" s="691"/>
      <c r="N45" s="691"/>
      <c r="O45" s="691"/>
    </row>
    <row r="46" spans="1:24" ht="33.6" customHeight="1">
      <c r="A46" s="104" t="s">
        <v>230</v>
      </c>
      <c r="B46" s="144">
        <f>'Names of Bidder'!D21</f>
        <v>0</v>
      </c>
      <c r="D46" s="144"/>
      <c r="E46" s="104"/>
      <c r="F46" s="104"/>
      <c r="G46" s="104"/>
      <c r="H46" s="104"/>
      <c r="I46" s="104"/>
      <c r="K46" s="144"/>
      <c r="L46" s="526"/>
      <c r="N46" s="106" t="s">
        <v>233</v>
      </c>
      <c r="O46" s="144" t="str">
        <f>IF('Names of Bidder'!D18=0, "", 'Names of Bidder'!D18)</f>
        <v/>
      </c>
      <c r="P46" s="584"/>
    </row>
    <row r="47" spans="1:24" ht="33.6" customHeight="1">
      <c r="A47" s="104" t="s">
        <v>231</v>
      </c>
      <c r="B47" s="571">
        <f>'Names of Bidder'!D22</f>
        <v>0</v>
      </c>
      <c r="D47" s="144"/>
      <c r="E47" s="104"/>
      <c r="F47" s="104"/>
      <c r="G47" s="104"/>
      <c r="H47" s="104"/>
      <c r="I47" s="104"/>
      <c r="K47" s="144"/>
      <c r="L47" s="528"/>
      <c r="N47" s="106" t="s">
        <v>234</v>
      </c>
      <c r="O47" s="571" t="str">
        <f>IF('Names of Bidder'!D19=0, "", 'Names of Bidder'!D19)</f>
        <v/>
      </c>
      <c r="P47" s="571"/>
    </row>
    <row r="48" spans="1:24" ht="33.6" customHeight="1">
      <c r="J48" s="534"/>
      <c r="K48" s="534"/>
      <c r="L48" s="528"/>
    </row>
    <row r="49" spans="10:16" ht="33.6" customHeight="1">
      <c r="J49" s="534"/>
      <c r="K49" s="534"/>
      <c r="L49" s="528"/>
      <c r="N49" s="106"/>
      <c r="O49" s="686"/>
      <c r="P49" s="686"/>
    </row>
  </sheetData>
  <sheetProtection algorithmName="SHA-512" hashValue="JyJF9dizncGfI/MKEZtX57fR1wRz5l7Ptym399qedYz0Eh5QyVFo4BRmzg4LHNls9DqhWRulGsyCjm+ZBRN8yg==" saltValue="YoLqr5/VaoIYOvgPvHMl8Q==" spinCount="100000" sheet="1" formatColumns="0" formatRows="0" selectLockedCells="1"/>
  <customSheetViews>
    <customSheetView guid="{B9EC7C48-0A13-4E61-A3A5-0BEFFBB67A7D}" scale="80" showPageBreaks="1" showGridLines="0" fitToPage="1" printArea="1" hiddenColumns="1" view="pageBreakPreview">
      <selection activeCell="N19" sqref="N19"/>
      <colBreaks count="1" manualBreakCount="1">
        <brk id="16" max="1048575" man="1"/>
      </colBreaks>
      <pageMargins left="0.21" right="0.23" top="0.48" bottom="0.48" header="0.25" footer="0.27"/>
      <printOptions horizontalCentered="1"/>
      <pageSetup paperSize="9" scale="30" orientation="landscape" r:id="rId1"/>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2"/>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3"/>
      <headerFooter alignWithMargins="0">
        <oddFooter>&amp;R&amp;"Book Antiqua,Bold"&amp;10Schedule-1/ Page &amp;P of &amp;N</oddFooter>
      </headerFooter>
    </customSheetView>
    <customSheetView guid="{5C772B04-11E1-4A74-9F43-9A74EF38E5E2}" scale="85" showPageBreaks="1" showGridLines="0" fitToPage="1" printArea="1" hiddenColumns="1" view="pageBreakPreview" topLeftCell="A4">
      <selection activeCell="N21" sqref="N21"/>
      <colBreaks count="1" manualBreakCount="1">
        <brk id="16" max="1048575" man="1"/>
      </colBreaks>
      <pageMargins left="0.21" right="0.23" top="0.48" bottom="0.48" header="0.25" footer="0.27"/>
      <printOptions horizontalCentered="1"/>
      <pageSetup paperSize="9" scale="60" orientation="landscape" r:id="rId4"/>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5"/>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6"/>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7"/>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8"/>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9"/>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10"/>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11"/>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12"/>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3"/>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4"/>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5"/>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6"/>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19"/>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0"/>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1"/>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22"/>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3"/>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4"/>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5"/>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6"/>
      <headerFooter alignWithMargins="0">
        <oddFooter>&amp;R&amp;"Book Antiqua,Bold"&amp;10Schedule-1/ Page &amp;P of &amp;N</oddFooter>
      </headerFooter>
    </customSheetView>
  </customSheetViews>
  <mergeCells count="4391">
    <mergeCell ref="P26:AD26"/>
    <mergeCell ref="AE26:AS26"/>
    <mergeCell ref="P23:AD23"/>
    <mergeCell ref="AE23:AS23"/>
    <mergeCell ref="C11:E11"/>
    <mergeCell ref="A3:P3"/>
    <mergeCell ref="A4:P4"/>
    <mergeCell ref="C8:E8"/>
    <mergeCell ref="C9:E9"/>
    <mergeCell ref="C10:E10"/>
    <mergeCell ref="O49:P49"/>
    <mergeCell ref="A14:P14"/>
    <mergeCell ref="A18:C18"/>
    <mergeCell ref="A20:D20"/>
    <mergeCell ref="B44:O44"/>
    <mergeCell ref="B45:O45"/>
    <mergeCell ref="A38:I38"/>
    <mergeCell ref="A39:I39"/>
    <mergeCell ref="A40:I40"/>
    <mergeCell ref="J38:N38"/>
    <mergeCell ref="J39:N39"/>
    <mergeCell ref="J40:N40"/>
    <mergeCell ref="A23:D23"/>
    <mergeCell ref="A26:D26"/>
    <mergeCell ref="A29:D29"/>
    <mergeCell ref="DQ32:EE32"/>
    <mergeCell ref="EF32:ET32"/>
    <mergeCell ref="EU32:FI32"/>
    <mergeCell ref="FJ32:FX32"/>
    <mergeCell ref="FY32:GM32"/>
    <mergeCell ref="AT32:BH32"/>
    <mergeCell ref="BI32:BW32"/>
    <mergeCell ref="BX32:CL32"/>
    <mergeCell ref="CM32:DA32"/>
    <mergeCell ref="DB32:DP32"/>
    <mergeCell ref="P32:AD32"/>
    <mergeCell ref="AE32:AS32"/>
    <mergeCell ref="P29:AD29"/>
    <mergeCell ref="AE29:AS29"/>
    <mergeCell ref="A32:I32"/>
    <mergeCell ref="A35:I35"/>
    <mergeCell ref="PE32:PS32"/>
    <mergeCell ref="DQ29:EE29"/>
    <mergeCell ref="EF29:ET29"/>
    <mergeCell ref="EU29:FI29"/>
    <mergeCell ref="FJ29:FX29"/>
    <mergeCell ref="FY29:GM29"/>
    <mergeCell ref="AT29:BH29"/>
    <mergeCell ref="BI29:BW29"/>
    <mergeCell ref="BX29:CL29"/>
    <mergeCell ref="CM29:DA29"/>
    <mergeCell ref="DB29:DP29"/>
    <mergeCell ref="PE29:PS29"/>
    <mergeCell ref="PT32:QH32"/>
    <mergeCell ref="QI32:QW32"/>
    <mergeCell ref="QX32:RL32"/>
    <mergeCell ref="RM32:SA32"/>
    <mergeCell ref="MH32:MV32"/>
    <mergeCell ref="MW32:NK32"/>
    <mergeCell ref="NL32:NZ32"/>
    <mergeCell ref="OA32:OO32"/>
    <mergeCell ref="OP32:PD32"/>
    <mergeCell ref="JK32:JY32"/>
    <mergeCell ref="JZ32:KN32"/>
    <mergeCell ref="KO32:LC32"/>
    <mergeCell ref="LD32:LR32"/>
    <mergeCell ref="LS32:MG32"/>
    <mergeCell ref="GN32:HB32"/>
    <mergeCell ref="HC32:HQ32"/>
    <mergeCell ref="HR32:IF32"/>
    <mergeCell ref="IG32:IU32"/>
    <mergeCell ref="IV32:JJ32"/>
    <mergeCell ref="AAS32:ABG32"/>
    <mergeCell ref="ABH32:ABV32"/>
    <mergeCell ref="ABW32:ACK32"/>
    <mergeCell ref="ACL32:ACZ32"/>
    <mergeCell ref="ADA32:ADO32"/>
    <mergeCell ref="XV32:YJ32"/>
    <mergeCell ref="YK32:YY32"/>
    <mergeCell ref="YZ32:ZN32"/>
    <mergeCell ref="ZO32:AAC32"/>
    <mergeCell ref="AAD32:AAR32"/>
    <mergeCell ref="UY32:VM32"/>
    <mergeCell ref="VN32:WB32"/>
    <mergeCell ref="WC32:WQ32"/>
    <mergeCell ref="WR32:XF32"/>
    <mergeCell ref="XG32:XU32"/>
    <mergeCell ref="SB32:SP32"/>
    <mergeCell ref="SQ32:TE32"/>
    <mergeCell ref="TF32:TT32"/>
    <mergeCell ref="TU32:UI32"/>
    <mergeCell ref="UJ32:UX32"/>
    <mergeCell ref="AMG32:AMU32"/>
    <mergeCell ref="AMV32:ANJ32"/>
    <mergeCell ref="ANK32:ANY32"/>
    <mergeCell ref="ANZ32:AON32"/>
    <mergeCell ref="AOO32:APC32"/>
    <mergeCell ref="AJJ32:AJX32"/>
    <mergeCell ref="AJY32:AKM32"/>
    <mergeCell ref="AKN32:ALB32"/>
    <mergeCell ref="ALC32:ALQ32"/>
    <mergeCell ref="ALR32:AMF32"/>
    <mergeCell ref="AGM32:AHA32"/>
    <mergeCell ref="AHB32:AHP32"/>
    <mergeCell ref="AHQ32:AIE32"/>
    <mergeCell ref="AIF32:AIT32"/>
    <mergeCell ref="AIU32:AJI32"/>
    <mergeCell ref="ADP32:AED32"/>
    <mergeCell ref="AEE32:AES32"/>
    <mergeCell ref="AET32:AFH32"/>
    <mergeCell ref="AFI32:AFW32"/>
    <mergeCell ref="AFX32:AGL32"/>
    <mergeCell ref="AXU32:AYI32"/>
    <mergeCell ref="AYJ32:AYX32"/>
    <mergeCell ref="AYY32:AZM32"/>
    <mergeCell ref="AZN32:BAB32"/>
    <mergeCell ref="BAC32:BAQ32"/>
    <mergeCell ref="AUX32:AVL32"/>
    <mergeCell ref="AVM32:AWA32"/>
    <mergeCell ref="AWB32:AWP32"/>
    <mergeCell ref="AWQ32:AXE32"/>
    <mergeCell ref="AXF32:AXT32"/>
    <mergeCell ref="ASA32:ASO32"/>
    <mergeCell ref="ASP32:ATD32"/>
    <mergeCell ref="ATE32:ATS32"/>
    <mergeCell ref="ATT32:AUH32"/>
    <mergeCell ref="AUI32:AUW32"/>
    <mergeCell ref="APD32:APR32"/>
    <mergeCell ref="APS32:AQG32"/>
    <mergeCell ref="AQH32:AQV32"/>
    <mergeCell ref="AQW32:ARK32"/>
    <mergeCell ref="ARL32:ARZ32"/>
    <mergeCell ref="BJI32:BJW32"/>
    <mergeCell ref="BJX32:BKL32"/>
    <mergeCell ref="BKM32:BLA32"/>
    <mergeCell ref="BLB32:BLP32"/>
    <mergeCell ref="BLQ32:BME32"/>
    <mergeCell ref="BGL32:BGZ32"/>
    <mergeCell ref="BHA32:BHO32"/>
    <mergeCell ref="BHP32:BID32"/>
    <mergeCell ref="BIE32:BIS32"/>
    <mergeCell ref="BIT32:BJH32"/>
    <mergeCell ref="BDO32:BEC32"/>
    <mergeCell ref="BED32:BER32"/>
    <mergeCell ref="BES32:BFG32"/>
    <mergeCell ref="BFH32:BFV32"/>
    <mergeCell ref="BFW32:BGK32"/>
    <mergeCell ref="BAR32:BBF32"/>
    <mergeCell ref="BBG32:BBU32"/>
    <mergeCell ref="BBV32:BCJ32"/>
    <mergeCell ref="BCK32:BCY32"/>
    <mergeCell ref="BCZ32:BDN32"/>
    <mergeCell ref="BUW32:BVK32"/>
    <mergeCell ref="BVL32:BVZ32"/>
    <mergeCell ref="BWA32:BWO32"/>
    <mergeCell ref="BWP32:BXD32"/>
    <mergeCell ref="BXE32:BXS32"/>
    <mergeCell ref="BRZ32:BSN32"/>
    <mergeCell ref="BSO32:BTC32"/>
    <mergeCell ref="BTD32:BTR32"/>
    <mergeCell ref="BTS32:BUG32"/>
    <mergeCell ref="BUH32:BUV32"/>
    <mergeCell ref="BPC32:BPQ32"/>
    <mergeCell ref="BPR32:BQF32"/>
    <mergeCell ref="BQG32:BQU32"/>
    <mergeCell ref="BQV32:BRJ32"/>
    <mergeCell ref="BRK32:BRY32"/>
    <mergeCell ref="BMF32:BMT32"/>
    <mergeCell ref="BMU32:BNI32"/>
    <mergeCell ref="BNJ32:BNX32"/>
    <mergeCell ref="BNY32:BOM32"/>
    <mergeCell ref="BON32:BPB32"/>
    <mergeCell ref="CGK32:CGY32"/>
    <mergeCell ref="CGZ32:CHN32"/>
    <mergeCell ref="CHO32:CIC32"/>
    <mergeCell ref="CID32:CIR32"/>
    <mergeCell ref="CIS32:CJG32"/>
    <mergeCell ref="CDN32:CEB32"/>
    <mergeCell ref="CEC32:CEQ32"/>
    <mergeCell ref="CER32:CFF32"/>
    <mergeCell ref="CFG32:CFU32"/>
    <mergeCell ref="CFV32:CGJ32"/>
    <mergeCell ref="CAQ32:CBE32"/>
    <mergeCell ref="CBF32:CBT32"/>
    <mergeCell ref="CBU32:CCI32"/>
    <mergeCell ref="CCJ32:CCX32"/>
    <mergeCell ref="CCY32:CDM32"/>
    <mergeCell ref="BXT32:BYH32"/>
    <mergeCell ref="BYI32:BYW32"/>
    <mergeCell ref="BYX32:BZL32"/>
    <mergeCell ref="BZM32:CAA32"/>
    <mergeCell ref="CAB32:CAP32"/>
    <mergeCell ref="CRY32:CSM32"/>
    <mergeCell ref="CSN32:CTB32"/>
    <mergeCell ref="CTC32:CTQ32"/>
    <mergeCell ref="CTR32:CUF32"/>
    <mergeCell ref="CUG32:CUU32"/>
    <mergeCell ref="CPB32:CPP32"/>
    <mergeCell ref="CPQ32:CQE32"/>
    <mergeCell ref="CQF32:CQT32"/>
    <mergeCell ref="CQU32:CRI32"/>
    <mergeCell ref="CRJ32:CRX32"/>
    <mergeCell ref="CME32:CMS32"/>
    <mergeCell ref="CMT32:CNH32"/>
    <mergeCell ref="CNI32:CNW32"/>
    <mergeCell ref="CNX32:COL32"/>
    <mergeCell ref="COM32:CPA32"/>
    <mergeCell ref="CJH32:CJV32"/>
    <mergeCell ref="CJW32:CKK32"/>
    <mergeCell ref="CKL32:CKZ32"/>
    <mergeCell ref="CLA32:CLO32"/>
    <mergeCell ref="CLP32:CMD32"/>
    <mergeCell ref="DDM32:DEA32"/>
    <mergeCell ref="DEB32:DEP32"/>
    <mergeCell ref="DEQ32:DFE32"/>
    <mergeCell ref="DFF32:DFT32"/>
    <mergeCell ref="DFU32:DGI32"/>
    <mergeCell ref="DAP32:DBD32"/>
    <mergeCell ref="DBE32:DBS32"/>
    <mergeCell ref="DBT32:DCH32"/>
    <mergeCell ref="DCI32:DCW32"/>
    <mergeCell ref="DCX32:DDL32"/>
    <mergeCell ref="CXS32:CYG32"/>
    <mergeCell ref="CYH32:CYV32"/>
    <mergeCell ref="CYW32:CZK32"/>
    <mergeCell ref="CZL32:CZZ32"/>
    <mergeCell ref="DAA32:DAO32"/>
    <mergeCell ref="CUV32:CVJ32"/>
    <mergeCell ref="CVK32:CVY32"/>
    <mergeCell ref="CVZ32:CWN32"/>
    <mergeCell ref="CWO32:CXC32"/>
    <mergeCell ref="CXD32:CXR32"/>
    <mergeCell ref="DPA32:DPO32"/>
    <mergeCell ref="DPP32:DQD32"/>
    <mergeCell ref="DQE32:DQS32"/>
    <mergeCell ref="DQT32:DRH32"/>
    <mergeCell ref="DRI32:DRW32"/>
    <mergeCell ref="DMD32:DMR32"/>
    <mergeCell ref="DMS32:DNG32"/>
    <mergeCell ref="DNH32:DNV32"/>
    <mergeCell ref="DNW32:DOK32"/>
    <mergeCell ref="DOL32:DOZ32"/>
    <mergeCell ref="DJG32:DJU32"/>
    <mergeCell ref="DJV32:DKJ32"/>
    <mergeCell ref="DKK32:DKY32"/>
    <mergeCell ref="DKZ32:DLN32"/>
    <mergeCell ref="DLO32:DMC32"/>
    <mergeCell ref="DGJ32:DGX32"/>
    <mergeCell ref="DGY32:DHM32"/>
    <mergeCell ref="DHN32:DIB32"/>
    <mergeCell ref="DIC32:DIQ32"/>
    <mergeCell ref="DIR32:DJF32"/>
    <mergeCell ref="EAO32:EBC32"/>
    <mergeCell ref="EBD32:EBR32"/>
    <mergeCell ref="EBS32:ECG32"/>
    <mergeCell ref="ECH32:ECV32"/>
    <mergeCell ref="ECW32:EDK32"/>
    <mergeCell ref="DXR32:DYF32"/>
    <mergeCell ref="DYG32:DYU32"/>
    <mergeCell ref="DYV32:DZJ32"/>
    <mergeCell ref="DZK32:DZY32"/>
    <mergeCell ref="DZZ32:EAN32"/>
    <mergeCell ref="DUU32:DVI32"/>
    <mergeCell ref="DVJ32:DVX32"/>
    <mergeCell ref="DVY32:DWM32"/>
    <mergeCell ref="DWN32:DXB32"/>
    <mergeCell ref="DXC32:DXQ32"/>
    <mergeCell ref="DRX32:DSL32"/>
    <mergeCell ref="DSM32:DTA32"/>
    <mergeCell ref="DTB32:DTP32"/>
    <mergeCell ref="DTQ32:DUE32"/>
    <mergeCell ref="DUF32:DUT32"/>
    <mergeCell ref="EMC32:EMQ32"/>
    <mergeCell ref="EMR32:ENF32"/>
    <mergeCell ref="ENG32:ENU32"/>
    <mergeCell ref="ENV32:EOJ32"/>
    <mergeCell ref="EOK32:EOY32"/>
    <mergeCell ref="EJF32:EJT32"/>
    <mergeCell ref="EJU32:EKI32"/>
    <mergeCell ref="EKJ32:EKX32"/>
    <mergeCell ref="EKY32:ELM32"/>
    <mergeCell ref="ELN32:EMB32"/>
    <mergeCell ref="EGI32:EGW32"/>
    <mergeCell ref="EGX32:EHL32"/>
    <mergeCell ref="EHM32:EIA32"/>
    <mergeCell ref="EIB32:EIP32"/>
    <mergeCell ref="EIQ32:EJE32"/>
    <mergeCell ref="EDL32:EDZ32"/>
    <mergeCell ref="EEA32:EEO32"/>
    <mergeCell ref="EEP32:EFD32"/>
    <mergeCell ref="EFE32:EFS32"/>
    <mergeCell ref="EFT32:EGH32"/>
    <mergeCell ref="EXQ32:EYE32"/>
    <mergeCell ref="EYF32:EYT32"/>
    <mergeCell ref="EYU32:EZI32"/>
    <mergeCell ref="EZJ32:EZX32"/>
    <mergeCell ref="EZY32:FAM32"/>
    <mergeCell ref="EUT32:EVH32"/>
    <mergeCell ref="EVI32:EVW32"/>
    <mergeCell ref="EVX32:EWL32"/>
    <mergeCell ref="EWM32:EXA32"/>
    <mergeCell ref="EXB32:EXP32"/>
    <mergeCell ref="ERW32:ESK32"/>
    <mergeCell ref="ESL32:ESZ32"/>
    <mergeCell ref="ETA32:ETO32"/>
    <mergeCell ref="ETP32:EUD32"/>
    <mergeCell ref="EUE32:EUS32"/>
    <mergeCell ref="EOZ32:EPN32"/>
    <mergeCell ref="EPO32:EQC32"/>
    <mergeCell ref="EQD32:EQR32"/>
    <mergeCell ref="EQS32:ERG32"/>
    <mergeCell ref="ERH32:ERV32"/>
    <mergeCell ref="FJE32:FJS32"/>
    <mergeCell ref="FJT32:FKH32"/>
    <mergeCell ref="FKI32:FKW32"/>
    <mergeCell ref="FKX32:FLL32"/>
    <mergeCell ref="FLM32:FMA32"/>
    <mergeCell ref="FGH32:FGV32"/>
    <mergeCell ref="FGW32:FHK32"/>
    <mergeCell ref="FHL32:FHZ32"/>
    <mergeCell ref="FIA32:FIO32"/>
    <mergeCell ref="FIP32:FJD32"/>
    <mergeCell ref="FDK32:FDY32"/>
    <mergeCell ref="FDZ32:FEN32"/>
    <mergeCell ref="FEO32:FFC32"/>
    <mergeCell ref="FFD32:FFR32"/>
    <mergeCell ref="FFS32:FGG32"/>
    <mergeCell ref="FAN32:FBB32"/>
    <mergeCell ref="FBC32:FBQ32"/>
    <mergeCell ref="FBR32:FCF32"/>
    <mergeCell ref="FCG32:FCU32"/>
    <mergeCell ref="FCV32:FDJ32"/>
    <mergeCell ref="FUS32:FVG32"/>
    <mergeCell ref="FVH32:FVV32"/>
    <mergeCell ref="FVW32:FWK32"/>
    <mergeCell ref="FWL32:FWZ32"/>
    <mergeCell ref="FXA32:FXO32"/>
    <mergeCell ref="FRV32:FSJ32"/>
    <mergeCell ref="FSK32:FSY32"/>
    <mergeCell ref="FSZ32:FTN32"/>
    <mergeCell ref="FTO32:FUC32"/>
    <mergeCell ref="FUD32:FUR32"/>
    <mergeCell ref="FOY32:FPM32"/>
    <mergeCell ref="FPN32:FQB32"/>
    <mergeCell ref="FQC32:FQQ32"/>
    <mergeCell ref="FQR32:FRF32"/>
    <mergeCell ref="FRG32:FRU32"/>
    <mergeCell ref="FMB32:FMP32"/>
    <mergeCell ref="FMQ32:FNE32"/>
    <mergeCell ref="FNF32:FNT32"/>
    <mergeCell ref="FNU32:FOI32"/>
    <mergeCell ref="FOJ32:FOX32"/>
    <mergeCell ref="GGG32:GGU32"/>
    <mergeCell ref="GGV32:GHJ32"/>
    <mergeCell ref="GHK32:GHY32"/>
    <mergeCell ref="GHZ32:GIN32"/>
    <mergeCell ref="GIO32:GJC32"/>
    <mergeCell ref="GDJ32:GDX32"/>
    <mergeCell ref="GDY32:GEM32"/>
    <mergeCell ref="GEN32:GFB32"/>
    <mergeCell ref="GFC32:GFQ32"/>
    <mergeCell ref="GFR32:GGF32"/>
    <mergeCell ref="GAM32:GBA32"/>
    <mergeCell ref="GBB32:GBP32"/>
    <mergeCell ref="GBQ32:GCE32"/>
    <mergeCell ref="GCF32:GCT32"/>
    <mergeCell ref="GCU32:GDI32"/>
    <mergeCell ref="FXP32:FYD32"/>
    <mergeCell ref="FYE32:FYS32"/>
    <mergeCell ref="FYT32:FZH32"/>
    <mergeCell ref="FZI32:FZW32"/>
    <mergeCell ref="FZX32:GAL32"/>
    <mergeCell ref="GRU32:GSI32"/>
    <mergeCell ref="GSJ32:GSX32"/>
    <mergeCell ref="GSY32:GTM32"/>
    <mergeCell ref="GTN32:GUB32"/>
    <mergeCell ref="GUC32:GUQ32"/>
    <mergeCell ref="GOX32:GPL32"/>
    <mergeCell ref="GPM32:GQA32"/>
    <mergeCell ref="GQB32:GQP32"/>
    <mergeCell ref="GQQ32:GRE32"/>
    <mergeCell ref="GRF32:GRT32"/>
    <mergeCell ref="GMA32:GMO32"/>
    <mergeCell ref="GMP32:GND32"/>
    <mergeCell ref="GNE32:GNS32"/>
    <mergeCell ref="GNT32:GOH32"/>
    <mergeCell ref="GOI32:GOW32"/>
    <mergeCell ref="GJD32:GJR32"/>
    <mergeCell ref="GJS32:GKG32"/>
    <mergeCell ref="GKH32:GKV32"/>
    <mergeCell ref="GKW32:GLK32"/>
    <mergeCell ref="GLL32:GLZ32"/>
    <mergeCell ref="HDI32:HDW32"/>
    <mergeCell ref="HDX32:HEL32"/>
    <mergeCell ref="HEM32:HFA32"/>
    <mergeCell ref="HFB32:HFP32"/>
    <mergeCell ref="HFQ32:HGE32"/>
    <mergeCell ref="HAL32:HAZ32"/>
    <mergeCell ref="HBA32:HBO32"/>
    <mergeCell ref="HBP32:HCD32"/>
    <mergeCell ref="HCE32:HCS32"/>
    <mergeCell ref="HCT32:HDH32"/>
    <mergeCell ref="GXO32:GYC32"/>
    <mergeCell ref="GYD32:GYR32"/>
    <mergeCell ref="GYS32:GZG32"/>
    <mergeCell ref="GZH32:GZV32"/>
    <mergeCell ref="GZW32:HAK32"/>
    <mergeCell ref="GUR32:GVF32"/>
    <mergeCell ref="GVG32:GVU32"/>
    <mergeCell ref="GVV32:GWJ32"/>
    <mergeCell ref="GWK32:GWY32"/>
    <mergeCell ref="GWZ32:GXN32"/>
    <mergeCell ref="HOW32:HPK32"/>
    <mergeCell ref="HPL32:HPZ32"/>
    <mergeCell ref="HQA32:HQO32"/>
    <mergeCell ref="HQP32:HRD32"/>
    <mergeCell ref="HRE32:HRS32"/>
    <mergeCell ref="HLZ32:HMN32"/>
    <mergeCell ref="HMO32:HNC32"/>
    <mergeCell ref="HND32:HNR32"/>
    <mergeCell ref="HNS32:HOG32"/>
    <mergeCell ref="HOH32:HOV32"/>
    <mergeCell ref="HJC32:HJQ32"/>
    <mergeCell ref="HJR32:HKF32"/>
    <mergeCell ref="HKG32:HKU32"/>
    <mergeCell ref="HKV32:HLJ32"/>
    <mergeCell ref="HLK32:HLY32"/>
    <mergeCell ref="HGF32:HGT32"/>
    <mergeCell ref="HGU32:HHI32"/>
    <mergeCell ref="HHJ32:HHX32"/>
    <mergeCell ref="HHY32:HIM32"/>
    <mergeCell ref="HIN32:HJB32"/>
    <mergeCell ref="IAK32:IAY32"/>
    <mergeCell ref="IAZ32:IBN32"/>
    <mergeCell ref="IBO32:ICC32"/>
    <mergeCell ref="ICD32:ICR32"/>
    <mergeCell ref="ICS32:IDG32"/>
    <mergeCell ref="HXN32:HYB32"/>
    <mergeCell ref="HYC32:HYQ32"/>
    <mergeCell ref="HYR32:HZF32"/>
    <mergeCell ref="HZG32:HZU32"/>
    <mergeCell ref="HZV32:IAJ32"/>
    <mergeCell ref="HUQ32:HVE32"/>
    <mergeCell ref="HVF32:HVT32"/>
    <mergeCell ref="HVU32:HWI32"/>
    <mergeCell ref="HWJ32:HWX32"/>
    <mergeCell ref="HWY32:HXM32"/>
    <mergeCell ref="HRT32:HSH32"/>
    <mergeCell ref="HSI32:HSW32"/>
    <mergeCell ref="HSX32:HTL32"/>
    <mergeCell ref="HTM32:HUA32"/>
    <mergeCell ref="HUB32:HUP32"/>
    <mergeCell ref="ILY32:IMM32"/>
    <mergeCell ref="IMN32:INB32"/>
    <mergeCell ref="INC32:INQ32"/>
    <mergeCell ref="INR32:IOF32"/>
    <mergeCell ref="IOG32:IOU32"/>
    <mergeCell ref="IJB32:IJP32"/>
    <mergeCell ref="IJQ32:IKE32"/>
    <mergeCell ref="IKF32:IKT32"/>
    <mergeCell ref="IKU32:ILI32"/>
    <mergeCell ref="ILJ32:ILX32"/>
    <mergeCell ref="IGE32:IGS32"/>
    <mergeCell ref="IGT32:IHH32"/>
    <mergeCell ref="IHI32:IHW32"/>
    <mergeCell ref="IHX32:IIL32"/>
    <mergeCell ref="IIM32:IJA32"/>
    <mergeCell ref="IDH32:IDV32"/>
    <mergeCell ref="IDW32:IEK32"/>
    <mergeCell ref="IEL32:IEZ32"/>
    <mergeCell ref="IFA32:IFO32"/>
    <mergeCell ref="IFP32:IGD32"/>
    <mergeCell ref="IXM32:IYA32"/>
    <mergeCell ref="IYB32:IYP32"/>
    <mergeCell ref="IYQ32:IZE32"/>
    <mergeCell ref="IZF32:IZT32"/>
    <mergeCell ref="IZU32:JAI32"/>
    <mergeCell ref="IUP32:IVD32"/>
    <mergeCell ref="IVE32:IVS32"/>
    <mergeCell ref="IVT32:IWH32"/>
    <mergeCell ref="IWI32:IWW32"/>
    <mergeCell ref="IWX32:IXL32"/>
    <mergeCell ref="IRS32:ISG32"/>
    <mergeCell ref="ISH32:ISV32"/>
    <mergeCell ref="ISW32:ITK32"/>
    <mergeCell ref="ITL32:ITZ32"/>
    <mergeCell ref="IUA32:IUO32"/>
    <mergeCell ref="IOV32:IPJ32"/>
    <mergeCell ref="IPK32:IPY32"/>
    <mergeCell ref="IPZ32:IQN32"/>
    <mergeCell ref="IQO32:IRC32"/>
    <mergeCell ref="IRD32:IRR32"/>
    <mergeCell ref="JJA32:JJO32"/>
    <mergeCell ref="JJP32:JKD32"/>
    <mergeCell ref="JKE32:JKS32"/>
    <mergeCell ref="JKT32:JLH32"/>
    <mergeCell ref="JLI32:JLW32"/>
    <mergeCell ref="JGD32:JGR32"/>
    <mergeCell ref="JGS32:JHG32"/>
    <mergeCell ref="JHH32:JHV32"/>
    <mergeCell ref="JHW32:JIK32"/>
    <mergeCell ref="JIL32:JIZ32"/>
    <mergeCell ref="JDG32:JDU32"/>
    <mergeCell ref="JDV32:JEJ32"/>
    <mergeCell ref="JEK32:JEY32"/>
    <mergeCell ref="JEZ32:JFN32"/>
    <mergeCell ref="JFO32:JGC32"/>
    <mergeCell ref="JAJ32:JAX32"/>
    <mergeCell ref="JAY32:JBM32"/>
    <mergeCell ref="JBN32:JCB32"/>
    <mergeCell ref="JCC32:JCQ32"/>
    <mergeCell ref="JCR32:JDF32"/>
    <mergeCell ref="JUO32:JVC32"/>
    <mergeCell ref="JVD32:JVR32"/>
    <mergeCell ref="JVS32:JWG32"/>
    <mergeCell ref="JWH32:JWV32"/>
    <mergeCell ref="JWW32:JXK32"/>
    <mergeCell ref="JRR32:JSF32"/>
    <mergeCell ref="JSG32:JSU32"/>
    <mergeCell ref="JSV32:JTJ32"/>
    <mergeCell ref="JTK32:JTY32"/>
    <mergeCell ref="JTZ32:JUN32"/>
    <mergeCell ref="JOU32:JPI32"/>
    <mergeCell ref="JPJ32:JPX32"/>
    <mergeCell ref="JPY32:JQM32"/>
    <mergeCell ref="JQN32:JRB32"/>
    <mergeCell ref="JRC32:JRQ32"/>
    <mergeCell ref="JLX32:JML32"/>
    <mergeCell ref="JMM32:JNA32"/>
    <mergeCell ref="JNB32:JNP32"/>
    <mergeCell ref="JNQ32:JOE32"/>
    <mergeCell ref="JOF32:JOT32"/>
    <mergeCell ref="KGC32:KGQ32"/>
    <mergeCell ref="KGR32:KHF32"/>
    <mergeCell ref="KHG32:KHU32"/>
    <mergeCell ref="KHV32:KIJ32"/>
    <mergeCell ref="KIK32:KIY32"/>
    <mergeCell ref="KDF32:KDT32"/>
    <mergeCell ref="KDU32:KEI32"/>
    <mergeCell ref="KEJ32:KEX32"/>
    <mergeCell ref="KEY32:KFM32"/>
    <mergeCell ref="KFN32:KGB32"/>
    <mergeCell ref="KAI32:KAW32"/>
    <mergeCell ref="KAX32:KBL32"/>
    <mergeCell ref="KBM32:KCA32"/>
    <mergeCell ref="KCB32:KCP32"/>
    <mergeCell ref="KCQ32:KDE32"/>
    <mergeCell ref="JXL32:JXZ32"/>
    <mergeCell ref="JYA32:JYO32"/>
    <mergeCell ref="JYP32:JZD32"/>
    <mergeCell ref="JZE32:JZS32"/>
    <mergeCell ref="JZT32:KAH32"/>
    <mergeCell ref="KRQ32:KSE32"/>
    <mergeCell ref="KSF32:KST32"/>
    <mergeCell ref="KSU32:KTI32"/>
    <mergeCell ref="KTJ32:KTX32"/>
    <mergeCell ref="KTY32:KUM32"/>
    <mergeCell ref="KOT32:KPH32"/>
    <mergeCell ref="KPI32:KPW32"/>
    <mergeCell ref="KPX32:KQL32"/>
    <mergeCell ref="KQM32:KRA32"/>
    <mergeCell ref="KRB32:KRP32"/>
    <mergeCell ref="KLW32:KMK32"/>
    <mergeCell ref="KML32:KMZ32"/>
    <mergeCell ref="KNA32:KNO32"/>
    <mergeCell ref="KNP32:KOD32"/>
    <mergeCell ref="KOE32:KOS32"/>
    <mergeCell ref="KIZ32:KJN32"/>
    <mergeCell ref="KJO32:KKC32"/>
    <mergeCell ref="KKD32:KKR32"/>
    <mergeCell ref="KKS32:KLG32"/>
    <mergeCell ref="KLH32:KLV32"/>
    <mergeCell ref="LDE32:LDS32"/>
    <mergeCell ref="LDT32:LEH32"/>
    <mergeCell ref="LEI32:LEW32"/>
    <mergeCell ref="LEX32:LFL32"/>
    <mergeCell ref="LFM32:LGA32"/>
    <mergeCell ref="LAH32:LAV32"/>
    <mergeCell ref="LAW32:LBK32"/>
    <mergeCell ref="LBL32:LBZ32"/>
    <mergeCell ref="LCA32:LCO32"/>
    <mergeCell ref="LCP32:LDD32"/>
    <mergeCell ref="KXK32:KXY32"/>
    <mergeCell ref="KXZ32:KYN32"/>
    <mergeCell ref="KYO32:KZC32"/>
    <mergeCell ref="KZD32:KZR32"/>
    <mergeCell ref="KZS32:LAG32"/>
    <mergeCell ref="KUN32:KVB32"/>
    <mergeCell ref="KVC32:KVQ32"/>
    <mergeCell ref="KVR32:KWF32"/>
    <mergeCell ref="KWG32:KWU32"/>
    <mergeCell ref="KWV32:KXJ32"/>
    <mergeCell ref="LOS32:LPG32"/>
    <mergeCell ref="LPH32:LPV32"/>
    <mergeCell ref="LPW32:LQK32"/>
    <mergeCell ref="LQL32:LQZ32"/>
    <mergeCell ref="LRA32:LRO32"/>
    <mergeCell ref="LLV32:LMJ32"/>
    <mergeCell ref="LMK32:LMY32"/>
    <mergeCell ref="LMZ32:LNN32"/>
    <mergeCell ref="LNO32:LOC32"/>
    <mergeCell ref="LOD32:LOR32"/>
    <mergeCell ref="LIY32:LJM32"/>
    <mergeCell ref="LJN32:LKB32"/>
    <mergeCell ref="LKC32:LKQ32"/>
    <mergeCell ref="LKR32:LLF32"/>
    <mergeCell ref="LLG32:LLU32"/>
    <mergeCell ref="LGB32:LGP32"/>
    <mergeCell ref="LGQ32:LHE32"/>
    <mergeCell ref="LHF32:LHT32"/>
    <mergeCell ref="LHU32:LII32"/>
    <mergeCell ref="LIJ32:LIX32"/>
    <mergeCell ref="MAG32:MAU32"/>
    <mergeCell ref="MAV32:MBJ32"/>
    <mergeCell ref="MBK32:MBY32"/>
    <mergeCell ref="MBZ32:MCN32"/>
    <mergeCell ref="MCO32:MDC32"/>
    <mergeCell ref="LXJ32:LXX32"/>
    <mergeCell ref="LXY32:LYM32"/>
    <mergeCell ref="LYN32:LZB32"/>
    <mergeCell ref="LZC32:LZQ32"/>
    <mergeCell ref="LZR32:MAF32"/>
    <mergeCell ref="LUM32:LVA32"/>
    <mergeCell ref="LVB32:LVP32"/>
    <mergeCell ref="LVQ32:LWE32"/>
    <mergeCell ref="LWF32:LWT32"/>
    <mergeCell ref="LWU32:LXI32"/>
    <mergeCell ref="LRP32:LSD32"/>
    <mergeCell ref="LSE32:LSS32"/>
    <mergeCell ref="LST32:LTH32"/>
    <mergeCell ref="LTI32:LTW32"/>
    <mergeCell ref="LTX32:LUL32"/>
    <mergeCell ref="MLU32:MMI32"/>
    <mergeCell ref="MMJ32:MMX32"/>
    <mergeCell ref="MMY32:MNM32"/>
    <mergeCell ref="MNN32:MOB32"/>
    <mergeCell ref="MOC32:MOQ32"/>
    <mergeCell ref="MIX32:MJL32"/>
    <mergeCell ref="MJM32:MKA32"/>
    <mergeCell ref="MKB32:MKP32"/>
    <mergeCell ref="MKQ32:MLE32"/>
    <mergeCell ref="MLF32:MLT32"/>
    <mergeCell ref="MGA32:MGO32"/>
    <mergeCell ref="MGP32:MHD32"/>
    <mergeCell ref="MHE32:MHS32"/>
    <mergeCell ref="MHT32:MIH32"/>
    <mergeCell ref="MII32:MIW32"/>
    <mergeCell ref="MDD32:MDR32"/>
    <mergeCell ref="MDS32:MEG32"/>
    <mergeCell ref="MEH32:MEV32"/>
    <mergeCell ref="MEW32:MFK32"/>
    <mergeCell ref="MFL32:MFZ32"/>
    <mergeCell ref="MXI32:MXW32"/>
    <mergeCell ref="MXX32:MYL32"/>
    <mergeCell ref="MYM32:MZA32"/>
    <mergeCell ref="MZB32:MZP32"/>
    <mergeCell ref="MZQ32:NAE32"/>
    <mergeCell ref="MUL32:MUZ32"/>
    <mergeCell ref="MVA32:MVO32"/>
    <mergeCell ref="MVP32:MWD32"/>
    <mergeCell ref="MWE32:MWS32"/>
    <mergeCell ref="MWT32:MXH32"/>
    <mergeCell ref="MRO32:MSC32"/>
    <mergeCell ref="MSD32:MSR32"/>
    <mergeCell ref="MSS32:MTG32"/>
    <mergeCell ref="MTH32:MTV32"/>
    <mergeCell ref="MTW32:MUK32"/>
    <mergeCell ref="MOR32:MPF32"/>
    <mergeCell ref="MPG32:MPU32"/>
    <mergeCell ref="MPV32:MQJ32"/>
    <mergeCell ref="MQK32:MQY32"/>
    <mergeCell ref="MQZ32:MRN32"/>
    <mergeCell ref="NIW32:NJK32"/>
    <mergeCell ref="NJL32:NJZ32"/>
    <mergeCell ref="NKA32:NKO32"/>
    <mergeCell ref="NKP32:NLD32"/>
    <mergeCell ref="NLE32:NLS32"/>
    <mergeCell ref="NFZ32:NGN32"/>
    <mergeCell ref="NGO32:NHC32"/>
    <mergeCell ref="NHD32:NHR32"/>
    <mergeCell ref="NHS32:NIG32"/>
    <mergeCell ref="NIH32:NIV32"/>
    <mergeCell ref="NDC32:NDQ32"/>
    <mergeCell ref="NDR32:NEF32"/>
    <mergeCell ref="NEG32:NEU32"/>
    <mergeCell ref="NEV32:NFJ32"/>
    <mergeCell ref="NFK32:NFY32"/>
    <mergeCell ref="NAF32:NAT32"/>
    <mergeCell ref="NAU32:NBI32"/>
    <mergeCell ref="NBJ32:NBX32"/>
    <mergeCell ref="NBY32:NCM32"/>
    <mergeCell ref="NCN32:NDB32"/>
    <mergeCell ref="NUK32:NUY32"/>
    <mergeCell ref="NUZ32:NVN32"/>
    <mergeCell ref="NVO32:NWC32"/>
    <mergeCell ref="NWD32:NWR32"/>
    <mergeCell ref="NWS32:NXG32"/>
    <mergeCell ref="NRN32:NSB32"/>
    <mergeCell ref="NSC32:NSQ32"/>
    <mergeCell ref="NSR32:NTF32"/>
    <mergeCell ref="NTG32:NTU32"/>
    <mergeCell ref="NTV32:NUJ32"/>
    <mergeCell ref="NOQ32:NPE32"/>
    <mergeCell ref="NPF32:NPT32"/>
    <mergeCell ref="NPU32:NQI32"/>
    <mergeCell ref="NQJ32:NQX32"/>
    <mergeCell ref="NQY32:NRM32"/>
    <mergeCell ref="NLT32:NMH32"/>
    <mergeCell ref="NMI32:NMW32"/>
    <mergeCell ref="NMX32:NNL32"/>
    <mergeCell ref="NNM32:NOA32"/>
    <mergeCell ref="NOB32:NOP32"/>
    <mergeCell ref="OFY32:OGM32"/>
    <mergeCell ref="OGN32:OHB32"/>
    <mergeCell ref="OHC32:OHQ32"/>
    <mergeCell ref="OHR32:OIF32"/>
    <mergeCell ref="OIG32:OIU32"/>
    <mergeCell ref="ODB32:ODP32"/>
    <mergeCell ref="ODQ32:OEE32"/>
    <mergeCell ref="OEF32:OET32"/>
    <mergeCell ref="OEU32:OFI32"/>
    <mergeCell ref="OFJ32:OFX32"/>
    <mergeCell ref="OAE32:OAS32"/>
    <mergeCell ref="OAT32:OBH32"/>
    <mergeCell ref="OBI32:OBW32"/>
    <mergeCell ref="OBX32:OCL32"/>
    <mergeCell ref="OCM32:ODA32"/>
    <mergeCell ref="NXH32:NXV32"/>
    <mergeCell ref="NXW32:NYK32"/>
    <mergeCell ref="NYL32:NYZ32"/>
    <mergeCell ref="NZA32:NZO32"/>
    <mergeCell ref="NZP32:OAD32"/>
    <mergeCell ref="ORM32:OSA32"/>
    <mergeCell ref="OSB32:OSP32"/>
    <mergeCell ref="OSQ32:OTE32"/>
    <mergeCell ref="OTF32:OTT32"/>
    <mergeCell ref="OTU32:OUI32"/>
    <mergeCell ref="OOP32:OPD32"/>
    <mergeCell ref="OPE32:OPS32"/>
    <mergeCell ref="OPT32:OQH32"/>
    <mergeCell ref="OQI32:OQW32"/>
    <mergeCell ref="OQX32:ORL32"/>
    <mergeCell ref="OLS32:OMG32"/>
    <mergeCell ref="OMH32:OMV32"/>
    <mergeCell ref="OMW32:ONK32"/>
    <mergeCell ref="ONL32:ONZ32"/>
    <mergeCell ref="OOA32:OOO32"/>
    <mergeCell ref="OIV32:OJJ32"/>
    <mergeCell ref="OJK32:OJY32"/>
    <mergeCell ref="OJZ32:OKN32"/>
    <mergeCell ref="OKO32:OLC32"/>
    <mergeCell ref="OLD32:OLR32"/>
    <mergeCell ref="PDA32:PDO32"/>
    <mergeCell ref="PDP32:PED32"/>
    <mergeCell ref="PEE32:PES32"/>
    <mergeCell ref="PET32:PFH32"/>
    <mergeCell ref="PFI32:PFW32"/>
    <mergeCell ref="PAD32:PAR32"/>
    <mergeCell ref="PAS32:PBG32"/>
    <mergeCell ref="PBH32:PBV32"/>
    <mergeCell ref="PBW32:PCK32"/>
    <mergeCell ref="PCL32:PCZ32"/>
    <mergeCell ref="OXG32:OXU32"/>
    <mergeCell ref="OXV32:OYJ32"/>
    <mergeCell ref="OYK32:OYY32"/>
    <mergeCell ref="OYZ32:OZN32"/>
    <mergeCell ref="OZO32:PAC32"/>
    <mergeCell ref="OUJ32:OUX32"/>
    <mergeCell ref="OUY32:OVM32"/>
    <mergeCell ref="OVN32:OWB32"/>
    <mergeCell ref="OWC32:OWQ32"/>
    <mergeCell ref="OWR32:OXF32"/>
    <mergeCell ref="POO32:PPC32"/>
    <mergeCell ref="PPD32:PPR32"/>
    <mergeCell ref="PPS32:PQG32"/>
    <mergeCell ref="PQH32:PQV32"/>
    <mergeCell ref="PQW32:PRK32"/>
    <mergeCell ref="PLR32:PMF32"/>
    <mergeCell ref="PMG32:PMU32"/>
    <mergeCell ref="PMV32:PNJ32"/>
    <mergeCell ref="PNK32:PNY32"/>
    <mergeCell ref="PNZ32:PON32"/>
    <mergeCell ref="PIU32:PJI32"/>
    <mergeCell ref="PJJ32:PJX32"/>
    <mergeCell ref="PJY32:PKM32"/>
    <mergeCell ref="PKN32:PLB32"/>
    <mergeCell ref="PLC32:PLQ32"/>
    <mergeCell ref="PFX32:PGL32"/>
    <mergeCell ref="PGM32:PHA32"/>
    <mergeCell ref="PHB32:PHP32"/>
    <mergeCell ref="PHQ32:PIE32"/>
    <mergeCell ref="PIF32:PIT32"/>
    <mergeCell ref="QAC32:QAQ32"/>
    <mergeCell ref="QAR32:QBF32"/>
    <mergeCell ref="QBG32:QBU32"/>
    <mergeCell ref="QBV32:QCJ32"/>
    <mergeCell ref="QCK32:QCY32"/>
    <mergeCell ref="PXF32:PXT32"/>
    <mergeCell ref="PXU32:PYI32"/>
    <mergeCell ref="PYJ32:PYX32"/>
    <mergeCell ref="PYY32:PZM32"/>
    <mergeCell ref="PZN32:QAB32"/>
    <mergeCell ref="PUI32:PUW32"/>
    <mergeCell ref="PUX32:PVL32"/>
    <mergeCell ref="PVM32:PWA32"/>
    <mergeCell ref="PWB32:PWP32"/>
    <mergeCell ref="PWQ32:PXE32"/>
    <mergeCell ref="PRL32:PRZ32"/>
    <mergeCell ref="PSA32:PSO32"/>
    <mergeCell ref="PSP32:PTD32"/>
    <mergeCell ref="PTE32:PTS32"/>
    <mergeCell ref="PTT32:PUH32"/>
    <mergeCell ref="QLQ32:QME32"/>
    <mergeCell ref="QMF32:QMT32"/>
    <mergeCell ref="QMU32:QNI32"/>
    <mergeCell ref="QNJ32:QNX32"/>
    <mergeCell ref="QNY32:QOM32"/>
    <mergeCell ref="QIT32:QJH32"/>
    <mergeCell ref="QJI32:QJW32"/>
    <mergeCell ref="QJX32:QKL32"/>
    <mergeCell ref="QKM32:QLA32"/>
    <mergeCell ref="QLB32:QLP32"/>
    <mergeCell ref="QFW32:QGK32"/>
    <mergeCell ref="QGL32:QGZ32"/>
    <mergeCell ref="QHA32:QHO32"/>
    <mergeCell ref="QHP32:QID32"/>
    <mergeCell ref="QIE32:QIS32"/>
    <mergeCell ref="QCZ32:QDN32"/>
    <mergeCell ref="QDO32:QEC32"/>
    <mergeCell ref="QED32:QER32"/>
    <mergeCell ref="QES32:QFG32"/>
    <mergeCell ref="QFH32:QFV32"/>
    <mergeCell ref="QXE32:QXS32"/>
    <mergeCell ref="QXT32:QYH32"/>
    <mergeCell ref="QYI32:QYW32"/>
    <mergeCell ref="QYX32:QZL32"/>
    <mergeCell ref="QZM32:RAA32"/>
    <mergeCell ref="QUH32:QUV32"/>
    <mergeCell ref="QUW32:QVK32"/>
    <mergeCell ref="QVL32:QVZ32"/>
    <mergeCell ref="QWA32:QWO32"/>
    <mergeCell ref="QWP32:QXD32"/>
    <mergeCell ref="QRK32:QRY32"/>
    <mergeCell ref="QRZ32:QSN32"/>
    <mergeCell ref="QSO32:QTC32"/>
    <mergeCell ref="QTD32:QTR32"/>
    <mergeCell ref="QTS32:QUG32"/>
    <mergeCell ref="QON32:QPB32"/>
    <mergeCell ref="QPC32:QPQ32"/>
    <mergeCell ref="QPR32:QQF32"/>
    <mergeCell ref="QQG32:QQU32"/>
    <mergeCell ref="QQV32:QRJ32"/>
    <mergeCell ref="RIS32:RJG32"/>
    <mergeCell ref="RJH32:RJV32"/>
    <mergeCell ref="RJW32:RKK32"/>
    <mergeCell ref="RKL32:RKZ32"/>
    <mergeCell ref="RLA32:RLO32"/>
    <mergeCell ref="RFV32:RGJ32"/>
    <mergeCell ref="RGK32:RGY32"/>
    <mergeCell ref="RGZ32:RHN32"/>
    <mergeCell ref="RHO32:RIC32"/>
    <mergeCell ref="RID32:RIR32"/>
    <mergeCell ref="RCY32:RDM32"/>
    <mergeCell ref="RDN32:REB32"/>
    <mergeCell ref="REC32:REQ32"/>
    <mergeCell ref="RER32:RFF32"/>
    <mergeCell ref="RFG32:RFU32"/>
    <mergeCell ref="RAB32:RAP32"/>
    <mergeCell ref="RAQ32:RBE32"/>
    <mergeCell ref="RBF32:RBT32"/>
    <mergeCell ref="RBU32:RCI32"/>
    <mergeCell ref="RCJ32:RCX32"/>
    <mergeCell ref="RUG32:RUU32"/>
    <mergeCell ref="RUV32:RVJ32"/>
    <mergeCell ref="RVK32:RVY32"/>
    <mergeCell ref="RVZ32:RWN32"/>
    <mergeCell ref="RWO32:RXC32"/>
    <mergeCell ref="RRJ32:RRX32"/>
    <mergeCell ref="RRY32:RSM32"/>
    <mergeCell ref="RSN32:RTB32"/>
    <mergeCell ref="RTC32:RTQ32"/>
    <mergeCell ref="RTR32:RUF32"/>
    <mergeCell ref="ROM32:RPA32"/>
    <mergeCell ref="RPB32:RPP32"/>
    <mergeCell ref="RPQ32:RQE32"/>
    <mergeCell ref="RQF32:RQT32"/>
    <mergeCell ref="RQU32:RRI32"/>
    <mergeCell ref="RLP32:RMD32"/>
    <mergeCell ref="RME32:RMS32"/>
    <mergeCell ref="RMT32:RNH32"/>
    <mergeCell ref="RNI32:RNW32"/>
    <mergeCell ref="RNX32:ROL32"/>
    <mergeCell ref="SFU32:SGI32"/>
    <mergeCell ref="SGJ32:SGX32"/>
    <mergeCell ref="SGY32:SHM32"/>
    <mergeCell ref="SHN32:SIB32"/>
    <mergeCell ref="SIC32:SIQ32"/>
    <mergeCell ref="SCX32:SDL32"/>
    <mergeCell ref="SDM32:SEA32"/>
    <mergeCell ref="SEB32:SEP32"/>
    <mergeCell ref="SEQ32:SFE32"/>
    <mergeCell ref="SFF32:SFT32"/>
    <mergeCell ref="SAA32:SAO32"/>
    <mergeCell ref="SAP32:SBD32"/>
    <mergeCell ref="SBE32:SBS32"/>
    <mergeCell ref="SBT32:SCH32"/>
    <mergeCell ref="SCI32:SCW32"/>
    <mergeCell ref="RXD32:RXR32"/>
    <mergeCell ref="RXS32:RYG32"/>
    <mergeCell ref="RYH32:RYV32"/>
    <mergeCell ref="RYW32:RZK32"/>
    <mergeCell ref="RZL32:RZZ32"/>
    <mergeCell ref="SRI32:SRW32"/>
    <mergeCell ref="SRX32:SSL32"/>
    <mergeCell ref="SSM32:STA32"/>
    <mergeCell ref="STB32:STP32"/>
    <mergeCell ref="STQ32:SUE32"/>
    <mergeCell ref="SOL32:SOZ32"/>
    <mergeCell ref="SPA32:SPO32"/>
    <mergeCell ref="SPP32:SQD32"/>
    <mergeCell ref="SQE32:SQS32"/>
    <mergeCell ref="SQT32:SRH32"/>
    <mergeCell ref="SLO32:SMC32"/>
    <mergeCell ref="SMD32:SMR32"/>
    <mergeCell ref="SMS32:SNG32"/>
    <mergeCell ref="SNH32:SNV32"/>
    <mergeCell ref="SNW32:SOK32"/>
    <mergeCell ref="SIR32:SJF32"/>
    <mergeCell ref="SJG32:SJU32"/>
    <mergeCell ref="SJV32:SKJ32"/>
    <mergeCell ref="SKK32:SKY32"/>
    <mergeCell ref="SKZ32:SLN32"/>
    <mergeCell ref="TCW32:TDK32"/>
    <mergeCell ref="TDL32:TDZ32"/>
    <mergeCell ref="TEA32:TEO32"/>
    <mergeCell ref="TEP32:TFD32"/>
    <mergeCell ref="TFE32:TFS32"/>
    <mergeCell ref="SZZ32:TAN32"/>
    <mergeCell ref="TAO32:TBC32"/>
    <mergeCell ref="TBD32:TBR32"/>
    <mergeCell ref="TBS32:TCG32"/>
    <mergeCell ref="TCH32:TCV32"/>
    <mergeCell ref="SXC32:SXQ32"/>
    <mergeCell ref="SXR32:SYF32"/>
    <mergeCell ref="SYG32:SYU32"/>
    <mergeCell ref="SYV32:SZJ32"/>
    <mergeCell ref="SZK32:SZY32"/>
    <mergeCell ref="SUF32:SUT32"/>
    <mergeCell ref="SUU32:SVI32"/>
    <mergeCell ref="SVJ32:SVX32"/>
    <mergeCell ref="SVY32:SWM32"/>
    <mergeCell ref="SWN32:SXB32"/>
    <mergeCell ref="TOK32:TOY32"/>
    <mergeCell ref="TOZ32:TPN32"/>
    <mergeCell ref="TPO32:TQC32"/>
    <mergeCell ref="TQD32:TQR32"/>
    <mergeCell ref="TQS32:TRG32"/>
    <mergeCell ref="TLN32:TMB32"/>
    <mergeCell ref="TMC32:TMQ32"/>
    <mergeCell ref="TMR32:TNF32"/>
    <mergeCell ref="TNG32:TNU32"/>
    <mergeCell ref="TNV32:TOJ32"/>
    <mergeCell ref="TIQ32:TJE32"/>
    <mergeCell ref="TJF32:TJT32"/>
    <mergeCell ref="TJU32:TKI32"/>
    <mergeCell ref="TKJ32:TKX32"/>
    <mergeCell ref="TKY32:TLM32"/>
    <mergeCell ref="TFT32:TGH32"/>
    <mergeCell ref="TGI32:TGW32"/>
    <mergeCell ref="TGX32:THL32"/>
    <mergeCell ref="THM32:TIA32"/>
    <mergeCell ref="TIB32:TIP32"/>
    <mergeCell ref="TZY32:UAM32"/>
    <mergeCell ref="UAN32:UBB32"/>
    <mergeCell ref="UBC32:UBQ32"/>
    <mergeCell ref="UBR32:UCF32"/>
    <mergeCell ref="UCG32:UCU32"/>
    <mergeCell ref="TXB32:TXP32"/>
    <mergeCell ref="TXQ32:TYE32"/>
    <mergeCell ref="TYF32:TYT32"/>
    <mergeCell ref="TYU32:TZI32"/>
    <mergeCell ref="TZJ32:TZX32"/>
    <mergeCell ref="TUE32:TUS32"/>
    <mergeCell ref="TUT32:TVH32"/>
    <mergeCell ref="TVI32:TVW32"/>
    <mergeCell ref="TVX32:TWL32"/>
    <mergeCell ref="TWM32:TXA32"/>
    <mergeCell ref="TRH32:TRV32"/>
    <mergeCell ref="TRW32:TSK32"/>
    <mergeCell ref="TSL32:TSZ32"/>
    <mergeCell ref="TTA32:TTO32"/>
    <mergeCell ref="TTP32:TUD32"/>
    <mergeCell ref="ULM32:UMA32"/>
    <mergeCell ref="UMB32:UMP32"/>
    <mergeCell ref="UMQ32:UNE32"/>
    <mergeCell ref="UNF32:UNT32"/>
    <mergeCell ref="UNU32:UOI32"/>
    <mergeCell ref="UIP32:UJD32"/>
    <mergeCell ref="UJE32:UJS32"/>
    <mergeCell ref="UJT32:UKH32"/>
    <mergeCell ref="UKI32:UKW32"/>
    <mergeCell ref="UKX32:ULL32"/>
    <mergeCell ref="UFS32:UGG32"/>
    <mergeCell ref="UGH32:UGV32"/>
    <mergeCell ref="UGW32:UHK32"/>
    <mergeCell ref="UHL32:UHZ32"/>
    <mergeCell ref="UIA32:UIO32"/>
    <mergeCell ref="UCV32:UDJ32"/>
    <mergeCell ref="UDK32:UDY32"/>
    <mergeCell ref="UDZ32:UEN32"/>
    <mergeCell ref="UEO32:UFC32"/>
    <mergeCell ref="UFD32:UFR32"/>
    <mergeCell ref="UXA32:UXO32"/>
    <mergeCell ref="UXP32:UYD32"/>
    <mergeCell ref="UYE32:UYS32"/>
    <mergeCell ref="UYT32:UZH32"/>
    <mergeCell ref="UZI32:UZW32"/>
    <mergeCell ref="UUD32:UUR32"/>
    <mergeCell ref="UUS32:UVG32"/>
    <mergeCell ref="UVH32:UVV32"/>
    <mergeCell ref="UVW32:UWK32"/>
    <mergeCell ref="UWL32:UWZ32"/>
    <mergeCell ref="URG32:URU32"/>
    <mergeCell ref="URV32:USJ32"/>
    <mergeCell ref="USK32:USY32"/>
    <mergeCell ref="USZ32:UTN32"/>
    <mergeCell ref="UTO32:UUC32"/>
    <mergeCell ref="UOJ32:UOX32"/>
    <mergeCell ref="UOY32:UPM32"/>
    <mergeCell ref="UPN32:UQB32"/>
    <mergeCell ref="UQC32:UQQ32"/>
    <mergeCell ref="UQR32:URF32"/>
    <mergeCell ref="VIO32:VJC32"/>
    <mergeCell ref="VJD32:VJR32"/>
    <mergeCell ref="VJS32:VKG32"/>
    <mergeCell ref="VKH32:VKV32"/>
    <mergeCell ref="VKW32:VLK32"/>
    <mergeCell ref="VFR32:VGF32"/>
    <mergeCell ref="VGG32:VGU32"/>
    <mergeCell ref="VGV32:VHJ32"/>
    <mergeCell ref="VHK32:VHY32"/>
    <mergeCell ref="VHZ32:VIN32"/>
    <mergeCell ref="VCU32:VDI32"/>
    <mergeCell ref="VDJ32:VDX32"/>
    <mergeCell ref="VDY32:VEM32"/>
    <mergeCell ref="VEN32:VFB32"/>
    <mergeCell ref="VFC32:VFQ32"/>
    <mergeCell ref="UZX32:VAL32"/>
    <mergeCell ref="VAM32:VBA32"/>
    <mergeCell ref="VBB32:VBP32"/>
    <mergeCell ref="VBQ32:VCE32"/>
    <mergeCell ref="VCF32:VCT32"/>
    <mergeCell ref="VUC32:VUQ32"/>
    <mergeCell ref="VUR32:VVF32"/>
    <mergeCell ref="VVG32:VVU32"/>
    <mergeCell ref="VVV32:VWJ32"/>
    <mergeCell ref="VWK32:VWY32"/>
    <mergeCell ref="VRF32:VRT32"/>
    <mergeCell ref="VRU32:VSI32"/>
    <mergeCell ref="VSJ32:VSX32"/>
    <mergeCell ref="VSY32:VTM32"/>
    <mergeCell ref="VTN32:VUB32"/>
    <mergeCell ref="VOI32:VOW32"/>
    <mergeCell ref="VOX32:VPL32"/>
    <mergeCell ref="VPM32:VQA32"/>
    <mergeCell ref="VQB32:VQP32"/>
    <mergeCell ref="VQQ32:VRE32"/>
    <mergeCell ref="VLL32:VLZ32"/>
    <mergeCell ref="VMA32:VMO32"/>
    <mergeCell ref="VMP32:VND32"/>
    <mergeCell ref="VNE32:VNS32"/>
    <mergeCell ref="VNT32:VOH32"/>
    <mergeCell ref="WFQ32:WGE32"/>
    <mergeCell ref="WGF32:WGT32"/>
    <mergeCell ref="WGU32:WHI32"/>
    <mergeCell ref="WHJ32:WHX32"/>
    <mergeCell ref="WHY32:WIM32"/>
    <mergeCell ref="WCT32:WDH32"/>
    <mergeCell ref="WDI32:WDW32"/>
    <mergeCell ref="WDX32:WEL32"/>
    <mergeCell ref="WEM32:WFA32"/>
    <mergeCell ref="WFB32:WFP32"/>
    <mergeCell ref="VZW32:WAK32"/>
    <mergeCell ref="WAL32:WAZ32"/>
    <mergeCell ref="WBA32:WBO32"/>
    <mergeCell ref="WBP32:WCD32"/>
    <mergeCell ref="WCE32:WCS32"/>
    <mergeCell ref="VWZ32:VXN32"/>
    <mergeCell ref="VXO32:VYC32"/>
    <mergeCell ref="VYD32:VYR32"/>
    <mergeCell ref="VYS32:VZG32"/>
    <mergeCell ref="VZH32:VZV32"/>
    <mergeCell ref="WSI32:WSW32"/>
    <mergeCell ref="WSX32:WTL32"/>
    <mergeCell ref="WTM32:WUA32"/>
    <mergeCell ref="WOH32:WOV32"/>
    <mergeCell ref="WOW32:WPK32"/>
    <mergeCell ref="WPL32:WPZ32"/>
    <mergeCell ref="WQA32:WQO32"/>
    <mergeCell ref="WQP32:WRD32"/>
    <mergeCell ref="WLK32:WLY32"/>
    <mergeCell ref="WLZ32:WMN32"/>
    <mergeCell ref="WMO32:WNC32"/>
    <mergeCell ref="WND32:WNR32"/>
    <mergeCell ref="WNS32:WOG32"/>
    <mergeCell ref="WIN32:WJB32"/>
    <mergeCell ref="WJC32:WJQ32"/>
    <mergeCell ref="WJR32:WKF32"/>
    <mergeCell ref="WKG32:WKU32"/>
    <mergeCell ref="WKV32:WLJ32"/>
    <mergeCell ref="WRE32:WRS32"/>
    <mergeCell ref="WRT32:WSH32"/>
    <mergeCell ref="XCS32:XDG32"/>
    <mergeCell ref="XDH32:XDV32"/>
    <mergeCell ref="XDW32:XEK32"/>
    <mergeCell ref="XEL32:XEZ32"/>
    <mergeCell ref="XFA32:XFD32"/>
    <mergeCell ref="WZV32:XAJ32"/>
    <mergeCell ref="XAK32:XAY32"/>
    <mergeCell ref="XAZ32:XBN32"/>
    <mergeCell ref="XBO32:XCC32"/>
    <mergeCell ref="XCD32:XCR32"/>
    <mergeCell ref="WWY32:WXM32"/>
    <mergeCell ref="WXN32:WYB32"/>
    <mergeCell ref="WYC32:WYQ32"/>
    <mergeCell ref="WYR32:WZF32"/>
    <mergeCell ref="WZG32:WZU32"/>
    <mergeCell ref="WUB32:WUP32"/>
    <mergeCell ref="WUQ32:WVE32"/>
    <mergeCell ref="WVF32:WVT32"/>
    <mergeCell ref="WVU32:WWI32"/>
    <mergeCell ref="WWJ32:WWX32"/>
    <mergeCell ref="PT29:QH29"/>
    <mergeCell ref="QI29:QW29"/>
    <mergeCell ref="QX29:RL29"/>
    <mergeCell ref="RM29:SA29"/>
    <mergeCell ref="MH29:MV29"/>
    <mergeCell ref="MW29:NK29"/>
    <mergeCell ref="NL29:NZ29"/>
    <mergeCell ref="OA29:OO29"/>
    <mergeCell ref="OP29:PD29"/>
    <mergeCell ref="JK29:JY29"/>
    <mergeCell ref="JZ29:KN29"/>
    <mergeCell ref="KO29:LC29"/>
    <mergeCell ref="LD29:LR29"/>
    <mergeCell ref="LS29:MG29"/>
    <mergeCell ref="GN29:HB29"/>
    <mergeCell ref="HC29:HQ29"/>
    <mergeCell ref="HR29:IF29"/>
    <mergeCell ref="IG29:IU29"/>
    <mergeCell ref="IV29:JJ29"/>
    <mergeCell ref="AAS29:ABG29"/>
    <mergeCell ref="ABH29:ABV29"/>
    <mergeCell ref="ABW29:ACK29"/>
    <mergeCell ref="ACL29:ACZ29"/>
    <mergeCell ref="ADA29:ADO29"/>
    <mergeCell ref="XV29:YJ29"/>
    <mergeCell ref="YK29:YY29"/>
    <mergeCell ref="YZ29:ZN29"/>
    <mergeCell ref="ZO29:AAC29"/>
    <mergeCell ref="AAD29:AAR29"/>
    <mergeCell ref="UY29:VM29"/>
    <mergeCell ref="VN29:WB29"/>
    <mergeCell ref="WC29:WQ29"/>
    <mergeCell ref="WR29:XF29"/>
    <mergeCell ref="XG29:XU29"/>
    <mergeCell ref="SB29:SP29"/>
    <mergeCell ref="SQ29:TE29"/>
    <mergeCell ref="TF29:TT29"/>
    <mergeCell ref="TU29:UI29"/>
    <mergeCell ref="UJ29:UX29"/>
    <mergeCell ref="AMG29:AMU29"/>
    <mergeCell ref="AMV29:ANJ29"/>
    <mergeCell ref="ANK29:ANY29"/>
    <mergeCell ref="ANZ29:AON29"/>
    <mergeCell ref="AOO29:APC29"/>
    <mergeCell ref="AJJ29:AJX29"/>
    <mergeCell ref="AJY29:AKM29"/>
    <mergeCell ref="AKN29:ALB29"/>
    <mergeCell ref="ALC29:ALQ29"/>
    <mergeCell ref="ALR29:AMF29"/>
    <mergeCell ref="AGM29:AHA29"/>
    <mergeCell ref="AHB29:AHP29"/>
    <mergeCell ref="AHQ29:AIE29"/>
    <mergeCell ref="AIF29:AIT29"/>
    <mergeCell ref="AIU29:AJI29"/>
    <mergeCell ref="ADP29:AED29"/>
    <mergeCell ref="AEE29:AES29"/>
    <mergeCell ref="AET29:AFH29"/>
    <mergeCell ref="AFI29:AFW29"/>
    <mergeCell ref="AFX29:AGL29"/>
    <mergeCell ref="AXU29:AYI29"/>
    <mergeCell ref="AYJ29:AYX29"/>
    <mergeCell ref="AYY29:AZM29"/>
    <mergeCell ref="AZN29:BAB29"/>
    <mergeCell ref="BAC29:BAQ29"/>
    <mergeCell ref="AUX29:AVL29"/>
    <mergeCell ref="AVM29:AWA29"/>
    <mergeCell ref="AWB29:AWP29"/>
    <mergeCell ref="AWQ29:AXE29"/>
    <mergeCell ref="AXF29:AXT29"/>
    <mergeCell ref="ASA29:ASO29"/>
    <mergeCell ref="ASP29:ATD29"/>
    <mergeCell ref="ATE29:ATS29"/>
    <mergeCell ref="ATT29:AUH29"/>
    <mergeCell ref="AUI29:AUW29"/>
    <mergeCell ref="APD29:APR29"/>
    <mergeCell ref="APS29:AQG29"/>
    <mergeCell ref="AQH29:AQV29"/>
    <mergeCell ref="AQW29:ARK29"/>
    <mergeCell ref="ARL29:ARZ29"/>
    <mergeCell ref="BJI29:BJW29"/>
    <mergeCell ref="BJX29:BKL29"/>
    <mergeCell ref="BKM29:BLA29"/>
    <mergeCell ref="BLB29:BLP29"/>
    <mergeCell ref="BLQ29:BME29"/>
    <mergeCell ref="BGL29:BGZ29"/>
    <mergeCell ref="BHA29:BHO29"/>
    <mergeCell ref="BHP29:BID29"/>
    <mergeCell ref="BIE29:BIS29"/>
    <mergeCell ref="BIT29:BJH29"/>
    <mergeCell ref="BDO29:BEC29"/>
    <mergeCell ref="BED29:BER29"/>
    <mergeCell ref="BES29:BFG29"/>
    <mergeCell ref="BFH29:BFV29"/>
    <mergeCell ref="BFW29:BGK29"/>
    <mergeCell ref="BAR29:BBF29"/>
    <mergeCell ref="BBG29:BBU29"/>
    <mergeCell ref="BBV29:BCJ29"/>
    <mergeCell ref="BCK29:BCY29"/>
    <mergeCell ref="BCZ29:BDN29"/>
    <mergeCell ref="BUW29:BVK29"/>
    <mergeCell ref="BVL29:BVZ29"/>
    <mergeCell ref="BWA29:BWO29"/>
    <mergeCell ref="BWP29:BXD29"/>
    <mergeCell ref="BXE29:BXS29"/>
    <mergeCell ref="BRZ29:BSN29"/>
    <mergeCell ref="BSO29:BTC29"/>
    <mergeCell ref="BTD29:BTR29"/>
    <mergeCell ref="BTS29:BUG29"/>
    <mergeCell ref="BUH29:BUV29"/>
    <mergeCell ref="BPC29:BPQ29"/>
    <mergeCell ref="BPR29:BQF29"/>
    <mergeCell ref="BQG29:BQU29"/>
    <mergeCell ref="BQV29:BRJ29"/>
    <mergeCell ref="BRK29:BRY29"/>
    <mergeCell ref="BMF29:BMT29"/>
    <mergeCell ref="BMU29:BNI29"/>
    <mergeCell ref="BNJ29:BNX29"/>
    <mergeCell ref="BNY29:BOM29"/>
    <mergeCell ref="BON29:BPB29"/>
    <mergeCell ref="CGK29:CGY29"/>
    <mergeCell ref="CGZ29:CHN29"/>
    <mergeCell ref="CHO29:CIC29"/>
    <mergeCell ref="CID29:CIR29"/>
    <mergeCell ref="CIS29:CJG29"/>
    <mergeCell ref="CDN29:CEB29"/>
    <mergeCell ref="CEC29:CEQ29"/>
    <mergeCell ref="CER29:CFF29"/>
    <mergeCell ref="CFG29:CFU29"/>
    <mergeCell ref="CFV29:CGJ29"/>
    <mergeCell ref="CAQ29:CBE29"/>
    <mergeCell ref="CBF29:CBT29"/>
    <mergeCell ref="CBU29:CCI29"/>
    <mergeCell ref="CCJ29:CCX29"/>
    <mergeCell ref="CCY29:CDM29"/>
    <mergeCell ref="BXT29:BYH29"/>
    <mergeCell ref="BYI29:BYW29"/>
    <mergeCell ref="BYX29:BZL29"/>
    <mergeCell ref="BZM29:CAA29"/>
    <mergeCell ref="CAB29:CAP29"/>
    <mergeCell ref="CRY29:CSM29"/>
    <mergeCell ref="CSN29:CTB29"/>
    <mergeCell ref="CTC29:CTQ29"/>
    <mergeCell ref="CTR29:CUF29"/>
    <mergeCell ref="CUG29:CUU29"/>
    <mergeCell ref="CPB29:CPP29"/>
    <mergeCell ref="CPQ29:CQE29"/>
    <mergeCell ref="CQF29:CQT29"/>
    <mergeCell ref="CQU29:CRI29"/>
    <mergeCell ref="CRJ29:CRX29"/>
    <mergeCell ref="CME29:CMS29"/>
    <mergeCell ref="CMT29:CNH29"/>
    <mergeCell ref="CNI29:CNW29"/>
    <mergeCell ref="CNX29:COL29"/>
    <mergeCell ref="COM29:CPA29"/>
    <mergeCell ref="CJH29:CJV29"/>
    <mergeCell ref="CJW29:CKK29"/>
    <mergeCell ref="CKL29:CKZ29"/>
    <mergeCell ref="CLA29:CLO29"/>
    <mergeCell ref="CLP29:CMD29"/>
    <mergeCell ref="DDM29:DEA29"/>
    <mergeCell ref="DEB29:DEP29"/>
    <mergeCell ref="DEQ29:DFE29"/>
    <mergeCell ref="DFF29:DFT29"/>
    <mergeCell ref="DFU29:DGI29"/>
    <mergeCell ref="DAP29:DBD29"/>
    <mergeCell ref="DBE29:DBS29"/>
    <mergeCell ref="DBT29:DCH29"/>
    <mergeCell ref="DCI29:DCW29"/>
    <mergeCell ref="DCX29:DDL29"/>
    <mergeCell ref="CXS29:CYG29"/>
    <mergeCell ref="CYH29:CYV29"/>
    <mergeCell ref="CYW29:CZK29"/>
    <mergeCell ref="CZL29:CZZ29"/>
    <mergeCell ref="DAA29:DAO29"/>
    <mergeCell ref="CUV29:CVJ29"/>
    <mergeCell ref="CVK29:CVY29"/>
    <mergeCell ref="CVZ29:CWN29"/>
    <mergeCell ref="CWO29:CXC29"/>
    <mergeCell ref="CXD29:CXR29"/>
    <mergeCell ref="DPA29:DPO29"/>
    <mergeCell ref="DPP29:DQD29"/>
    <mergeCell ref="DQE29:DQS29"/>
    <mergeCell ref="DQT29:DRH29"/>
    <mergeCell ref="DRI29:DRW29"/>
    <mergeCell ref="DMD29:DMR29"/>
    <mergeCell ref="DMS29:DNG29"/>
    <mergeCell ref="DNH29:DNV29"/>
    <mergeCell ref="DNW29:DOK29"/>
    <mergeCell ref="DOL29:DOZ29"/>
    <mergeCell ref="DJG29:DJU29"/>
    <mergeCell ref="DJV29:DKJ29"/>
    <mergeCell ref="DKK29:DKY29"/>
    <mergeCell ref="DKZ29:DLN29"/>
    <mergeCell ref="DLO29:DMC29"/>
    <mergeCell ref="DGJ29:DGX29"/>
    <mergeCell ref="DGY29:DHM29"/>
    <mergeCell ref="DHN29:DIB29"/>
    <mergeCell ref="DIC29:DIQ29"/>
    <mergeCell ref="DIR29:DJF29"/>
    <mergeCell ref="EAO29:EBC29"/>
    <mergeCell ref="EBD29:EBR29"/>
    <mergeCell ref="EBS29:ECG29"/>
    <mergeCell ref="ECH29:ECV29"/>
    <mergeCell ref="ECW29:EDK29"/>
    <mergeCell ref="DXR29:DYF29"/>
    <mergeCell ref="DYG29:DYU29"/>
    <mergeCell ref="DYV29:DZJ29"/>
    <mergeCell ref="DZK29:DZY29"/>
    <mergeCell ref="DZZ29:EAN29"/>
    <mergeCell ref="DUU29:DVI29"/>
    <mergeCell ref="DVJ29:DVX29"/>
    <mergeCell ref="DVY29:DWM29"/>
    <mergeCell ref="DWN29:DXB29"/>
    <mergeCell ref="DXC29:DXQ29"/>
    <mergeCell ref="DRX29:DSL29"/>
    <mergeCell ref="DSM29:DTA29"/>
    <mergeCell ref="DTB29:DTP29"/>
    <mergeCell ref="DTQ29:DUE29"/>
    <mergeCell ref="DUF29:DUT29"/>
    <mergeCell ref="EMC29:EMQ29"/>
    <mergeCell ref="EMR29:ENF29"/>
    <mergeCell ref="ENG29:ENU29"/>
    <mergeCell ref="ENV29:EOJ29"/>
    <mergeCell ref="EOK29:EOY29"/>
    <mergeCell ref="EJF29:EJT29"/>
    <mergeCell ref="EJU29:EKI29"/>
    <mergeCell ref="EKJ29:EKX29"/>
    <mergeCell ref="EKY29:ELM29"/>
    <mergeCell ref="ELN29:EMB29"/>
    <mergeCell ref="EGI29:EGW29"/>
    <mergeCell ref="EGX29:EHL29"/>
    <mergeCell ref="EHM29:EIA29"/>
    <mergeCell ref="EIB29:EIP29"/>
    <mergeCell ref="EIQ29:EJE29"/>
    <mergeCell ref="EDL29:EDZ29"/>
    <mergeCell ref="EEA29:EEO29"/>
    <mergeCell ref="EEP29:EFD29"/>
    <mergeCell ref="EFE29:EFS29"/>
    <mergeCell ref="EFT29:EGH29"/>
    <mergeCell ref="EXQ29:EYE29"/>
    <mergeCell ref="EYF29:EYT29"/>
    <mergeCell ref="EYU29:EZI29"/>
    <mergeCell ref="EZJ29:EZX29"/>
    <mergeCell ref="EZY29:FAM29"/>
    <mergeCell ref="EUT29:EVH29"/>
    <mergeCell ref="EVI29:EVW29"/>
    <mergeCell ref="EVX29:EWL29"/>
    <mergeCell ref="EWM29:EXA29"/>
    <mergeCell ref="EXB29:EXP29"/>
    <mergeCell ref="ERW29:ESK29"/>
    <mergeCell ref="ESL29:ESZ29"/>
    <mergeCell ref="ETA29:ETO29"/>
    <mergeCell ref="ETP29:EUD29"/>
    <mergeCell ref="EUE29:EUS29"/>
    <mergeCell ref="EOZ29:EPN29"/>
    <mergeCell ref="EPO29:EQC29"/>
    <mergeCell ref="EQD29:EQR29"/>
    <mergeCell ref="EQS29:ERG29"/>
    <mergeCell ref="ERH29:ERV29"/>
    <mergeCell ref="FJE29:FJS29"/>
    <mergeCell ref="FJT29:FKH29"/>
    <mergeCell ref="FKI29:FKW29"/>
    <mergeCell ref="FKX29:FLL29"/>
    <mergeCell ref="FLM29:FMA29"/>
    <mergeCell ref="FGH29:FGV29"/>
    <mergeCell ref="FGW29:FHK29"/>
    <mergeCell ref="FHL29:FHZ29"/>
    <mergeCell ref="FIA29:FIO29"/>
    <mergeCell ref="FIP29:FJD29"/>
    <mergeCell ref="FDK29:FDY29"/>
    <mergeCell ref="FDZ29:FEN29"/>
    <mergeCell ref="FEO29:FFC29"/>
    <mergeCell ref="FFD29:FFR29"/>
    <mergeCell ref="FFS29:FGG29"/>
    <mergeCell ref="FAN29:FBB29"/>
    <mergeCell ref="FBC29:FBQ29"/>
    <mergeCell ref="FBR29:FCF29"/>
    <mergeCell ref="FCG29:FCU29"/>
    <mergeCell ref="FCV29:FDJ29"/>
    <mergeCell ref="FUS29:FVG29"/>
    <mergeCell ref="FVH29:FVV29"/>
    <mergeCell ref="FVW29:FWK29"/>
    <mergeCell ref="FWL29:FWZ29"/>
    <mergeCell ref="FXA29:FXO29"/>
    <mergeCell ref="FRV29:FSJ29"/>
    <mergeCell ref="FSK29:FSY29"/>
    <mergeCell ref="FSZ29:FTN29"/>
    <mergeCell ref="FTO29:FUC29"/>
    <mergeCell ref="FUD29:FUR29"/>
    <mergeCell ref="FOY29:FPM29"/>
    <mergeCell ref="FPN29:FQB29"/>
    <mergeCell ref="FQC29:FQQ29"/>
    <mergeCell ref="FQR29:FRF29"/>
    <mergeCell ref="FRG29:FRU29"/>
    <mergeCell ref="FMB29:FMP29"/>
    <mergeCell ref="FMQ29:FNE29"/>
    <mergeCell ref="FNF29:FNT29"/>
    <mergeCell ref="FNU29:FOI29"/>
    <mergeCell ref="FOJ29:FOX29"/>
    <mergeCell ref="GGG29:GGU29"/>
    <mergeCell ref="GGV29:GHJ29"/>
    <mergeCell ref="GHK29:GHY29"/>
    <mergeCell ref="GHZ29:GIN29"/>
    <mergeCell ref="GIO29:GJC29"/>
    <mergeCell ref="GDJ29:GDX29"/>
    <mergeCell ref="GDY29:GEM29"/>
    <mergeCell ref="GEN29:GFB29"/>
    <mergeCell ref="GFC29:GFQ29"/>
    <mergeCell ref="GFR29:GGF29"/>
    <mergeCell ref="GAM29:GBA29"/>
    <mergeCell ref="GBB29:GBP29"/>
    <mergeCell ref="GBQ29:GCE29"/>
    <mergeCell ref="GCF29:GCT29"/>
    <mergeCell ref="GCU29:GDI29"/>
    <mergeCell ref="FXP29:FYD29"/>
    <mergeCell ref="FYE29:FYS29"/>
    <mergeCell ref="FYT29:FZH29"/>
    <mergeCell ref="FZI29:FZW29"/>
    <mergeCell ref="FZX29:GAL29"/>
    <mergeCell ref="GRU29:GSI29"/>
    <mergeCell ref="GSJ29:GSX29"/>
    <mergeCell ref="GSY29:GTM29"/>
    <mergeCell ref="GTN29:GUB29"/>
    <mergeCell ref="GUC29:GUQ29"/>
    <mergeCell ref="GOX29:GPL29"/>
    <mergeCell ref="GPM29:GQA29"/>
    <mergeCell ref="GQB29:GQP29"/>
    <mergeCell ref="GQQ29:GRE29"/>
    <mergeCell ref="GRF29:GRT29"/>
    <mergeCell ref="GMA29:GMO29"/>
    <mergeCell ref="GMP29:GND29"/>
    <mergeCell ref="GNE29:GNS29"/>
    <mergeCell ref="GNT29:GOH29"/>
    <mergeCell ref="GOI29:GOW29"/>
    <mergeCell ref="GJD29:GJR29"/>
    <mergeCell ref="GJS29:GKG29"/>
    <mergeCell ref="GKH29:GKV29"/>
    <mergeCell ref="GKW29:GLK29"/>
    <mergeCell ref="GLL29:GLZ29"/>
    <mergeCell ref="HDI29:HDW29"/>
    <mergeCell ref="HDX29:HEL29"/>
    <mergeCell ref="HEM29:HFA29"/>
    <mergeCell ref="HFB29:HFP29"/>
    <mergeCell ref="HFQ29:HGE29"/>
    <mergeCell ref="HAL29:HAZ29"/>
    <mergeCell ref="HBA29:HBO29"/>
    <mergeCell ref="HBP29:HCD29"/>
    <mergeCell ref="HCE29:HCS29"/>
    <mergeCell ref="HCT29:HDH29"/>
    <mergeCell ref="GXO29:GYC29"/>
    <mergeCell ref="GYD29:GYR29"/>
    <mergeCell ref="GYS29:GZG29"/>
    <mergeCell ref="GZH29:GZV29"/>
    <mergeCell ref="GZW29:HAK29"/>
    <mergeCell ref="GUR29:GVF29"/>
    <mergeCell ref="GVG29:GVU29"/>
    <mergeCell ref="GVV29:GWJ29"/>
    <mergeCell ref="GWK29:GWY29"/>
    <mergeCell ref="GWZ29:GXN29"/>
    <mergeCell ref="HOW29:HPK29"/>
    <mergeCell ref="HPL29:HPZ29"/>
    <mergeCell ref="HQA29:HQO29"/>
    <mergeCell ref="HQP29:HRD29"/>
    <mergeCell ref="HRE29:HRS29"/>
    <mergeCell ref="HLZ29:HMN29"/>
    <mergeCell ref="HMO29:HNC29"/>
    <mergeCell ref="HND29:HNR29"/>
    <mergeCell ref="HNS29:HOG29"/>
    <mergeCell ref="HOH29:HOV29"/>
    <mergeCell ref="HJC29:HJQ29"/>
    <mergeCell ref="HJR29:HKF29"/>
    <mergeCell ref="HKG29:HKU29"/>
    <mergeCell ref="HKV29:HLJ29"/>
    <mergeCell ref="HLK29:HLY29"/>
    <mergeCell ref="HGF29:HGT29"/>
    <mergeCell ref="HGU29:HHI29"/>
    <mergeCell ref="HHJ29:HHX29"/>
    <mergeCell ref="HHY29:HIM29"/>
    <mergeCell ref="HIN29:HJB29"/>
    <mergeCell ref="IAK29:IAY29"/>
    <mergeCell ref="IAZ29:IBN29"/>
    <mergeCell ref="IBO29:ICC29"/>
    <mergeCell ref="ICD29:ICR29"/>
    <mergeCell ref="ICS29:IDG29"/>
    <mergeCell ref="HXN29:HYB29"/>
    <mergeCell ref="HYC29:HYQ29"/>
    <mergeCell ref="HYR29:HZF29"/>
    <mergeCell ref="HZG29:HZU29"/>
    <mergeCell ref="HZV29:IAJ29"/>
    <mergeCell ref="HUQ29:HVE29"/>
    <mergeCell ref="HVF29:HVT29"/>
    <mergeCell ref="HVU29:HWI29"/>
    <mergeCell ref="HWJ29:HWX29"/>
    <mergeCell ref="HWY29:HXM29"/>
    <mergeCell ref="HRT29:HSH29"/>
    <mergeCell ref="HSI29:HSW29"/>
    <mergeCell ref="HSX29:HTL29"/>
    <mergeCell ref="HTM29:HUA29"/>
    <mergeCell ref="HUB29:HUP29"/>
    <mergeCell ref="ILY29:IMM29"/>
    <mergeCell ref="IMN29:INB29"/>
    <mergeCell ref="INC29:INQ29"/>
    <mergeCell ref="INR29:IOF29"/>
    <mergeCell ref="IOG29:IOU29"/>
    <mergeCell ref="IJB29:IJP29"/>
    <mergeCell ref="IJQ29:IKE29"/>
    <mergeCell ref="IKF29:IKT29"/>
    <mergeCell ref="IKU29:ILI29"/>
    <mergeCell ref="ILJ29:ILX29"/>
    <mergeCell ref="IGE29:IGS29"/>
    <mergeCell ref="IGT29:IHH29"/>
    <mergeCell ref="IHI29:IHW29"/>
    <mergeCell ref="IHX29:IIL29"/>
    <mergeCell ref="IIM29:IJA29"/>
    <mergeCell ref="IDH29:IDV29"/>
    <mergeCell ref="IDW29:IEK29"/>
    <mergeCell ref="IEL29:IEZ29"/>
    <mergeCell ref="IFA29:IFO29"/>
    <mergeCell ref="IFP29:IGD29"/>
    <mergeCell ref="IXM29:IYA29"/>
    <mergeCell ref="IYB29:IYP29"/>
    <mergeCell ref="IYQ29:IZE29"/>
    <mergeCell ref="IZF29:IZT29"/>
    <mergeCell ref="IZU29:JAI29"/>
    <mergeCell ref="IUP29:IVD29"/>
    <mergeCell ref="IVE29:IVS29"/>
    <mergeCell ref="IVT29:IWH29"/>
    <mergeCell ref="IWI29:IWW29"/>
    <mergeCell ref="IWX29:IXL29"/>
    <mergeCell ref="IRS29:ISG29"/>
    <mergeCell ref="ISH29:ISV29"/>
    <mergeCell ref="ISW29:ITK29"/>
    <mergeCell ref="ITL29:ITZ29"/>
    <mergeCell ref="IUA29:IUO29"/>
    <mergeCell ref="IOV29:IPJ29"/>
    <mergeCell ref="IPK29:IPY29"/>
    <mergeCell ref="IPZ29:IQN29"/>
    <mergeCell ref="IQO29:IRC29"/>
    <mergeCell ref="IRD29:IRR29"/>
    <mergeCell ref="JJA29:JJO29"/>
    <mergeCell ref="JJP29:JKD29"/>
    <mergeCell ref="JKE29:JKS29"/>
    <mergeCell ref="JKT29:JLH29"/>
    <mergeCell ref="JLI29:JLW29"/>
    <mergeCell ref="JGD29:JGR29"/>
    <mergeCell ref="JGS29:JHG29"/>
    <mergeCell ref="JHH29:JHV29"/>
    <mergeCell ref="JHW29:JIK29"/>
    <mergeCell ref="JIL29:JIZ29"/>
    <mergeCell ref="JDG29:JDU29"/>
    <mergeCell ref="JDV29:JEJ29"/>
    <mergeCell ref="JEK29:JEY29"/>
    <mergeCell ref="JEZ29:JFN29"/>
    <mergeCell ref="JFO29:JGC29"/>
    <mergeCell ref="JAJ29:JAX29"/>
    <mergeCell ref="JAY29:JBM29"/>
    <mergeCell ref="JBN29:JCB29"/>
    <mergeCell ref="JCC29:JCQ29"/>
    <mergeCell ref="JCR29:JDF29"/>
    <mergeCell ref="JUO29:JVC29"/>
    <mergeCell ref="JVD29:JVR29"/>
    <mergeCell ref="JVS29:JWG29"/>
    <mergeCell ref="JWH29:JWV29"/>
    <mergeCell ref="JWW29:JXK29"/>
    <mergeCell ref="JRR29:JSF29"/>
    <mergeCell ref="JSG29:JSU29"/>
    <mergeCell ref="JSV29:JTJ29"/>
    <mergeCell ref="JTK29:JTY29"/>
    <mergeCell ref="JTZ29:JUN29"/>
    <mergeCell ref="JOU29:JPI29"/>
    <mergeCell ref="JPJ29:JPX29"/>
    <mergeCell ref="JPY29:JQM29"/>
    <mergeCell ref="JQN29:JRB29"/>
    <mergeCell ref="JRC29:JRQ29"/>
    <mergeCell ref="JLX29:JML29"/>
    <mergeCell ref="JMM29:JNA29"/>
    <mergeCell ref="JNB29:JNP29"/>
    <mergeCell ref="JNQ29:JOE29"/>
    <mergeCell ref="JOF29:JOT29"/>
    <mergeCell ref="KGC29:KGQ29"/>
    <mergeCell ref="KGR29:KHF29"/>
    <mergeCell ref="KHG29:KHU29"/>
    <mergeCell ref="KHV29:KIJ29"/>
    <mergeCell ref="KIK29:KIY29"/>
    <mergeCell ref="KDF29:KDT29"/>
    <mergeCell ref="KDU29:KEI29"/>
    <mergeCell ref="KEJ29:KEX29"/>
    <mergeCell ref="KEY29:KFM29"/>
    <mergeCell ref="KFN29:KGB29"/>
    <mergeCell ref="KAI29:KAW29"/>
    <mergeCell ref="KAX29:KBL29"/>
    <mergeCell ref="KBM29:KCA29"/>
    <mergeCell ref="KCB29:KCP29"/>
    <mergeCell ref="KCQ29:KDE29"/>
    <mergeCell ref="JXL29:JXZ29"/>
    <mergeCell ref="JYA29:JYO29"/>
    <mergeCell ref="JYP29:JZD29"/>
    <mergeCell ref="JZE29:JZS29"/>
    <mergeCell ref="JZT29:KAH29"/>
    <mergeCell ref="KRQ29:KSE29"/>
    <mergeCell ref="KSF29:KST29"/>
    <mergeCell ref="KSU29:KTI29"/>
    <mergeCell ref="KTJ29:KTX29"/>
    <mergeCell ref="KTY29:KUM29"/>
    <mergeCell ref="KOT29:KPH29"/>
    <mergeCell ref="KPI29:KPW29"/>
    <mergeCell ref="KPX29:KQL29"/>
    <mergeCell ref="KQM29:KRA29"/>
    <mergeCell ref="KRB29:KRP29"/>
    <mergeCell ref="KLW29:KMK29"/>
    <mergeCell ref="KML29:KMZ29"/>
    <mergeCell ref="KNA29:KNO29"/>
    <mergeCell ref="KNP29:KOD29"/>
    <mergeCell ref="KOE29:KOS29"/>
    <mergeCell ref="KIZ29:KJN29"/>
    <mergeCell ref="KJO29:KKC29"/>
    <mergeCell ref="KKD29:KKR29"/>
    <mergeCell ref="KKS29:KLG29"/>
    <mergeCell ref="KLH29:KLV29"/>
    <mergeCell ref="LDE29:LDS29"/>
    <mergeCell ref="LDT29:LEH29"/>
    <mergeCell ref="LEI29:LEW29"/>
    <mergeCell ref="LEX29:LFL29"/>
    <mergeCell ref="LFM29:LGA29"/>
    <mergeCell ref="LAH29:LAV29"/>
    <mergeCell ref="LAW29:LBK29"/>
    <mergeCell ref="LBL29:LBZ29"/>
    <mergeCell ref="LCA29:LCO29"/>
    <mergeCell ref="LCP29:LDD29"/>
    <mergeCell ref="KXK29:KXY29"/>
    <mergeCell ref="KXZ29:KYN29"/>
    <mergeCell ref="KYO29:KZC29"/>
    <mergeCell ref="KZD29:KZR29"/>
    <mergeCell ref="KZS29:LAG29"/>
    <mergeCell ref="KUN29:KVB29"/>
    <mergeCell ref="KVC29:KVQ29"/>
    <mergeCell ref="KVR29:KWF29"/>
    <mergeCell ref="KWG29:KWU29"/>
    <mergeCell ref="KWV29:KXJ29"/>
    <mergeCell ref="LOS29:LPG29"/>
    <mergeCell ref="LPH29:LPV29"/>
    <mergeCell ref="LPW29:LQK29"/>
    <mergeCell ref="LQL29:LQZ29"/>
    <mergeCell ref="LRA29:LRO29"/>
    <mergeCell ref="LLV29:LMJ29"/>
    <mergeCell ref="LMK29:LMY29"/>
    <mergeCell ref="LMZ29:LNN29"/>
    <mergeCell ref="LNO29:LOC29"/>
    <mergeCell ref="LOD29:LOR29"/>
    <mergeCell ref="LIY29:LJM29"/>
    <mergeCell ref="LJN29:LKB29"/>
    <mergeCell ref="LKC29:LKQ29"/>
    <mergeCell ref="LKR29:LLF29"/>
    <mergeCell ref="LLG29:LLU29"/>
    <mergeCell ref="LGB29:LGP29"/>
    <mergeCell ref="LGQ29:LHE29"/>
    <mergeCell ref="LHF29:LHT29"/>
    <mergeCell ref="LHU29:LII29"/>
    <mergeCell ref="LIJ29:LIX29"/>
    <mergeCell ref="MAG29:MAU29"/>
    <mergeCell ref="MAV29:MBJ29"/>
    <mergeCell ref="MBK29:MBY29"/>
    <mergeCell ref="MBZ29:MCN29"/>
    <mergeCell ref="MCO29:MDC29"/>
    <mergeCell ref="LXJ29:LXX29"/>
    <mergeCell ref="LXY29:LYM29"/>
    <mergeCell ref="LYN29:LZB29"/>
    <mergeCell ref="LZC29:LZQ29"/>
    <mergeCell ref="LZR29:MAF29"/>
    <mergeCell ref="LUM29:LVA29"/>
    <mergeCell ref="LVB29:LVP29"/>
    <mergeCell ref="LVQ29:LWE29"/>
    <mergeCell ref="LWF29:LWT29"/>
    <mergeCell ref="LWU29:LXI29"/>
    <mergeCell ref="LRP29:LSD29"/>
    <mergeCell ref="LSE29:LSS29"/>
    <mergeCell ref="LST29:LTH29"/>
    <mergeCell ref="LTI29:LTW29"/>
    <mergeCell ref="LTX29:LUL29"/>
    <mergeCell ref="MLU29:MMI29"/>
    <mergeCell ref="MMJ29:MMX29"/>
    <mergeCell ref="MMY29:MNM29"/>
    <mergeCell ref="MNN29:MOB29"/>
    <mergeCell ref="MOC29:MOQ29"/>
    <mergeCell ref="MIX29:MJL29"/>
    <mergeCell ref="MJM29:MKA29"/>
    <mergeCell ref="MKB29:MKP29"/>
    <mergeCell ref="MKQ29:MLE29"/>
    <mergeCell ref="MLF29:MLT29"/>
    <mergeCell ref="MGA29:MGO29"/>
    <mergeCell ref="MGP29:MHD29"/>
    <mergeCell ref="MHE29:MHS29"/>
    <mergeCell ref="MHT29:MIH29"/>
    <mergeCell ref="MII29:MIW29"/>
    <mergeCell ref="MDD29:MDR29"/>
    <mergeCell ref="MDS29:MEG29"/>
    <mergeCell ref="MEH29:MEV29"/>
    <mergeCell ref="MEW29:MFK29"/>
    <mergeCell ref="MFL29:MFZ29"/>
    <mergeCell ref="MXI29:MXW29"/>
    <mergeCell ref="MXX29:MYL29"/>
    <mergeCell ref="MYM29:MZA29"/>
    <mergeCell ref="MZB29:MZP29"/>
    <mergeCell ref="MZQ29:NAE29"/>
    <mergeCell ref="MUL29:MUZ29"/>
    <mergeCell ref="MVA29:MVO29"/>
    <mergeCell ref="MVP29:MWD29"/>
    <mergeCell ref="MWE29:MWS29"/>
    <mergeCell ref="MWT29:MXH29"/>
    <mergeCell ref="MRO29:MSC29"/>
    <mergeCell ref="MSD29:MSR29"/>
    <mergeCell ref="MSS29:MTG29"/>
    <mergeCell ref="MTH29:MTV29"/>
    <mergeCell ref="MTW29:MUK29"/>
    <mergeCell ref="MOR29:MPF29"/>
    <mergeCell ref="MPG29:MPU29"/>
    <mergeCell ref="MPV29:MQJ29"/>
    <mergeCell ref="MQK29:MQY29"/>
    <mergeCell ref="MQZ29:MRN29"/>
    <mergeCell ref="NIW29:NJK29"/>
    <mergeCell ref="NJL29:NJZ29"/>
    <mergeCell ref="NKA29:NKO29"/>
    <mergeCell ref="NKP29:NLD29"/>
    <mergeCell ref="NLE29:NLS29"/>
    <mergeCell ref="NFZ29:NGN29"/>
    <mergeCell ref="NGO29:NHC29"/>
    <mergeCell ref="NHD29:NHR29"/>
    <mergeCell ref="NHS29:NIG29"/>
    <mergeCell ref="NIH29:NIV29"/>
    <mergeCell ref="NDC29:NDQ29"/>
    <mergeCell ref="NDR29:NEF29"/>
    <mergeCell ref="NEG29:NEU29"/>
    <mergeCell ref="NEV29:NFJ29"/>
    <mergeCell ref="NFK29:NFY29"/>
    <mergeCell ref="NAF29:NAT29"/>
    <mergeCell ref="NAU29:NBI29"/>
    <mergeCell ref="NBJ29:NBX29"/>
    <mergeCell ref="NBY29:NCM29"/>
    <mergeCell ref="NCN29:NDB29"/>
    <mergeCell ref="NUK29:NUY29"/>
    <mergeCell ref="NUZ29:NVN29"/>
    <mergeCell ref="NVO29:NWC29"/>
    <mergeCell ref="NWD29:NWR29"/>
    <mergeCell ref="NWS29:NXG29"/>
    <mergeCell ref="NRN29:NSB29"/>
    <mergeCell ref="NSC29:NSQ29"/>
    <mergeCell ref="NSR29:NTF29"/>
    <mergeCell ref="NTG29:NTU29"/>
    <mergeCell ref="NTV29:NUJ29"/>
    <mergeCell ref="NOQ29:NPE29"/>
    <mergeCell ref="NPF29:NPT29"/>
    <mergeCell ref="NPU29:NQI29"/>
    <mergeCell ref="NQJ29:NQX29"/>
    <mergeCell ref="NQY29:NRM29"/>
    <mergeCell ref="NLT29:NMH29"/>
    <mergeCell ref="NMI29:NMW29"/>
    <mergeCell ref="NMX29:NNL29"/>
    <mergeCell ref="NNM29:NOA29"/>
    <mergeCell ref="NOB29:NOP29"/>
    <mergeCell ref="OFY29:OGM29"/>
    <mergeCell ref="OGN29:OHB29"/>
    <mergeCell ref="OHC29:OHQ29"/>
    <mergeCell ref="OHR29:OIF29"/>
    <mergeCell ref="OIG29:OIU29"/>
    <mergeCell ref="ODB29:ODP29"/>
    <mergeCell ref="ODQ29:OEE29"/>
    <mergeCell ref="OEF29:OET29"/>
    <mergeCell ref="OEU29:OFI29"/>
    <mergeCell ref="OFJ29:OFX29"/>
    <mergeCell ref="OAE29:OAS29"/>
    <mergeCell ref="OAT29:OBH29"/>
    <mergeCell ref="OBI29:OBW29"/>
    <mergeCell ref="OBX29:OCL29"/>
    <mergeCell ref="OCM29:ODA29"/>
    <mergeCell ref="NXH29:NXV29"/>
    <mergeCell ref="NXW29:NYK29"/>
    <mergeCell ref="NYL29:NYZ29"/>
    <mergeCell ref="NZA29:NZO29"/>
    <mergeCell ref="NZP29:OAD29"/>
    <mergeCell ref="ORM29:OSA29"/>
    <mergeCell ref="OSB29:OSP29"/>
    <mergeCell ref="OSQ29:OTE29"/>
    <mergeCell ref="OTF29:OTT29"/>
    <mergeCell ref="OTU29:OUI29"/>
    <mergeCell ref="OOP29:OPD29"/>
    <mergeCell ref="OPE29:OPS29"/>
    <mergeCell ref="OPT29:OQH29"/>
    <mergeCell ref="OQI29:OQW29"/>
    <mergeCell ref="OQX29:ORL29"/>
    <mergeCell ref="OLS29:OMG29"/>
    <mergeCell ref="OMH29:OMV29"/>
    <mergeCell ref="OMW29:ONK29"/>
    <mergeCell ref="ONL29:ONZ29"/>
    <mergeCell ref="OOA29:OOO29"/>
    <mergeCell ref="OIV29:OJJ29"/>
    <mergeCell ref="OJK29:OJY29"/>
    <mergeCell ref="OJZ29:OKN29"/>
    <mergeCell ref="OKO29:OLC29"/>
    <mergeCell ref="OLD29:OLR29"/>
    <mergeCell ref="PDA29:PDO29"/>
    <mergeCell ref="PDP29:PED29"/>
    <mergeCell ref="PEE29:PES29"/>
    <mergeCell ref="PET29:PFH29"/>
    <mergeCell ref="PFI29:PFW29"/>
    <mergeCell ref="PAD29:PAR29"/>
    <mergeCell ref="PAS29:PBG29"/>
    <mergeCell ref="PBH29:PBV29"/>
    <mergeCell ref="PBW29:PCK29"/>
    <mergeCell ref="PCL29:PCZ29"/>
    <mergeCell ref="OXG29:OXU29"/>
    <mergeCell ref="OXV29:OYJ29"/>
    <mergeCell ref="OYK29:OYY29"/>
    <mergeCell ref="OYZ29:OZN29"/>
    <mergeCell ref="OZO29:PAC29"/>
    <mergeCell ref="OUJ29:OUX29"/>
    <mergeCell ref="OUY29:OVM29"/>
    <mergeCell ref="OVN29:OWB29"/>
    <mergeCell ref="OWC29:OWQ29"/>
    <mergeCell ref="OWR29:OXF29"/>
    <mergeCell ref="POO29:PPC29"/>
    <mergeCell ref="PPD29:PPR29"/>
    <mergeCell ref="PPS29:PQG29"/>
    <mergeCell ref="PQH29:PQV29"/>
    <mergeCell ref="PQW29:PRK29"/>
    <mergeCell ref="PLR29:PMF29"/>
    <mergeCell ref="PMG29:PMU29"/>
    <mergeCell ref="PMV29:PNJ29"/>
    <mergeCell ref="PNK29:PNY29"/>
    <mergeCell ref="PNZ29:PON29"/>
    <mergeCell ref="PIU29:PJI29"/>
    <mergeCell ref="PJJ29:PJX29"/>
    <mergeCell ref="PJY29:PKM29"/>
    <mergeCell ref="PKN29:PLB29"/>
    <mergeCell ref="PLC29:PLQ29"/>
    <mergeCell ref="PFX29:PGL29"/>
    <mergeCell ref="PGM29:PHA29"/>
    <mergeCell ref="PHB29:PHP29"/>
    <mergeCell ref="PHQ29:PIE29"/>
    <mergeCell ref="PIF29:PIT29"/>
    <mergeCell ref="QAC29:QAQ29"/>
    <mergeCell ref="QAR29:QBF29"/>
    <mergeCell ref="QBG29:QBU29"/>
    <mergeCell ref="QBV29:QCJ29"/>
    <mergeCell ref="QCK29:QCY29"/>
    <mergeCell ref="PXF29:PXT29"/>
    <mergeCell ref="PXU29:PYI29"/>
    <mergeCell ref="PYJ29:PYX29"/>
    <mergeCell ref="PYY29:PZM29"/>
    <mergeCell ref="PZN29:QAB29"/>
    <mergeCell ref="PUI29:PUW29"/>
    <mergeCell ref="PUX29:PVL29"/>
    <mergeCell ref="PVM29:PWA29"/>
    <mergeCell ref="PWB29:PWP29"/>
    <mergeCell ref="PWQ29:PXE29"/>
    <mergeCell ref="PRL29:PRZ29"/>
    <mergeCell ref="PSA29:PSO29"/>
    <mergeCell ref="PSP29:PTD29"/>
    <mergeCell ref="PTE29:PTS29"/>
    <mergeCell ref="PTT29:PUH29"/>
    <mergeCell ref="QLQ29:QME29"/>
    <mergeCell ref="QMF29:QMT29"/>
    <mergeCell ref="QMU29:QNI29"/>
    <mergeCell ref="QNJ29:QNX29"/>
    <mergeCell ref="QNY29:QOM29"/>
    <mergeCell ref="QIT29:QJH29"/>
    <mergeCell ref="QJI29:QJW29"/>
    <mergeCell ref="QJX29:QKL29"/>
    <mergeCell ref="QKM29:QLA29"/>
    <mergeCell ref="QLB29:QLP29"/>
    <mergeCell ref="QFW29:QGK29"/>
    <mergeCell ref="QGL29:QGZ29"/>
    <mergeCell ref="QHA29:QHO29"/>
    <mergeCell ref="QHP29:QID29"/>
    <mergeCell ref="QIE29:QIS29"/>
    <mergeCell ref="QCZ29:QDN29"/>
    <mergeCell ref="QDO29:QEC29"/>
    <mergeCell ref="QED29:QER29"/>
    <mergeCell ref="QES29:QFG29"/>
    <mergeCell ref="QFH29:QFV29"/>
    <mergeCell ref="QXE29:QXS29"/>
    <mergeCell ref="QXT29:QYH29"/>
    <mergeCell ref="QYI29:QYW29"/>
    <mergeCell ref="QYX29:QZL29"/>
    <mergeCell ref="QZM29:RAA29"/>
    <mergeCell ref="QUH29:QUV29"/>
    <mergeCell ref="QUW29:QVK29"/>
    <mergeCell ref="QVL29:QVZ29"/>
    <mergeCell ref="QWA29:QWO29"/>
    <mergeCell ref="QWP29:QXD29"/>
    <mergeCell ref="QRK29:QRY29"/>
    <mergeCell ref="QRZ29:QSN29"/>
    <mergeCell ref="QSO29:QTC29"/>
    <mergeCell ref="QTD29:QTR29"/>
    <mergeCell ref="QTS29:QUG29"/>
    <mergeCell ref="QON29:QPB29"/>
    <mergeCell ref="QPC29:QPQ29"/>
    <mergeCell ref="QPR29:QQF29"/>
    <mergeCell ref="QQG29:QQU29"/>
    <mergeCell ref="QQV29:QRJ29"/>
    <mergeCell ref="RIS29:RJG29"/>
    <mergeCell ref="RJH29:RJV29"/>
    <mergeCell ref="RJW29:RKK29"/>
    <mergeCell ref="RKL29:RKZ29"/>
    <mergeCell ref="RLA29:RLO29"/>
    <mergeCell ref="RFV29:RGJ29"/>
    <mergeCell ref="RGK29:RGY29"/>
    <mergeCell ref="RGZ29:RHN29"/>
    <mergeCell ref="RHO29:RIC29"/>
    <mergeCell ref="RID29:RIR29"/>
    <mergeCell ref="RCY29:RDM29"/>
    <mergeCell ref="RDN29:REB29"/>
    <mergeCell ref="REC29:REQ29"/>
    <mergeCell ref="RER29:RFF29"/>
    <mergeCell ref="RFG29:RFU29"/>
    <mergeCell ref="RAB29:RAP29"/>
    <mergeCell ref="RAQ29:RBE29"/>
    <mergeCell ref="RBF29:RBT29"/>
    <mergeCell ref="RBU29:RCI29"/>
    <mergeCell ref="RCJ29:RCX29"/>
    <mergeCell ref="RUG29:RUU29"/>
    <mergeCell ref="RUV29:RVJ29"/>
    <mergeCell ref="RVK29:RVY29"/>
    <mergeCell ref="RVZ29:RWN29"/>
    <mergeCell ref="RWO29:RXC29"/>
    <mergeCell ref="RRJ29:RRX29"/>
    <mergeCell ref="RRY29:RSM29"/>
    <mergeCell ref="RSN29:RTB29"/>
    <mergeCell ref="RTC29:RTQ29"/>
    <mergeCell ref="RTR29:RUF29"/>
    <mergeCell ref="ROM29:RPA29"/>
    <mergeCell ref="RPB29:RPP29"/>
    <mergeCell ref="RPQ29:RQE29"/>
    <mergeCell ref="RQF29:RQT29"/>
    <mergeCell ref="RQU29:RRI29"/>
    <mergeCell ref="RLP29:RMD29"/>
    <mergeCell ref="RME29:RMS29"/>
    <mergeCell ref="RMT29:RNH29"/>
    <mergeCell ref="RNI29:RNW29"/>
    <mergeCell ref="RNX29:ROL29"/>
    <mergeCell ref="SFU29:SGI29"/>
    <mergeCell ref="SGJ29:SGX29"/>
    <mergeCell ref="SGY29:SHM29"/>
    <mergeCell ref="SHN29:SIB29"/>
    <mergeCell ref="SIC29:SIQ29"/>
    <mergeCell ref="SCX29:SDL29"/>
    <mergeCell ref="SDM29:SEA29"/>
    <mergeCell ref="SEB29:SEP29"/>
    <mergeCell ref="SEQ29:SFE29"/>
    <mergeCell ref="SFF29:SFT29"/>
    <mergeCell ref="SAA29:SAO29"/>
    <mergeCell ref="SAP29:SBD29"/>
    <mergeCell ref="SBE29:SBS29"/>
    <mergeCell ref="SBT29:SCH29"/>
    <mergeCell ref="SCI29:SCW29"/>
    <mergeCell ref="RXD29:RXR29"/>
    <mergeCell ref="RXS29:RYG29"/>
    <mergeCell ref="RYH29:RYV29"/>
    <mergeCell ref="RYW29:RZK29"/>
    <mergeCell ref="RZL29:RZZ29"/>
    <mergeCell ref="SRI29:SRW29"/>
    <mergeCell ref="SRX29:SSL29"/>
    <mergeCell ref="SSM29:STA29"/>
    <mergeCell ref="STB29:STP29"/>
    <mergeCell ref="STQ29:SUE29"/>
    <mergeCell ref="SOL29:SOZ29"/>
    <mergeCell ref="SPA29:SPO29"/>
    <mergeCell ref="SPP29:SQD29"/>
    <mergeCell ref="SQE29:SQS29"/>
    <mergeCell ref="SQT29:SRH29"/>
    <mergeCell ref="SLO29:SMC29"/>
    <mergeCell ref="SMD29:SMR29"/>
    <mergeCell ref="SMS29:SNG29"/>
    <mergeCell ref="SNH29:SNV29"/>
    <mergeCell ref="SNW29:SOK29"/>
    <mergeCell ref="SIR29:SJF29"/>
    <mergeCell ref="SJG29:SJU29"/>
    <mergeCell ref="SJV29:SKJ29"/>
    <mergeCell ref="SKK29:SKY29"/>
    <mergeCell ref="SKZ29:SLN29"/>
    <mergeCell ref="TCW29:TDK29"/>
    <mergeCell ref="TDL29:TDZ29"/>
    <mergeCell ref="TEA29:TEO29"/>
    <mergeCell ref="TEP29:TFD29"/>
    <mergeCell ref="TFE29:TFS29"/>
    <mergeCell ref="SZZ29:TAN29"/>
    <mergeCell ref="TAO29:TBC29"/>
    <mergeCell ref="TBD29:TBR29"/>
    <mergeCell ref="TBS29:TCG29"/>
    <mergeCell ref="TCH29:TCV29"/>
    <mergeCell ref="SXC29:SXQ29"/>
    <mergeCell ref="SXR29:SYF29"/>
    <mergeCell ref="SYG29:SYU29"/>
    <mergeCell ref="SYV29:SZJ29"/>
    <mergeCell ref="SZK29:SZY29"/>
    <mergeCell ref="SUF29:SUT29"/>
    <mergeCell ref="SUU29:SVI29"/>
    <mergeCell ref="SVJ29:SVX29"/>
    <mergeCell ref="SVY29:SWM29"/>
    <mergeCell ref="SWN29:SXB29"/>
    <mergeCell ref="TOK29:TOY29"/>
    <mergeCell ref="TOZ29:TPN29"/>
    <mergeCell ref="TPO29:TQC29"/>
    <mergeCell ref="TQD29:TQR29"/>
    <mergeCell ref="TQS29:TRG29"/>
    <mergeCell ref="TLN29:TMB29"/>
    <mergeCell ref="TMC29:TMQ29"/>
    <mergeCell ref="TMR29:TNF29"/>
    <mergeCell ref="TNG29:TNU29"/>
    <mergeCell ref="TNV29:TOJ29"/>
    <mergeCell ref="TIQ29:TJE29"/>
    <mergeCell ref="TJF29:TJT29"/>
    <mergeCell ref="TJU29:TKI29"/>
    <mergeCell ref="TKJ29:TKX29"/>
    <mergeCell ref="TKY29:TLM29"/>
    <mergeCell ref="TFT29:TGH29"/>
    <mergeCell ref="TGI29:TGW29"/>
    <mergeCell ref="TGX29:THL29"/>
    <mergeCell ref="THM29:TIA29"/>
    <mergeCell ref="TIB29:TIP29"/>
    <mergeCell ref="TZY29:UAM29"/>
    <mergeCell ref="UAN29:UBB29"/>
    <mergeCell ref="UBC29:UBQ29"/>
    <mergeCell ref="UBR29:UCF29"/>
    <mergeCell ref="UCG29:UCU29"/>
    <mergeCell ref="TXB29:TXP29"/>
    <mergeCell ref="TXQ29:TYE29"/>
    <mergeCell ref="TYF29:TYT29"/>
    <mergeCell ref="TYU29:TZI29"/>
    <mergeCell ref="TZJ29:TZX29"/>
    <mergeCell ref="TUE29:TUS29"/>
    <mergeCell ref="TUT29:TVH29"/>
    <mergeCell ref="TVI29:TVW29"/>
    <mergeCell ref="TVX29:TWL29"/>
    <mergeCell ref="TWM29:TXA29"/>
    <mergeCell ref="TRH29:TRV29"/>
    <mergeCell ref="TRW29:TSK29"/>
    <mergeCell ref="TSL29:TSZ29"/>
    <mergeCell ref="TTA29:TTO29"/>
    <mergeCell ref="TTP29:TUD29"/>
    <mergeCell ref="ULM29:UMA29"/>
    <mergeCell ref="UMB29:UMP29"/>
    <mergeCell ref="UMQ29:UNE29"/>
    <mergeCell ref="UNF29:UNT29"/>
    <mergeCell ref="UNU29:UOI29"/>
    <mergeCell ref="UIP29:UJD29"/>
    <mergeCell ref="UJE29:UJS29"/>
    <mergeCell ref="UJT29:UKH29"/>
    <mergeCell ref="UKI29:UKW29"/>
    <mergeCell ref="UKX29:ULL29"/>
    <mergeCell ref="UFS29:UGG29"/>
    <mergeCell ref="UGH29:UGV29"/>
    <mergeCell ref="UGW29:UHK29"/>
    <mergeCell ref="UHL29:UHZ29"/>
    <mergeCell ref="UIA29:UIO29"/>
    <mergeCell ref="UCV29:UDJ29"/>
    <mergeCell ref="UDK29:UDY29"/>
    <mergeCell ref="UDZ29:UEN29"/>
    <mergeCell ref="UEO29:UFC29"/>
    <mergeCell ref="UFD29:UFR29"/>
    <mergeCell ref="UXA29:UXO29"/>
    <mergeCell ref="UXP29:UYD29"/>
    <mergeCell ref="UYE29:UYS29"/>
    <mergeCell ref="UYT29:UZH29"/>
    <mergeCell ref="UZI29:UZW29"/>
    <mergeCell ref="UUD29:UUR29"/>
    <mergeCell ref="UUS29:UVG29"/>
    <mergeCell ref="UVH29:UVV29"/>
    <mergeCell ref="UVW29:UWK29"/>
    <mergeCell ref="UWL29:UWZ29"/>
    <mergeCell ref="URG29:URU29"/>
    <mergeCell ref="URV29:USJ29"/>
    <mergeCell ref="USK29:USY29"/>
    <mergeCell ref="USZ29:UTN29"/>
    <mergeCell ref="UTO29:UUC29"/>
    <mergeCell ref="UOJ29:UOX29"/>
    <mergeCell ref="UOY29:UPM29"/>
    <mergeCell ref="UPN29:UQB29"/>
    <mergeCell ref="UQC29:UQQ29"/>
    <mergeCell ref="UQR29:URF29"/>
    <mergeCell ref="VIO29:VJC29"/>
    <mergeCell ref="VJD29:VJR29"/>
    <mergeCell ref="VJS29:VKG29"/>
    <mergeCell ref="VKH29:VKV29"/>
    <mergeCell ref="VKW29:VLK29"/>
    <mergeCell ref="VFR29:VGF29"/>
    <mergeCell ref="VGG29:VGU29"/>
    <mergeCell ref="VGV29:VHJ29"/>
    <mergeCell ref="VHK29:VHY29"/>
    <mergeCell ref="VHZ29:VIN29"/>
    <mergeCell ref="VCU29:VDI29"/>
    <mergeCell ref="VDJ29:VDX29"/>
    <mergeCell ref="VDY29:VEM29"/>
    <mergeCell ref="VEN29:VFB29"/>
    <mergeCell ref="VFC29:VFQ29"/>
    <mergeCell ref="UZX29:VAL29"/>
    <mergeCell ref="VAM29:VBA29"/>
    <mergeCell ref="VBB29:VBP29"/>
    <mergeCell ref="VBQ29:VCE29"/>
    <mergeCell ref="VCF29:VCT29"/>
    <mergeCell ref="VUC29:VUQ29"/>
    <mergeCell ref="VUR29:VVF29"/>
    <mergeCell ref="VVG29:VVU29"/>
    <mergeCell ref="VVV29:VWJ29"/>
    <mergeCell ref="VWK29:VWY29"/>
    <mergeCell ref="VRF29:VRT29"/>
    <mergeCell ref="VRU29:VSI29"/>
    <mergeCell ref="VSJ29:VSX29"/>
    <mergeCell ref="VSY29:VTM29"/>
    <mergeCell ref="VTN29:VUB29"/>
    <mergeCell ref="VOI29:VOW29"/>
    <mergeCell ref="VOX29:VPL29"/>
    <mergeCell ref="VPM29:VQA29"/>
    <mergeCell ref="VQB29:VQP29"/>
    <mergeCell ref="VQQ29:VRE29"/>
    <mergeCell ref="VLL29:VLZ29"/>
    <mergeCell ref="VMA29:VMO29"/>
    <mergeCell ref="VMP29:VND29"/>
    <mergeCell ref="VNE29:VNS29"/>
    <mergeCell ref="VNT29:VOH29"/>
    <mergeCell ref="WFQ29:WGE29"/>
    <mergeCell ref="WGF29:WGT29"/>
    <mergeCell ref="WGU29:WHI29"/>
    <mergeCell ref="WHJ29:WHX29"/>
    <mergeCell ref="WHY29:WIM29"/>
    <mergeCell ref="WCT29:WDH29"/>
    <mergeCell ref="WDI29:WDW29"/>
    <mergeCell ref="WDX29:WEL29"/>
    <mergeCell ref="WEM29:WFA29"/>
    <mergeCell ref="WFB29:WFP29"/>
    <mergeCell ref="VZW29:WAK29"/>
    <mergeCell ref="WAL29:WAZ29"/>
    <mergeCell ref="WBA29:WBO29"/>
    <mergeCell ref="WBP29:WCD29"/>
    <mergeCell ref="WCE29:WCS29"/>
    <mergeCell ref="VWZ29:VXN29"/>
    <mergeCell ref="VXO29:VYC29"/>
    <mergeCell ref="VYD29:VYR29"/>
    <mergeCell ref="VYS29:VZG29"/>
    <mergeCell ref="VZH29:VZV29"/>
    <mergeCell ref="WSI29:WSW29"/>
    <mergeCell ref="WSX29:WTL29"/>
    <mergeCell ref="WTM29:WUA29"/>
    <mergeCell ref="WOH29:WOV29"/>
    <mergeCell ref="WOW29:WPK29"/>
    <mergeCell ref="WPL29:WPZ29"/>
    <mergeCell ref="WQA29:WQO29"/>
    <mergeCell ref="WQP29:WRD29"/>
    <mergeCell ref="WLK29:WLY29"/>
    <mergeCell ref="WLZ29:WMN29"/>
    <mergeCell ref="WMO29:WNC29"/>
    <mergeCell ref="WND29:WNR29"/>
    <mergeCell ref="WNS29:WOG29"/>
    <mergeCell ref="WIN29:WJB29"/>
    <mergeCell ref="WJC29:WJQ29"/>
    <mergeCell ref="WJR29:WKF29"/>
    <mergeCell ref="WKG29:WKU29"/>
    <mergeCell ref="WKV29:WLJ29"/>
    <mergeCell ref="DQ26:EE26"/>
    <mergeCell ref="EF26:ET26"/>
    <mergeCell ref="EU26:FI26"/>
    <mergeCell ref="FJ26:FX26"/>
    <mergeCell ref="FY26:GM26"/>
    <mergeCell ref="AT26:BH26"/>
    <mergeCell ref="BI26:BW26"/>
    <mergeCell ref="BX26:CL26"/>
    <mergeCell ref="CM26:DA26"/>
    <mergeCell ref="DB26:DP26"/>
    <mergeCell ref="XCS29:XDG29"/>
    <mergeCell ref="XDH29:XDV29"/>
    <mergeCell ref="XDW29:XEK29"/>
    <mergeCell ref="XEL29:XEZ29"/>
    <mergeCell ref="XFA29:XFD29"/>
    <mergeCell ref="WZV29:XAJ29"/>
    <mergeCell ref="XAK29:XAY29"/>
    <mergeCell ref="XAZ29:XBN29"/>
    <mergeCell ref="XBO29:XCC29"/>
    <mergeCell ref="XCD29:XCR29"/>
    <mergeCell ref="WWY29:WXM29"/>
    <mergeCell ref="WXN29:WYB29"/>
    <mergeCell ref="WYC29:WYQ29"/>
    <mergeCell ref="WYR29:WZF29"/>
    <mergeCell ref="WZG29:WZU29"/>
    <mergeCell ref="WUB29:WUP29"/>
    <mergeCell ref="WUQ29:WVE29"/>
    <mergeCell ref="WVF29:WVT29"/>
    <mergeCell ref="WVU29:WWI29"/>
    <mergeCell ref="WWJ29:WWX29"/>
    <mergeCell ref="WRE29:WRS29"/>
    <mergeCell ref="WRT29:WSH29"/>
    <mergeCell ref="PE26:PS26"/>
    <mergeCell ref="PT26:QH26"/>
    <mergeCell ref="QI26:QW26"/>
    <mergeCell ref="QX26:RL26"/>
    <mergeCell ref="RM26:SA26"/>
    <mergeCell ref="MH26:MV26"/>
    <mergeCell ref="MW26:NK26"/>
    <mergeCell ref="NL26:NZ26"/>
    <mergeCell ref="OA26:OO26"/>
    <mergeCell ref="OP26:PD26"/>
    <mergeCell ref="JK26:JY26"/>
    <mergeCell ref="JZ26:KN26"/>
    <mergeCell ref="KO26:LC26"/>
    <mergeCell ref="LD26:LR26"/>
    <mergeCell ref="LS26:MG26"/>
    <mergeCell ref="GN26:HB26"/>
    <mergeCell ref="HC26:HQ26"/>
    <mergeCell ref="HR26:IF26"/>
    <mergeCell ref="IG26:IU26"/>
    <mergeCell ref="IV26:JJ26"/>
    <mergeCell ref="AAS26:ABG26"/>
    <mergeCell ref="ABH26:ABV26"/>
    <mergeCell ref="ABW26:ACK26"/>
    <mergeCell ref="ACL26:ACZ26"/>
    <mergeCell ref="ADA26:ADO26"/>
    <mergeCell ref="XV26:YJ26"/>
    <mergeCell ref="YK26:YY26"/>
    <mergeCell ref="YZ26:ZN26"/>
    <mergeCell ref="ZO26:AAC26"/>
    <mergeCell ref="AAD26:AAR26"/>
    <mergeCell ref="UY26:VM26"/>
    <mergeCell ref="VN26:WB26"/>
    <mergeCell ref="WC26:WQ26"/>
    <mergeCell ref="WR26:XF26"/>
    <mergeCell ref="XG26:XU26"/>
    <mergeCell ref="SB26:SP26"/>
    <mergeCell ref="SQ26:TE26"/>
    <mergeCell ref="TF26:TT26"/>
    <mergeCell ref="TU26:UI26"/>
    <mergeCell ref="UJ26:UX26"/>
    <mergeCell ref="AMG26:AMU26"/>
    <mergeCell ref="AMV26:ANJ26"/>
    <mergeCell ref="ANK26:ANY26"/>
    <mergeCell ref="ANZ26:AON26"/>
    <mergeCell ref="AOO26:APC26"/>
    <mergeCell ref="AJJ26:AJX26"/>
    <mergeCell ref="AJY26:AKM26"/>
    <mergeCell ref="AKN26:ALB26"/>
    <mergeCell ref="ALC26:ALQ26"/>
    <mergeCell ref="ALR26:AMF26"/>
    <mergeCell ref="AGM26:AHA26"/>
    <mergeCell ref="AHB26:AHP26"/>
    <mergeCell ref="AHQ26:AIE26"/>
    <mergeCell ref="AIF26:AIT26"/>
    <mergeCell ref="AIU26:AJI26"/>
    <mergeCell ref="ADP26:AED26"/>
    <mergeCell ref="AEE26:AES26"/>
    <mergeCell ref="AET26:AFH26"/>
    <mergeCell ref="AFI26:AFW26"/>
    <mergeCell ref="AFX26:AGL26"/>
    <mergeCell ref="AXU26:AYI26"/>
    <mergeCell ref="AYJ26:AYX26"/>
    <mergeCell ref="AYY26:AZM26"/>
    <mergeCell ref="AZN26:BAB26"/>
    <mergeCell ref="BAC26:BAQ26"/>
    <mergeCell ref="AUX26:AVL26"/>
    <mergeCell ref="AVM26:AWA26"/>
    <mergeCell ref="AWB26:AWP26"/>
    <mergeCell ref="AWQ26:AXE26"/>
    <mergeCell ref="AXF26:AXT26"/>
    <mergeCell ref="ASA26:ASO26"/>
    <mergeCell ref="ASP26:ATD26"/>
    <mergeCell ref="ATE26:ATS26"/>
    <mergeCell ref="ATT26:AUH26"/>
    <mergeCell ref="AUI26:AUW26"/>
    <mergeCell ref="APD26:APR26"/>
    <mergeCell ref="APS26:AQG26"/>
    <mergeCell ref="AQH26:AQV26"/>
    <mergeCell ref="AQW26:ARK26"/>
    <mergeCell ref="ARL26:ARZ26"/>
    <mergeCell ref="BJI26:BJW26"/>
    <mergeCell ref="BJX26:BKL26"/>
    <mergeCell ref="BKM26:BLA26"/>
    <mergeCell ref="BLB26:BLP26"/>
    <mergeCell ref="BLQ26:BME26"/>
    <mergeCell ref="BGL26:BGZ26"/>
    <mergeCell ref="BHA26:BHO26"/>
    <mergeCell ref="BHP26:BID26"/>
    <mergeCell ref="BIE26:BIS26"/>
    <mergeCell ref="BIT26:BJH26"/>
    <mergeCell ref="BDO26:BEC26"/>
    <mergeCell ref="BED26:BER26"/>
    <mergeCell ref="BES26:BFG26"/>
    <mergeCell ref="BFH26:BFV26"/>
    <mergeCell ref="BFW26:BGK26"/>
    <mergeCell ref="BAR26:BBF26"/>
    <mergeCell ref="BBG26:BBU26"/>
    <mergeCell ref="BBV26:BCJ26"/>
    <mergeCell ref="BCK26:BCY26"/>
    <mergeCell ref="BCZ26:BDN26"/>
    <mergeCell ref="BUW26:BVK26"/>
    <mergeCell ref="BVL26:BVZ26"/>
    <mergeCell ref="BWA26:BWO26"/>
    <mergeCell ref="BWP26:BXD26"/>
    <mergeCell ref="BXE26:BXS26"/>
    <mergeCell ref="BRZ26:BSN26"/>
    <mergeCell ref="BSO26:BTC26"/>
    <mergeCell ref="BTD26:BTR26"/>
    <mergeCell ref="BTS26:BUG26"/>
    <mergeCell ref="BUH26:BUV26"/>
    <mergeCell ref="BPC26:BPQ26"/>
    <mergeCell ref="BPR26:BQF26"/>
    <mergeCell ref="BQG26:BQU26"/>
    <mergeCell ref="BQV26:BRJ26"/>
    <mergeCell ref="BRK26:BRY26"/>
    <mergeCell ref="BMF26:BMT26"/>
    <mergeCell ref="BMU26:BNI26"/>
    <mergeCell ref="BNJ26:BNX26"/>
    <mergeCell ref="BNY26:BOM26"/>
    <mergeCell ref="BON26:BPB26"/>
    <mergeCell ref="CGK26:CGY26"/>
    <mergeCell ref="CGZ26:CHN26"/>
    <mergeCell ref="CHO26:CIC26"/>
    <mergeCell ref="CID26:CIR26"/>
    <mergeCell ref="CIS26:CJG26"/>
    <mergeCell ref="CDN26:CEB26"/>
    <mergeCell ref="CEC26:CEQ26"/>
    <mergeCell ref="CER26:CFF26"/>
    <mergeCell ref="CFG26:CFU26"/>
    <mergeCell ref="CFV26:CGJ26"/>
    <mergeCell ref="CAQ26:CBE26"/>
    <mergeCell ref="CBF26:CBT26"/>
    <mergeCell ref="CBU26:CCI26"/>
    <mergeCell ref="CCJ26:CCX26"/>
    <mergeCell ref="CCY26:CDM26"/>
    <mergeCell ref="BXT26:BYH26"/>
    <mergeCell ref="BYI26:BYW26"/>
    <mergeCell ref="BYX26:BZL26"/>
    <mergeCell ref="BZM26:CAA26"/>
    <mergeCell ref="CAB26:CAP26"/>
    <mergeCell ref="CRY26:CSM26"/>
    <mergeCell ref="CSN26:CTB26"/>
    <mergeCell ref="CTC26:CTQ26"/>
    <mergeCell ref="CTR26:CUF26"/>
    <mergeCell ref="CUG26:CUU26"/>
    <mergeCell ref="CPB26:CPP26"/>
    <mergeCell ref="CPQ26:CQE26"/>
    <mergeCell ref="CQF26:CQT26"/>
    <mergeCell ref="CQU26:CRI26"/>
    <mergeCell ref="CRJ26:CRX26"/>
    <mergeCell ref="CME26:CMS26"/>
    <mergeCell ref="CMT26:CNH26"/>
    <mergeCell ref="CNI26:CNW26"/>
    <mergeCell ref="CNX26:COL26"/>
    <mergeCell ref="COM26:CPA26"/>
    <mergeCell ref="CJH26:CJV26"/>
    <mergeCell ref="CJW26:CKK26"/>
    <mergeCell ref="CKL26:CKZ26"/>
    <mergeCell ref="CLA26:CLO26"/>
    <mergeCell ref="CLP26:CMD26"/>
    <mergeCell ref="DDM26:DEA26"/>
    <mergeCell ref="DEB26:DEP26"/>
    <mergeCell ref="DEQ26:DFE26"/>
    <mergeCell ref="DFF26:DFT26"/>
    <mergeCell ref="DFU26:DGI26"/>
    <mergeCell ref="DAP26:DBD26"/>
    <mergeCell ref="DBE26:DBS26"/>
    <mergeCell ref="DBT26:DCH26"/>
    <mergeCell ref="DCI26:DCW26"/>
    <mergeCell ref="DCX26:DDL26"/>
    <mergeCell ref="CXS26:CYG26"/>
    <mergeCell ref="CYH26:CYV26"/>
    <mergeCell ref="CYW26:CZK26"/>
    <mergeCell ref="CZL26:CZZ26"/>
    <mergeCell ref="DAA26:DAO26"/>
    <mergeCell ref="CUV26:CVJ26"/>
    <mergeCell ref="CVK26:CVY26"/>
    <mergeCell ref="CVZ26:CWN26"/>
    <mergeCell ref="CWO26:CXC26"/>
    <mergeCell ref="CXD26:CXR26"/>
    <mergeCell ref="DPA26:DPO26"/>
    <mergeCell ref="DPP26:DQD26"/>
    <mergeCell ref="DQE26:DQS26"/>
    <mergeCell ref="DQT26:DRH26"/>
    <mergeCell ref="DRI26:DRW26"/>
    <mergeCell ref="DMD26:DMR26"/>
    <mergeCell ref="DMS26:DNG26"/>
    <mergeCell ref="DNH26:DNV26"/>
    <mergeCell ref="DNW26:DOK26"/>
    <mergeCell ref="DOL26:DOZ26"/>
    <mergeCell ref="DJG26:DJU26"/>
    <mergeCell ref="DJV26:DKJ26"/>
    <mergeCell ref="DKK26:DKY26"/>
    <mergeCell ref="DKZ26:DLN26"/>
    <mergeCell ref="DLO26:DMC26"/>
    <mergeCell ref="DGJ26:DGX26"/>
    <mergeCell ref="DGY26:DHM26"/>
    <mergeCell ref="DHN26:DIB26"/>
    <mergeCell ref="DIC26:DIQ26"/>
    <mergeCell ref="DIR26:DJF26"/>
    <mergeCell ref="EAO26:EBC26"/>
    <mergeCell ref="EBD26:EBR26"/>
    <mergeCell ref="EBS26:ECG26"/>
    <mergeCell ref="ECH26:ECV26"/>
    <mergeCell ref="ECW26:EDK26"/>
    <mergeCell ref="DXR26:DYF26"/>
    <mergeCell ref="DYG26:DYU26"/>
    <mergeCell ref="DYV26:DZJ26"/>
    <mergeCell ref="DZK26:DZY26"/>
    <mergeCell ref="DZZ26:EAN26"/>
    <mergeCell ref="DUU26:DVI26"/>
    <mergeCell ref="DVJ26:DVX26"/>
    <mergeCell ref="DVY26:DWM26"/>
    <mergeCell ref="DWN26:DXB26"/>
    <mergeCell ref="DXC26:DXQ26"/>
    <mergeCell ref="DRX26:DSL26"/>
    <mergeCell ref="DSM26:DTA26"/>
    <mergeCell ref="DTB26:DTP26"/>
    <mergeCell ref="DTQ26:DUE26"/>
    <mergeCell ref="DUF26:DUT26"/>
    <mergeCell ref="EMC26:EMQ26"/>
    <mergeCell ref="EMR26:ENF26"/>
    <mergeCell ref="ENG26:ENU26"/>
    <mergeCell ref="ENV26:EOJ26"/>
    <mergeCell ref="EOK26:EOY26"/>
    <mergeCell ref="EJF26:EJT26"/>
    <mergeCell ref="EJU26:EKI26"/>
    <mergeCell ref="EKJ26:EKX26"/>
    <mergeCell ref="EKY26:ELM26"/>
    <mergeCell ref="ELN26:EMB26"/>
    <mergeCell ref="EGI26:EGW26"/>
    <mergeCell ref="EGX26:EHL26"/>
    <mergeCell ref="EHM26:EIA26"/>
    <mergeCell ref="EIB26:EIP26"/>
    <mergeCell ref="EIQ26:EJE26"/>
    <mergeCell ref="EDL26:EDZ26"/>
    <mergeCell ref="EEA26:EEO26"/>
    <mergeCell ref="EEP26:EFD26"/>
    <mergeCell ref="EFE26:EFS26"/>
    <mergeCell ref="EFT26:EGH26"/>
    <mergeCell ref="EXQ26:EYE26"/>
    <mergeCell ref="EYF26:EYT26"/>
    <mergeCell ref="EYU26:EZI26"/>
    <mergeCell ref="EZJ26:EZX26"/>
    <mergeCell ref="EZY26:FAM26"/>
    <mergeCell ref="EUT26:EVH26"/>
    <mergeCell ref="EVI26:EVW26"/>
    <mergeCell ref="EVX26:EWL26"/>
    <mergeCell ref="EWM26:EXA26"/>
    <mergeCell ref="EXB26:EXP26"/>
    <mergeCell ref="ERW26:ESK26"/>
    <mergeCell ref="ESL26:ESZ26"/>
    <mergeCell ref="ETA26:ETO26"/>
    <mergeCell ref="ETP26:EUD26"/>
    <mergeCell ref="EUE26:EUS26"/>
    <mergeCell ref="EOZ26:EPN26"/>
    <mergeCell ref="EPO26:EQC26"/>
    <mergeCell ref="EQD26:EQR26"/>
    <mergeCell ref="EQS26:ERG26"/>
    <mergeCell ref="ERH26:ERV26"/>
    <mergeCell ref="FJE26:FJS26"/>
    <mergeCell ref="FJT26:FKH26"/>
    <mergeCell ref="FKI26:FKW26"/>
    <mergeCell ref="FKX26:FLL26"/>
    <mergeCell ref="FLM26:FMA26"/>
    <mergeCell ref="FGH26:FGV26"/>
    <mergeCell ref="FGW26:FHK26"/>
    <mergeCell ref="FHL26:FHZ26"/>
    <mergeCell ref="FIA26:FIO26"/>
    <mergeCell ref="FIP26:FJD26"/>
    <mergeCell ref="FDK26:FDY26"/>
    <mergeCell ref="FDZ26:FEN26"/>
    <mergeCell ref="FEO26:FFC26"/>
    <mergeCell ref="FFD26:FFR26"/>
    <mergeCell ref="FFS26:FGG26"/>
    <mergeCell ref="FAN26:FBB26"/>
    <mergeCell ref="FBC26:FBQ26"/>
    <mergeCell ref="FBR26:FCF26"/>
    <mergeCell ref="FCG26:FCU26"/>
    <mergeCell ref="FCV26:FDJ26"/>
    <mergeCell ref="FUS26:FVG26"/>
    <mergeCell ref="FVH26:FVV26"/>
    <mergeCell ref="FVW26:FWK26"/>
    <mergeCell ref="FWL26:FWZ26"/>
    <mergeCell ref="FXA26:FXO26"/>
    <mergeCell ref="FRV26:FSJ26"/>
    <mergeCell ref="FSK26:FSY26"/>
    <mergeCell ref="FSZ26:FTN26"/>
    <mergeCell ref="FTO26:FUC26"/>
    <mergeCell ref="FUD26:FUR26"/>
    <mergeCell ref="FOY26:FPM26"/>
    <mergeCell ref="FPN26:FQB26"/>
    <mergeCell ref="FQC26:FQQ26"/>
    <mergeCell ref="FQR26:FRF26"/>
    <mergeCell ref="FRG26:FRU26"/>
    <mergeCell ref="FMB26:FMP26"/>
    <mergeCell ref="FMQ26:FNE26"/>
    <mergeCell ref="FNF26:FNT26"/>
    <mergeCell ref="FNU26:FOI26"/>
    <mergeCell ref="FOJ26:FOX26"/>
    <mergeCell ref="GGG26:GGU26"/>
    <mergeCell ref="GGV26:GHJ26"/>
    <mergeCell ref="GHK26:GHY26"/>
    <mergeCell ref="GHZ26:GIN26"/>
    <mergeCell ref="GIO26:GJC26"/>
    <mergeCell ref="GDJ26:GDX26"/>
    <mergeCell ref="GDY26:GEM26"/>
    <mergeCell ref="GEN26:GFB26"/>
    <mergeCell ref="GFC26:GFQ26"/>
    <mergeCell ref="GFR26:GGF26"/>
    <mergeCell ref="GAM26:GBA26"/>
    <mergeCell ref="GBB26:GBP26"/>
    <mergeCell ref="GBQ26:GCE26"/>
    <mergeCell ref="GCF26:GCT26"/>
    <mergeCell ref="GCU26:GDI26"/>
    <mergeCell ref="FXP26:FYD26"/>
    <mergeCell ref="FYE26:FYS26"/>
    <mergeCell ref="FYT26:FZH26"/>
    <mergeCell ref="FZI26:FZW26"/>
    <mergeCell ref="FZX26:GAL26"/>
    <mergeCell ref="GRU26:GSI26"/>
    <mergeCell ref="GSJ26:GSX26"/>
    <mergeCell ref="GSY26:GTM26"/>
    <mergeCell ref="GTN26:GUB26"/>
    <mergeCell ref="GUC26:GUQ26"/>
    <mergeCell ref="GOX26:GPL26"/>
    <mergeCell ref="GPM26:GQA26"/>
    <mergeCell ref="GQB26:GQP26"/>
    <mergeCell ref="GQQ26:GRE26"/>
    <mergeCell ref="GRF26:GRT26"/>
    <mergeCell ref="GMA26:GMO26"/>
    <mergeCell ref="GMP26:GND26"/>
    <mergeCell ref="GNE26:GNS26"/>
    <mergeCell ref="GNT26:GOH26"/>
    <mergeCell ref="GOI26:GOW26"/>
    <mergeCell ref="GJD26:GJR26"/>
    <mergeCell ref="GJS26:GKG26"/>
    <mergeCell ref="GKH26:GKV26"/>
    <mergeCell ref="GKW26:GLK26"/>
    <mergeCell ref="GLL26:GLZ26"/>
    <mergeCell ref="HDI26:HDW26"/>
    <mergeCell ref="HDX26:HEL26"/>
    <mergeCell ref="HEM26:HFA26"/>
    <mergeCell ref="HFB26:HFP26"/>
    <mergeCell ref="HFQ26:HGE26"/>
    <mergeCell ref="HAL26:HAZ26"/>
    <mergeCell ref="HBA26:HBO26"/>
    <mergeCell ref="HBP26:HCD26"/>
    <mergeCell ref="HCE26:HCS26"/>
    <mergeCell ref="HCT26:HDH26"/>
    <mergeCell ref="GXO26:GYC26"/>
    <mergeCell ref="GYD26:GYR26"/>
    <mergeCell ref="GYS26:GZG26"/>
    <mergeCell ref="GZH26:GZV26"/>
    <mergeCell ref="GZW26:HAK26"/>
    <mergeCell ref="GUR26:GVF26"/>
    <mergeCell ref="GVG26:GVU26"/>
    <mergeCell ref="GVV26:GWJ26"/>
    <mergeCell ref="GWK26:GWY26"/>
    <mergeCell ref="GWZ26:GXN26"/>
    <mergeCell ref="HOW26:HPK26"/>
    <mergeCell ref="HPL26:HPZ26"/>
    <mergeCell ref="HQA26:HQO26"/>
    <mergeCell ref="HQP26:HRD26"/>
    <mergeCell ref="HRE26:HRS26"/>
    <mergeCell ref="HLZ26:HMN26"/>
    <mergeCell ref="HMO26:HNC26"/>
    <mergeCell ref="HND26:HNR26"/>
    <mergeCell ref="HNS26:HOG26"/>
    <mergeCell ref="HOH26:HOV26"/>
    <mergeCell ref="HJC26:HJQ26"/>
    <mergeCell ref="HJR26:HKF26"/>
    <mergeCell ref="HKG26:HKU26"/>
    <mergeCell ref="HKV26:HLJ26"/>
    <mergeCell ref="HLK26:HLY26"/>
    <mergeCell ref="HGF26:HGT26"/>
    <mergeCell ref="HGU26:HHI26"/>
    <mergeCell ref="HHJ26:HHX26"/>
    <mergeCell ref="HHY26:HIM26"/>
    <mergeCell ref="HIN26:HJB26"/>
    <mergeCell ref="IAK26:IAY26"/>
    <mergeCell ref="IAZ26:IBN26"/>
    <mergeCell ref="IBO26:ICC26"/>
    <mergeCell ref="ICD26:ICR26"/>
    <mergeCell ref="ICS26:IDG26"/>
    <mergeCell ref="HXN26:HYB26"/>
    <mergeCell ref="HYC26:HYQ26"/>
    <mergeCell ref="HYR26:HZF26"/>
    <mergeCell ref="HZG26:HZU26"/>
    <mergeCell ref="HZV26:IAJ26"/>
    <mergeCell ref="HUQ26:HVE26"/>
    <mergeCell ref="HVF26:HVT26"/>
    <mergeCell ref="HVU26:HWI26"/>
    <mergeCell ref="HWJ26:HWX26"/>
    <mergeCell ref="HWY26:HXM26"/>
    <mergeCell ref="HRT26:HSH26"/>
    <mergeCell ref="HSI26:HSW26"/>
    <mergeCell ref="HSX26:HTL26"/>
    <mergeCell ref="HTM26:HUA26"/>
    <mergeCell ref="HUB26:HUP26"/>
    <mergeCell ref="ILY26:IMM26"/>
    <mergeCell ref="IMN26:INB26"/>
    <mergeCell ref="INC26:INQ26"/>
    <mergeCell ref="INR26:IOF26"/>
    <mergeCell ref="IOG26:IOU26"/>
    <mergeCell ref="IJB26:IJP26"/>
    <mergeCell ref="IJQ26:IKE26"/>
    <mergeCell ref="IKF26:IKT26"/>
    <mergeCell ref="IKU26:ILI26"/>
    <mergeCell ref="ILJ26:ILX26"/>
    <mergeCell ref="IGE26:IGS26"/>
    <mergeCell ref="IGT26:IHH26"/>
    <mergeCell ref="IHI26:IHW26"/>
    <mergeCell ref="IHX26:IIL26"/>
    <mergeCell ref="IIM26:IJA26"/>
    <mergeCell ref="IDH26:IDV26"/>
    <mergeCell ref="IDW26:IEK26"/>
    <mergeCell ref="IEL26:IEZ26"/>
    <mergeCell ref="IFA26:IFO26"/>
    <mergeCell ref="IFP26:IGD26"/>
    <mergeCell ref="IXM26:IYA26"/>
    <mergeCell ref="IYB26:IYP26"/>
    <mergeCell ref="IYQ26:IZE26"/>
    <mergeCell ref="IZF26:IZT26"/>
    <mergeCell ref="IZU26:JAI26"/>
    <mergeCell ref="IUP26:IVD26"/>
    <mergeCell ref="IVE26:IVS26"/>
    <mergeCell ref="IVT26:IWH26"/>
    <mergeCell ref="IWI26:IWW26"/>
    <mergeCell ref="IWX26:IXL26"/>
    <mergeCell ref="IRS26:ISG26"/>
    <mergeCell ref="ISH26:ISV26"/>
    <mergeCell ref="ISW26:ITK26"/>
    <mergeCell ref="ITL26:ITZ26"/>
    <mergeCell ref="IUA26:IUO26"/>
    <mergeCell ref="IOV26:IPJ26"/>
    <mergeCell ref="IPK26:IPY26"/>
    <mergeCell ref="IPZ26:IQN26"/>
    <mergeCell ref="IQO26:IRC26"/>
    <mergeCell ref="IRD26:IRR26"/>
    <mergeCell ref="JJA26:JJO26"/>
    <mergeCell ref="JJP26:JKD26"/>
    <mergeCell ref="JKE26:JKS26"/>
    <mergeCell ref="JKT26:JLH26"/>
    <mergeCell ref="JLI26:JLW26"/>
    <mergeCell ref="JGD26:JGR26"/>
    <mergeCell ref="JGS26:JHG26"/>
    <mergeCell ref="JHH26:JHV26"/>
    <mergeCell ref="JHW26:JIK26"/>
    <mergeCell ref="JIL26:JIZ26"/>
    <mergeCell ref="JDG26:JDU26"/>
    <mergeCell ref="JDV26:JEJ26"/>
    <mergeCell ref="JEK26:JEY26"/>
    <mergeCell ref="JEZ26:JFN26"/>
    <mergeCell ref="JFO26:JGC26"/>
    <mergeCell ref="JAJ26:JAX26"/>
    <mergeCell ref="JAY26:JBM26"/>
    <mergeCell ref="JBN26:JCB26"/>
    <mergeCell ref="JCC26:JCQ26"/>
    <mergeCell ref="JCR26:JDF26"/>
    <mergeCell ref="JUO26:JVC26"/>
    <mergeCell ref="JVD26:JVR26"/>
    <mergeCell ref="JVS26:JWG26"/>
    <mergeCell ref="JWH26:JWV26"/>
    <mergeCell ref="JWW26:JXK26"/>
    <mergeCell ref="JRR26:JSF26"/>
    <mergeCell ref="JSG26:JSU26"/>
    <mergeCell ref="JSV26:JTJ26"/>
    <mergeCell ref="JTK26:JTY26"/>
    <mergeCell ref="JTZ26:JUN26"/>
    <mergeCell ref="JOU26:JPI26"/>
    <mergeCell ref="JPJ26:JPX26"/>
    <mergeCell ref="JPY26:JQM26"/>
    <mergeCell ref="JQN26:JRB26"/>
    <mergeCell ref="JRC26:JRQ26"/>
    <mergeCell ref="JLX26:JML26"/>
    <mergeCell ref="JMM26:JNA26"/>
    <mergeCell ref="JNB26:JNP26"/>
    <mergeCell ref="JNQ26:JOE26"/>
    <mergeCell ref="JOF26:JOT26"/>
    <mergeCell ref="KGC26:KGQ26"/>
    <mergeCell ref="KGR26:KHF26"/>
    <mergeCell ref="KHG26:KHU26"/>
    <mergeCell ref="KHV26:KIJ26"/>
    <mergeCell ref="KIK26:KIY26"/>
    <mergeCell ref="KDF26:KDT26"/>
    <mergeCell ref="KDU26:KEI26"/>
    <mergeCell ref="KEJ26:KEX26"/>
    <mergeCell ref="KEY26:KFM26"/>
    <mergeCell ref="KFN26:KGB26"/>
    <mergeCell ref="KAI26:KAW26"/>
    <mergeCell ref="KAX26:KBL26"/>
    <mergeCell ref="KBM26:KCA26"/>
    <mergeCell ref="KCB26:KCP26"/>
    <mergeCell ref="KCQ26:KDE26"/>
    <mergeCell ref="JXL26:JXZ26"/>
    <mergeCell ref="JYA26:JYO26"/>
    <mergeCell ref="JYP26:JZD26"/>
    <mergeCell ref="JZE26:JZS26"/>
    <mergeCell ref="JZT26:KAH26"/>
    <mergeCell ref="KRQ26:KSE26"/>
    <mergeCell ref="KSF26:KST26"/>
    <mergeCell ref="KSU26:KTI26"/>
    <mergeCell ref="KTJ26:KTX26"/>
    <mergeCell ref="KTY26:KUM26"/>
    <mergeCell ref="KOT26:KPH26"/>
    <mergeCell ref="KPI26:KPW26"/>
    <mergeCell ref="KPX26:KQL26"/>
    <mergeCell ref="KQM26:KRA26"/>
    <mergeCell ref="KRB26:KRP26"/>
    <mergeCell ref="KLW26:KMK26"/>
    <mergeCell ref="KML26:KMZ26"/>
    <mergeCell ref="KNA26:KNO26"/>
    <mergeCell ref="KNP26:KOD26"/>
    <mergeCell ref="KOE26:KOS26"/>
    <mergeCell ref="KIZ26:KJN26"/>
    <mergeCell ref="KJO26:KKC26"/>
    <mergeCell ref="KKD26:KKR26"/>
    <mergeCell ref="KKS26:KLG26"/>
    <mergeCell ref="KLH26:KLV26"/>
    <mergeCell ref="LDE26:LDS26"/>
    <mergeCell ref="LDT26:LEH26"/>
    <mergeCell ref="LEI26:LEW26"/>
    <mergeCell ref="LEX26:LFL26"/>
    <mergeCell ref="LFM26:LGA26"/>
    <mergeCell ref="LAH26:LAV26"/>
    <mergeCell ref="LAW26:LBK26"/>
    <mergeCell ref="LBL26:LBZ26"/>
    <mergeCell ref="LCA26:LCO26"/>
    <mergeCell ref="LCP26:LDD26"/>
    <mergeCell ref="KXK26:KXY26"/>
    <mergeCell ref="KXZ26:KYN26"/>
    <mergeCell ref="KYO26:KZC26"/>
    <mergeCell ref="KZD26:KZR26"/>
    <mergeCell ref="KZS26:LAG26"/>
    <mergeCell ref="KUN26:KVB26"/>
    <mergeCell ref="KVC26:KVQ26"/>
    <mergeCell ref="KVR26:KWF26"/>
    <mergeCell ref="KWG26:KWU26"/>
    <mergeCell ref="KWV26:KXJ26"/>
    <mergeCell ref="LOS26:LPG26"/>
    <mergeCell ref="LPH26:LPV26"/>
    <mergeCell ref="LPW26:LQK26"/>
    <mergeCell ref="LQL26:LQZ26"/>
    <mergeCell ref="LRA26:LRO26"/>
    <mergeCell ref="LLV26:LMJ26"/>
    <mergeCell ref="LMK26:LMY26"/>
    <mergeCell ref="LMZ26:LNN26"/>
    <mergeCell ref="LNO26:LOC26"/>
    <mergeCell ref="LOD26:LOR26"/>
    <mergeCell ref="LIY26:LJM26"/>
    <mergeCell ref="LJN26:LKB26"/>
    <mergeCell ref="LKC26:LKQ26"/>
    <mergeCell ref="LKR26:LLF26"/>
    <mergeCell ref="LLG26:LLU26"/>
    <mergeCell ref="LGB26:LGP26"/>
    <mergeCell ref="LGQ26:LHE26"/>
    <mergeCell ref="LHF26:LHT26"/>
    <mergeCell ref="LHU26:LII26"/>
    <mergeCell ref="LIJ26:LIX26"/>
    <mergeCell ref="MAG26:MAU26"/>
    <mergeCell ref="MAV26:MBJ26"/>
    <mergeCell ref="MBK26:MBY26"/>
    <mergeCell ref="MBZ26:MCN26"/>
    <mergeCell ref="MCO26:MDC26"/>
    <mergeCell ref="LXJ26:LXX26"/>
    <mergeCell ref="LXY26:LYM26"/>
    <mergeCell ref="LYN26:LZB26"/>
    <mergeCell ref="LZC26:LZQ26"/>
    <mergeCell ref="LZR26:MAF26"/>
    <mergeCell ref="LUM26:LVA26"/>
    <mergeCell ref="LVB26:LVP26"/>
    <mergeCell ref="LVQ26:LWE26"/>
    <mergeCell ref="LWF26:LWT26"/>
    <mergeCell ref="LWU26:LXI26"/>
    <mergeCell ref="LRP26:LSD26"/>
    <mergeCell ref="LSE26:LSS26"/>
    <mergeCell ref="LST26:LTH26"/>
    <mergeCell ref="LTI26:LTW26"/>
    <mergeCell ref="LTX26:LUL26"/>
    <mergeCell ref="MLU26:MMI26"/>
    <mergeCell ref="MMJ26:MMX26"/>
    <mergeCell ref="MMY26:MNM26"/>
    <mergeCell ref="MNN26:MOB26"/>
    <mergeCell ref="MOC26:MOQ26"/>
    <mergeCell ref="MIX26:MJL26"/>
    <mergeCell ref="MJM26:MKA26"/>
    <mergeCell ref="MKB26:MKP26"/>
    <mergeCell ref="MKQ26:MLE26"/>
    <mergeCell ref="MLF26:MLT26"/>
    <mergeCell ref="MGA26:MGO26"/>
    <mergeCell ref="MGP26:MHD26"/>
    <mergeCell ref="MHE26:MHS26"/>
    <mergeCell ref="MHT26:MIH26"/>
    <mergeCell ref="MII26:MIW26"/>
    <mergeCell ref="MDD26:MDR26"/>
    <mergeCell ref="MDS26:MEG26"/>
    <mergeCell ref="MEH26:MEV26"/>
    <mergeCell ref="MEW26:MFK26"/>
    <mergeCell ref="MFL26:MFZ26"/>
    <mergeCell ref="MXI26:MXW26"/>
    <mergeCell ref="MXX26:MYL26"/>
    <mergeCell ref="MYM26:MZA26"/>
    <mergeCell ref="MZB26:MZP26"/>
    <mergeCell ref="MZQ26:NAE26"/>
    <mergeCell ref="MUL26:MUZ26"/>
    <mergeCell ref="MVA26:MVO26"/>
    <mergeCell ref="MVP26:MWD26"/>
    <mergeCell ref="MWE26:MWS26"/>
    <mergeCell ref="MWT26:MXH26"/>
    <mergeCell ref="MRO26:MSC26"/>
    <mergeCell ref="MSD26:MSR26"/>
    <mergeCell ref="MSS26:MTG26"/>
    <mergeCell ref="MTH26:MTV26"/>
    <mergeCell ref="MTW26:MUK26"/>
    <mergeCell ref="MOR26:MPF26"/>
    <mergeCell ref="MPG26:MPU26"/>
    <mergeCell ref="MPV26:MQJ26"/>
    <mergeCell ref="MQK26:MQY26"/>
    <mergeCell ref="MQZ26:MRN26"/>
    <mergeCell ref="NIW26:NJK26"/>
    <mergeCell ref="NJL26:NJZ26"/>
    <mergeCell ref="NKA26:NKO26"/>
    <mergeCell ref="NKP26:NLD26"/>
    <mergeCell ref="NLE26:NLS26"/>
    <mergeCell ref="NFZ26:NGN26"/>
    <mergeCell ref="NGO26:NHC26"/>
    <mergeCell ref="NHD26:NHR26"/>
    <mergeCell ref="NHS26:NIG26"/>
    <mergeCell ref="NIH26:NIV26"/>
    <mergeCell ref="NDC26:NDQ26"/>
    <mergeCell ref="NDR26:NEF26"/>
    <mergeCell ref="NEG26:NEU26"/>
    <mergeCell ref="NEV26:NFJ26"/>
    <mergeCell ref="NFK26:NFY26"/>
    <mergeCell ref="NAF26:NAT26"/>
    <mergeCell ref="NAU26:NBI26"/>
    <mergeCell ref="NBJ26:NBX26"/>
    <mergeCell ref="NBY26:NCM26"/>
    <mergeCell ref="NCN26:NDB26"/>
    <mergeCell ref="NUK26:NUY26"/>
    <mergeCell ref="NUZ26:NVN26"/>
    <mergeCell ref="NVO26:NWC26"/>
    <mergeCell ref="NWD26:NWR26"/>
    <mergeCell ref="NWS26:NXG26"/>
    <mergeCell ref="NRN26:NSB26"/>
    <mergeCell ref="NSC26:NSQ26"/>
    <mergeCell ref="NSR26:NTF26"/>
    <mergeCell ref="NTG26:NTU26"/>
    <mergeCell ref="NTV26:NUJ26"/>
    <mergeCell ref="NOQ26:NPE26"/>
    <mergeCell ref="NPF26:NPT26"/>
    <mergeCell ref="NPU26:NQI26"/>
    <mergeCell ref="NQJ26:NQX26"/>
    <mergeCell ref="NQY26:NRM26"/>
    <mergeCell ref="NLT26:NMH26"/>
    <mergeCell ref="NMI26:NMW26"/>
    <mergeCell ref="NMX26:NNL26"/>
    <mergeCell ref="NNM26:NOA26"/>
    <mergeCell ref="NOB26:NOP26"/>
    <mergeCell ref="OFY26:OGM26"/>
    <mergeCell ref="OGN26:OHB26"/>
    <mergeCell ref="OHC26:OHQ26"/>
    <mergeCell ref="OHR26:OIF26"/>
    <mergeCell ref="OIG26:OIU26"/>
    <mergeCell ref="ODB26:ODP26"/>
    <mergeCell ref="ODQ26:OEE26"/>
    <mergeCell ref="OEF26:OET26"/>
    <mergeCell ref="OEU26:OFI26"/>
    <mergeCell ref="OFJ26:OFX26"/>
    <mergeCell ref="OAE26:OAS26"/>
    <mergeCell ref="OAT26:OBH26"/>
    <mergeCell ref="OBI26:OBW26"/>
    <mergeCell ref="OBX26:OCL26"/>
    <mergeCell ref="OCM26:ODA26"/>
    <mergeCell ref="NXH26:NXV26"/>
    <mergeCell ref="NXW26:NYK26"/>
    <mergeCell ref="NYL26:NYZ26"/>
    <mergeCell ref="NZA26:NZO26"/>
    <mergeCell ref="NZP26:OAD26"/>
    <mergeCell ref="ORM26:OSA26"/>
    <mergeCell ref="OSB26:OSP26"/>
    <mergeCell ref="OSQ26:OTE26"/>
    <mergeCell ref="OTF26:OTT26"/>
    <mergeCell ref="OTU26:OUI26"/>
    <mergeCell ref="OOP26:OPD26"/>
    <mergeCell ref="OPE26:OPS26"/>
    <mergeCell ref="OPT26:OQH26"/>
    <mergeCell ref="OQI26:OQW26"/>
    <mergeCell ref="OQX26:ORL26"/>
    <mergeCell ref="OLS26:OMG26"/>
    <mergeCell ref="OMH26:OMV26"/>
    <mergeCell ref="OMW26:ONK26"/>
    <mergeCell ref="ONL26:ONZ26"/>
    <mergeCell ref="OOA26:OOO26"/>
    <mergeCell ref="OIV26:OJJ26"/>
    <mergeCell ref="OJK26:OJY26"/>
    <mergeCell ref="OJZ26:OKN26"/>
    <mergeCell ref="OKO26:OLC26"/>
    <mergeCell ref="OLD26:OLR26"/>
    <mergeCell ref="PDA26:PDO26"/>
    <mergeCell ref="PDP26:PED26"/>
    <mergeCell ref="PEE26:PES26"/>
    <mergeCell ref="PET26:PFH26"/>
    <mergeCell ref="PFI26:PFW26"/>
    <mergeCell ref="PAD26:PAR26"/>
    <mergeCell ref="PAS26:PBG26"/>
    <mergeCell ref="PBH26:PBV26"/>
    <mergeCell ref="PBW26:PCK26"/>
    <mergeCell ref="PCL26:PCZ26"/>
    <mergeCell ref="OXG26:OXU26"/>
    <mergeCell ref="OXV26:OYJ26"/>
    <mergeCell ref="OYK26:OYY26"/>
    <mergeCell ref="OYZ26:OZN26"/>
    <mergeCell ref="OZO26:PAC26"/>
    <mergeCell ref="OUJ26:OUX26"/>
    <mergeCell ref="OUY26:OVM26"/>
    <mergeCell ref="OVN26:OWB26"/>
    <mergeCell ref="OWC26:OWQ26"/>
    <mergeCell ref="OWR26:OXF26"/>
    <mergeCell ref="POO26:PPC26"/>
    <mergeCell ref="PPD26:PPR26"/>
    <mergeCell ref="PPS26:PQG26"/>
    <mergeCell ref="PQH26:PQV26"/>
    <mergeCell ref="PQW26:PRK26"/>
    <mergeCell ref="PLR26:PMF26"/>
    <mergeCell ref="PMG26:PMU26"/>
    <mergeCell ref="PMV26:PNJ26"/>
    <mergeCell ref="PNK26:PNY26"/>
    <mergeCell ref="PNZ26:PON26"/>
    <mergeCell ref="PIU26:PJI26"/>
    <mergeCell ref="PJJ26:PJX26"/>
    <mergeCell ref="PJY26:PKM26"/>
    <mergeCell ref="PKN26:PLB26"/>
    <mergeCell ref="PLC26:PLQ26"/>
    <mergeCell ref="PFX26:PGL26"/>
    <mergeCell ref="PGM26:PHA26"/>
    <mergeCell ref="PHB26:PHP26"/>
    <mergeCell ref="PHQ26:PIE26"/>
    <mergeCell ref="PIF26:PIT26"/>
    <mergeCell ref="QAC26:QAQ26"/>
    <mergeCell ref="QAR26:QBF26"/>
    <mergeCell ref="QBG26:QBU26"/>
    <mergeCell ref="QBV26:QCJ26"/>
    <mergeCell ref="QCK26:QCY26"/>
    <mergeCell ref="PXF26:PXT26"/>
    <mergeCell ref="PXU26:PYI26"/>
    <mergeCell ref="PYJ26:PYX26"/>
    <mergeCell ref="PYY26:PZM26"/>
    <mergeCell ref="PZN26:QAB26"/>
    <mergeCell ref="PUI26:PUW26"/>
    <mergeCell ref="PUX26:PVL26"/>
    <mergeCell ref="PVM26:PWA26"/>
    <mergeCell ref="PWB26:PWP26"/>
    <mergeCell ref="PWQ26:PXE26"/>
    <mergeCell ref="PRL26:PRZ26"/>
    <mergeCell ref="PSA26:PSO26"/>
    <mergeCell ref="PSP26:PTD26"/>
    <mergeCell ref="PTE26:PTS26"/>
    <mergeCell ref="PTT26:PUH26"/>
    <mergeCell ref="QLQ26:QME26"/>
    <mergeCell ref="QMF26:QMT26"/>
    <mergeCell ref="QMU26:QNI26"/>
    <mergeCell ref="QNJ26:QNX26"/>
    <mergeCell ref="QNY26:QOM26"/>
    <mergeCell ref="QIT26:QJH26"/>
    <mergeCell ref="QJI26:QJW26"/>
    <mergeCell ref="QJX26:QKL26"/>
    <mergeCell ref="QKM26:QLA26"/>
    <mergeCell ref="QLB26:QLP26"/>
    <mergeCell ref="QFW26:QGK26"/>
    <mergeCell ref="QGL26:QGZ26"/>
    <mergeCell ref="QHA26:QHO26"/>
    <mergeCell ref="QHP26:QID26"/>
    <mergeCell ref="QIE26:QIS26"/>
    <mergeCell ref="QCZ26:QDN26"/>
    <mergeCell ref="QDO26:QEC26"/>
    <mergeCell ref="QED26:QER26"/>
    <mergeCell ref="QES26:QFG26"/>
    <mergeCell ref="QFH26:QFV26"/>
    <mergeCell ref="QXE26:QXS26"/>
    <mergeCell ref="QXT26:QYH26"/>
    <mergeCell ref="QYI26:QYW26"/>
    <mergeCell ref="QYX26:QZL26"/>
    <mergeCell ref="QZM26:RAA26"/>
    <mergeCell ref="QUH26:QUV26"/>
    <mergeCell ref="QUW26:QVK26"/>
    <mergeCell ref="QVL26:QVZ26"/>
    <mergeCell ref="QWA26:QWO26"/>
    <mergeCell ref="QWP26:QXD26"/>
    <mergeCell ref="QRK26:QRY26"/>
    <mergeCell ref="QRZ26:QSN26"/>
    <mergeCell ref="QSO26:QTC26"/>
    <mergeCell ref="QTD26:QTR26"/>
    <mergeCell ref="QTS26:QUG26"/>
    <mergeCell ref="QON26:QPB26"/>
    <mergeCell ref="QPC26:QPQ26"/>
    <mergeCell ref="QPR26:QQF26"/>
    <mergeCell ref="QQG26:QQU26"/>
    <mergeCell ref="QQV26:QRJ26"/>
    <mergeCell ref="RIS26:RJG26"/>
    <mergeCell ref="RJH26:RJV26"/>
    <mergeCell ref="RJW26:RKK26"/>
    <mergeCell ref="RKL26:RKZ26"/>
    <mergeCell ref="RLA26:RLO26"/>
    <mergeCell ref="RFV26:RGJ26"/>
    <mergeCell ref="RGK26:RGY26"/>
    <mergeCell ref="RGZ26:RHN26"/>
    <mergeCell ref="RHO26:RIC26"/>
    <mergeCell ref="RID26:RIR26"/>
    <mergeCell ref="RCY26:RDM26"/>
    <mergeCell ref="RDN26:REB26"/>
    <mergeCell ref="REC26:REQ26"/>
    <mergeCell ref="RER26:RFF26"/>
    <mergeCell ref="RFG26:RFU26"/>
    <mergeCell ref="RAB26:RAP26"/>
    <mergeCell ref="RAQ26:RBE26"/>
    <mergeCell ref="RBF26:RBT26"/>
    <mergeCell ref="RBU26:RCI26"/>
    <mergeCell ref="RCJ26:RCX26"/>
    <mergeCell ref="RUG26:RUU26"/>
    <mergeCell ref="RUV26:RVJ26"/>
    <mergeCell ref="RVK26:RVY26"/>
    <mergeCell ref="RVZ26:RWN26"/>
    <mergeCell ref="RWO26:RXC26"/>
    <mergeCell ref="RRJ26:RRX26"/>
    <mergeCell ref="RRY26:RSM26"/>
    <mergeCell ref="RSN26:RTB26"/>
    <mergeCell ref="RTC26:RTQ26"/>
    <mergeCell ref="RTR26:RUF26"/>
    <mergeCell ref="ROM26:RPA26"/>
    <mergeCell ref="RPB26:RPP26"/>
    <mergeCell ref="RPQ26:RQE26"/>
    <mergeCell ref="RQF26:RQT26"/>
    <mergeCell ref="RQU26:RRI26"/>
    <mergeCell ref="RLP26:RMD26"/>
    <mergeCell ref="RME26:RMS26"/>
    <mergeCell ref="RMT26:RNH26"/>
    <mergeCell ref="RNI26:RNW26"/>
    <mergeCell ref="RNX26:ROL26"/>
    <mergeCell ref="SFU26:SGI26"/>
    <mergeCell ref="SGJ26:SGX26"/>
    <mergeCell ref="SGY26:SHM26"/>
    <mergeCell ref="SHN26:SIB26"/>
    <mergeCell ref="SIC26:SIQ26"/>
    <mergeCell ref="SCX26:SDL26"/>
    <mergeCell ref="SDM26:SEA26"/>
    <mergeCell ref="SEB26:SEP26"/>
    <mergeCell ref="SEQ26:SFE26"/>
    <mergeCell ref="SFF26:SFT26"/>
    <mergeCell ref="SAA26:SAO26"/>
    <mergeCell ref="SAP26:SBD26"/>
    <mergeCell ref="SBE26:SBS26"/>
    <mergeCell ref="SBT26:SCH26"/>
    <mergeCell ref="SCI26:SCW26"/>
    <mergeCell ref="RXD26:RXR26"/>
    <mergeCell ref="RXS26:RYG26"/>
    <mergeCell ref="RYH26:RYV26"/>
    <mergeCell ref="RYW26:RZK26"/>
    <mergeCell ref="RZL26:RZZ26"/>
    <mergeCell ref="SRI26:SRW26"/>
    <mergeCell ref="SRX26:SSL26"/>
    <mergeCell ref="SSM26:STA26"/>
    <mergeCell ref="STB26:STP26"/>
    <mergeCell ref="STQ26:SUE26"/>
    <mergeCell ref="SOL26:SOZ26"/>
    <mergeCell ref="SPA26:SPO26"/>
    <mergeCell ref="SPP26:SQD26"/>
    <mergeCell ref="SQE26:SQS26"/>
    <mergeCell ref="SQT26:SRH26"/>
    <mergeCell ref="SLO26:SMC26"/>
    <mergeCell ref="SMD26:SMR26"/>
    <mergeCell ref="SMS26:SNG26"/>
    <mergeCell ref="SNH26:SNV26"/>
    <mergeCell ref="SNW26:SOK26"/>
    <mergeCell ref="SIR26:SJF26"/>
    <mergeCell ref="SJG26:SJU26"/>
    <mergeCell ref="SJV26:SKJ26"/>
    <mergeCell ref="SKK26:SKY26"/>
    <mergeCell ref="SKZ26:SLN26"/>
    <mergeCell ref="TCW26:TDK26"/>
    <mergeCell ref="TDL26:TDZ26"/>
    <mergeCell ref="TEA26:TEO26"/>
    <mergeCell ref="TEP26:TFD26"/>
    <mergeCell ref="TFE26:TFS26"/>
    <mergeCell ref="SZZ26:TAN26"/>
    <mergeCell ref="TAO26:TBC26"/>
    <mergeCell ref="TBD26:TBR26"/>
    <mergeCell ref="TBS26:TCG26"/>
    <mergeCell ref="TCH26:TCV26"/>
    <mergeCell ref="SXC26:SXQ26"/>
    <mergeCell ref="SXR26:SYF26"/>
    <mergeCell ref="SYG26:SYU26"/>
    <mergeCell ref="SYV26:SZJ26"/>
    <mergeCell ref="SZK26:SZY26"/>
    <mergeCell ref="SUF26:SUT26"/>
    <mergeCell ref="SUU26:SVI26"/>
    <mergeCell ref="SVJ26:SVX26"/>
    <mergeCell ref="SVY26:SWM26"/>
    <mergeCell ref="SWN26:SXB26"/>
    <mergeCell ref="TOK26:TOY26"/>
    <mergeCell ref="TOZ26:TPN26"/>
    <mergeCell ref="TPO26:TQC26"/>
    <mergeCell ref="TQD26:TQR26"/>
    <mergeCell ref="TQS26:TRG26"/>
    <mergeCell ref="TLN26:TMB26"/>
    <mergeCell ref="TMC26:TMQ26"/>
    <mergeCell ref="TMR26:TNF26"/>
    <mergeCell ref="TNG26:TNU26"/>
    <mergeCell ref="TNV26:TOJ26"/>
    <mergeCell ref="TIQ26:TJE26"/>
    <mergeCell ref="TJF26:TJT26"/>
    <mergeCell ref="TJU26:TKI26"/>
    <mergeCell ref="TKJ26:TKX26"/>
    <mergeCell ref="TKY26:TLM26"/>
    <mergeCell ref="TFT26:TGH26"/>
    <mergeCell ref="TGI26:TGW26"/>
    <mergeCell ref="TGX26:THL26"/>
    <mergeCell ref="THM26:TIA26"/>
    <mergeCell ref="TIB26:TIP26"/>
    <mergeCell ref="TZY26:UAM26"/>
    <mergeCell ref="UAN26:UBB26"/>
    <mergeCell ref="UBC26:UBQ26"/>
    <mergeCell ref="UBR26:UCF26"/>
    <mergeCell ref="UCG26:UCU26"/>
    <mergeCell ref="TXB26:TXP26"/>
    <mergeCell ref="TXQ26:TYE26"/>
    <mergeCell ref="TYF26:TYT26"/>
    <mergeCell ref="TYU26:TZI26"/>
    <mergeCell ref="TZJ26:TZX26"/>
    <mergeCell ref="TUE26:TUS26"/>
    <mergeCell ref="TUT26:TVH26"/>
    <mergeCell ref="TVI26:TVW26"/>
    <mergeCell ref="TVX26:TWL26"/>
    <mergeCell ref="TWM26:TXA26"/>
    <mergeCell ref="TRH26:TRV26"/>
    <mergeCell ref="TRW26:TSK26"/>
    <mergeCell ref="TSL26:TSZ26"/>
    <mergeCell ref="TTA26:TTO26"/>
    <mergeCell ref="TTP26:TUD26"/>
    <mergeCell ref="ULM26:UMA26"/>
    <mergeCell ref="UMB26:UMP26"/>
    <mergeCell ref="UMQ26:UNE26"/>
    <mergeCell ref="UNF26:UNT26"/>
    <mergeCell ref="UNU26:UOI26"/>
    <mergeCell ref="UIP26:UJD26"/>
    <mergeCell ref="UJE26:UJS26"/>
    <mergeCell ref="UJT26:UKH26"/>
    <mergeCell ref="UKI26:UKW26"/>
    <mergeCell ref="UKX26:ULL26"/>
    <mergeCell ref="UFS26:UGG26"/>
    <mergeCell ref="UGH26:UGV26"/>
    <mergeCell ref="UGW26:UHK26"/>
    <mergeCell ref="UHL26:UHZ26"/>
    <mergeCell ref="UIA26:UIO26"/>
    <mergeCell ref="UCV26:UDJ26"/>
    <mergeCell ref="UDK26:UDY26"/>
    <mergeCell ref="UDZ26:UEN26"/>
    <mergeCell ref="UEO26:UFC26"/>
    <mergeCell ref="UFD26:UFR26"/>
    <mergeCell ref="UXA26:UXO26"/>
    <mergeCell ref="UXP26:UYD26"/>
    <mergeCell ref="UYE26:UYS26"/>
    <mergeCell ref="UYT26:UZH26"/>
    <mergeCell ref="UZI26:UZW26"/>
    <mergeCell ref="UUD26:UUR26"/>
    <mergeCell ref="UUS26:UVG26"/>
    <mergeCell ref="UVH26:UVV26"/>
    <mergeCell ref="UVW26:UWK26"/>
    <mergeCell ref="UWL26:UWZ26"/>
    <mergeCell ref="URG26:URU26"/>
    <mergeCell ref="URV26:USJ26"/>
    <mergeCell ref="USK26:USY26"/>
    <mergeCell ref="USZ26:UTN26"/>
    <mergeCell ref="UTO26:UUC26"/>
    <mergeCell ref="UOJ26:UOX26"/>
    <mergeCell ref="UOY26:UPM26"/>
    <mergeCell ref="UPN26:UQB26"/>
    <mergeCell ref="UQC26:UQQ26"/>
    <mergeCell ref="UQR26:URF26"/>
    <mergeCell ref="VIO26:VJC26"/>
    <mergeCell ref="VJD26:VJR26"/>
    <mergeCell ref="VJS26:VKG26"/>
    <mergeCell ref="VKH26:VKV26"/>
    <mergeCell ref="VKW26:VLK26"/>
    <mergeCell ref="VFR26:VGF26"/>
    <mergeCell ref="VGG26:VGU26"/>
    <mergeCell ref="VGV26:VHJ26"/>
    <mergeCell ref="VHK26:VHY26"/>
    <mergeCell ref="VHZ26:VIN26"/>
    <mergeCell ref="VCU26:VDI26"/>
    <mergeCell ref="VDJ26:VDX26"/>
    <mergeCell ref="VDY26:VEM26"/>
    <mergeCell ref="VEN26:VFB26"/>
    <mergeCell ref="VFC26:VFQ26"/>
    <mergeCell ref="UZX26:VAL26"/>
    <mergeCell ref="VAM26:VBA26"/>
    <mergeCell ref="VBB26:VBP26"/>
    <mergeCell ref="VBQ26:VCE26"/>
    <mergeCell ref="VCF26:VCT26"/>
    <mergeCell ref="VUC26:VUQ26"/>
    <mergeCell ref="VUR26:VVF26"/>
    <mergeCell ref="VVG26:VVU26"/>
    <mergeCell ref="VVV26:VWJ26"/>
    <mergeCell ref="VWK26:VWY26"/>
    <mergeCell ref="VRF26:VRT26"/>
    <mergeCell ref="VRU26:VSI26"/>
    <mergeCell ref="VSJ26:VSX26"/>
    <mergeCell ref="VSY26:VTM26"/>
    <mergeCell ref="VTN26:VUB26"/>
    <mergeCell ref="VOI26:VOW26"/>
    <mergeCell ref="VOX26:VPL26"/>
    <mergeCell ref="VPM26:VQA26"/>
    <mergeCell ref="VQB26:VQP26"/>
    <mergeCell ref="VQQ26:VRE26"/>
    <mergeCell ref="VLL26:VLZ26"/>
    <mergeCell ref="VMA26:VMO26"/>
    <mergeCell ref="VMP26:VND26"/>
    <mergeCell ref="VNE26:VNS26"/>
    <mergeCell ref="VNT26:VOH26"/>
    <mergeCell ref="WFQ26:WGE26"/>
    <mergeCell ref="WGF26:WGT26"/>
    <mergeCell ref="WGU26:WHI26"/>
    <mergeCell ref="WHJ26:WHX26"/>
    <mergeCell ref="WHY26:WIM26"/>
    <mergeCell ref="WCT26:WDH26"/>
    <mergeCell ref="WDI26:WDW26"/>
    <mergeCell ref="WDX26:WEL26"/>
    <mergeCell ref="WEM26:WFA26"/>
    <mergeCell ref="WFB26:WFP26"/>
    <mergeCell ref="VZW26:WAK26"/>
    <mergeCell ref="WAL26:WAZ26"/>
    <mergeCell ref="WBA26:WBO26"/>
    <mergeCell ref="WBP26:WCD26"/>
    <mergeCell ref="WCE26:WCS26"/>
    <mergeCell ref="VWZ26:VXN26"/>
    <mergeCell ref="VXO26:VYC26"/>
    <mergeCell ref="VYD26:VYR26"/>
    <mergeCell ref="VYS26:VZG26"/>
    <mergeCell ref="VZH26:VZV26"/>
    <mergeCell ref="WSI26:WSW26"/>
    <mergeCell ref="WSX26:WTL26"/>
    <mergeCell ref="WTM26:WUA26"/>
    <mergeCell ref="WOH26:WOV26"/>
    <mergeCell ref="WOW26:WPK26"/>
    <mergeCell ref="WPL26:WPZ26"/>
    <mergeCell ref="WQA26:WQO26"/>
    <mergeCell ref="WQP26:WRD26"/>
    <mergeCell ref="WLK26:WLY26"/>
    <mergeCell ref="WLZ26:WMN26"/>
    <mergeCell ref="WMO26:WNC26"/>
    <mergeCell ref="WND26:WNR26"/>
    <mergeCell ref="WNS26:WOG26"/>
    <mergeCell ref="WIN26:WJB26"/>
    <mergeCell ref="WJC26:WJQ26"/>
    <mergeCell ref="WJR26:WKF26"/>
    <mergeCell ref="WKG26:WKU26"/>
    <mergeCell ref="WKV26:WLJ26"/>
    <mergeCell ref="DQ23:EE23"/>
    <mergeCell ref="EF23:ET23"/>
    <mergeCell ref="EU23:FI23"/>
    <mergeCell ref="FJ23:FX23"/>
    <mergeCell ref="FY23:GM23"/>
    <mergeCell ref="AT23:BH23"/>
    <mergeCell ref="BI23:BW23"/>
    <mergeCell ref="BX23:CL23"/>
    <mergeCell ref="CM23:DA23"/>
    <mergeCell ref="DB23:DP23"/>
    <mergeCell ref="XCS26:XDG26"/>
    <mergeCell ref="XDH26:XDV26"/>
    <mergeCell ref="XDW26:XEK26"/>
    <mergeCell ref="XEL26:XEZ26"/>
    <mergeCell ref="XFA26:XFD26"/>
    <mergeCell ref="WZV26:XAJ26"/>
    <mergeCell ref="XAK26:XAY26"/>
    <mergeCell ref="XAZ26:XBN26"/>
    <mergeCell ref="XBO26:XCC26"/>
    <mergeCell ref="XCD26:XCR26"/>
    <mergeCell ref="WWY26:WXM26"/>
    <mergeCell ref="WXN26:WYB26"/>
    <mergeCell ref="WYC26:WYQ26"/>
    <mergeCell ref="WYR26:WZF26"/>
    <mergeCell ref="WZG26:WZU26"/>
    <mergeCell ref="WUB26:WUP26"/>
    <mergeCell ref="WUQ26:WVE26"/>
    <mergeCell ref="WVF26:WVT26"/>
    <mergeCell ref="WVU26:WWI26"/>
    <mergeCell ref="WWJ26:WWX26"/>
    <mergeCell ref="WRE26:WRS26"/>
    <mergeCell ref="WRT26:WSH26"/>
    <mergeCell ref="PE23:PS23"/>
    <mergeCell ref="PT23:QH23"/>
    <mergeCell ref="QI23:QW23"/>
    <mergeCell ref="QX23:RL23"/>
    <mergeCell ref="RM23:SA23"/>
    <mergeCell ref="MH23:MV23"/>
    <mergeCell ref="MW23:NK23"/>
    <mergeCell ref="NL23:NZ23"/>
    <mergeCell ref="OA23:OO23"/>
    <mergeCell ref="OP23:PD23"/>
    <mergeCell ref="JK23:JY23"/>
    <mergeCell ref="JZ23:KN23"/>
    <mergeCell ref="KO23:LC23"/>
    <mergeCell ref="LD23:LR23"/>
    <mergeCell ref="LS23:MG23"/>
    <mergeCell ref="GN23:HB23"/>
    <mergeCell ref="HC23:HQ23"/>
    <mergeCell ref="HR23:IF23"/>
    <mergeCell ref="IG23:IU23"/>
    <mergeCell ref="IV23:JJ23"/>
    <mergeCell ref="AAS23:ABG23"/>
    <mergeCell ref="ABH23:ABV23"/>
    <mergeCell ref="ABW23:ACK23"/>
    <mergeCell ref="ACL23:ACZ23"/>
    <mergeCell ref="ADA23:ADO23"/>
    <mergeCell ref="XV23:YJ23"/>
    <mergeCell ref="YK23:YY23"/>
    <mergeCell ref="YZ23:ZN23"/>
    <mergeCell ref="ZO23:AAC23"/>
    <mergeCell ref="AAD23:AAR23"/>
    <mergeCell ref="UY23:VM23"/>
    <mergeCell ref="VN23:WB23"/>
    <mergeCell ref="WC23:WQ23"/>
    <mergeCell ref="WR23:XF23"/>
    <mergeCell ref="XG23:XU23"/>
    <mergeCell ref="SB23:SP23"/>
    <mergeCell ref="SQ23:TE23"/>
    <mergeCell ref="TF23:TT23"/>
    <mergeCell ref="TU23:UI23"/>
    <mergeCell ref="UJ23:UX23"/>
    <mergeCell ref="AMG23:AMU23"/>
    <mergeCell ref="AMV23:ANJ23"/>
    <mergeCell ref="ANK23:ANY23"/>
    <mergeCell ref="ANZ23:AON23"/>
    <mergeCell ref="AOO23:APC23"/>
    <mergeCell ref="AJJ23:AJX23"/>
    <mergeCell ref="AJY23:AKM23"/>
    <mergeCell ref="AKN23:ALB23"/>
    <mergeCell ref="ALC23:ALQ23"/>
    <mergeCell ref="ALR23:AMF23"/>
    <mergeCell ref="AGM23:AHA23"/>
    <mergeCell ref="AHB23:AHP23"/>
    <mergeCell ref="AHQ23:AIE23"/>
    <mergeCell ref="AIF23:AIT23"/>
    <mergeCell ref="AIU23:AJI23"/>
    <mergeCell ref="ADP23:AED23"/>
    <mergeCell ref="AEE23:AES23"/>
    <mergeCell ref="AET23:AFH23"/>
    <mergeCell ref="AFI23:AFW23"/>
    <mergeCell ref="AFX23:AGL23"/>
    <mergeCell ref="AXU23:AYI23"/>
    <mergeCell ref="AYJ23:AYX23"/>
    <mergeCell ref="AYY23:AZM23"/>
    <mergeCell ref="AZN23:BAB23"/>
    <mergeCell ref="BAC23:BAQ23"/>
    <mergeCell ref="AUX23:AVL23"/>
    <mergeCell ref="AVM23:AWA23"/>
    <mergeCell ref="AWB23:AWP23"/>
    <mergeCell ref="AWQ23:AXE23"/>
    <mergeCell ref="AXF23:AXT23"/>
    <mergeCell ref="ASA23:ASO23"/>
    <mergeCell ref="ASP23:ATD23"/>
    <mergeCell ref="ATE23:ATS23"/>
    <mergeCell ref="ATT23:AUH23"/>
    <mergeCell ref="AUI23:AUW23"/>
    <mergeCell ref="APD23:APR23"/>
    <mergeCell ref="APS23:AQG23"/>
    <mergeCell ref="AQH23:AQV23"/>
    <mergeCell ref="AQW23:ARK23"/>
    <mergeCell ref="ARL23:ARZ23"/>
    <mergeCell ref="BJI23:BJW23"/>
    <mergeCell ref="BJX23:BKL23"/>
    <mergeCell ref="BKM23:BLA23"/>
    <mergeCell ref="BLB23:BLP23"/>
    <mergeCell ref="BLQ23:BME23"/>
    <mergeCell ref="BGL23:BGZ23"/>
    <mergeCell ref="BHA23:BHO23"/>
    <mergeCell ref="BHP23:BID23"/>
    <mergeCell ref="BIE23:BIS23"/>
    <mergeCell ref="BIT23:BJH23"/>
    <mergeCell ref="BDO23:BEC23"/>
    <mergeCell ref="BED23:BER23"/>
    <mergeCell ref="BES23:BFG23"/>
    <mergeCell ref="BFH23:BFV23"/>
    <mergeCell ref="BFW23:BGK23"/>
    <mergeCell ref="BAR23:BBF23"/>
    <mergeCell ref="BBG23:BBU23"/>
    <mergeCell ref="BBV23:BCJ23"/>
    <mergeCell ref="BCK23:BCY23"/>
    <mergeCell ref="BCZ23:BDN23"/>
    <mergeCell ref="BUW23:BVK23"/>
    <mergeCell ref="BVL23:BVZ23"/>
    <mergeCell ref="BWA23:BWO23"/>
    <mergeCell ref="BWP23:BXD23"/>
    <mergeCell ref="BXE23:BXS23"/>
    <mergeCell ref="BRZ23:BSN23"/>
    <mergeCell ref="BSO23:BTC23"/>
    <mergeCell ref="BTD23:BTR23"/>
    <mergeCell ref="BTS23:BUG23"/>
    <mergeCell ref="BUH23:BUV23"/>
    <mergeCell ref="BPC23:BPQ23"/>
    <mergeCell ref="BPR23:BQF23"/>
    <mergeCell ref="BQG23:BQU23"/>
    <mergeCell ref="BQV23:BRJ23"/>
    <mergeCell ref="BRK23:BRY23"/>
    <mergeCell ref="BMF23:BMT23"/>
    <mergeCell ref="BMU23:BNI23"/>
    <mergeCell ref="BNJ23:BNX23"/>
    <mergeCell ref="BNY23:BOM23"/>
    <mergeCell ref="BON23:BPB23"/>
    <mergeCell ref="CGK23:CGY23"/>
    <mergeCell ref="CGZ23:CHN23"/>
    <mergeCell ref="CHO23:CIC23"/>
    <mergeCell ref="CID23:CIR23"/>
    <mergeCell ref="CIS23:CJG23"/>
    <mergeCell ref="CDN23:CEB23"/>
    <mergeCell ref="CEC23:CEQ23"/>
    <mergeCell ref="CER23:CFF23"/>
    <mergeCell ref="CFG23:CFU23"/>
    <mergeCell ref="CFV23:CGJ23"/>
    <mergeCell ref="CAQ23:CBE23"/>
    <mergeCell ref="CBF23:CBT23"/>
    <mergeCell ref="CBU23:CCI23"/>
    <mergeCell ref="CCJ23:CCX23"/>
    <mergeCell ref="CCY23:CDM23"/>
    <mergeCell ref="BXT23:BYH23"/>
    <mergeCell ref="BYI23:BYW23"/>
    <mergeCell ref="BYX23:BZL23"/>
    <mergeCell ref="BZM23:CAA23"/>
    <mergeCell ref="CAB23:CAP23"/>
    <mergeCell ref="CRY23:CSM23"/>
    <mergeCell ref="CSN23:CTB23"/>
    <mergeCell ref="CTC23:CTQ23"/>
    <mergeCell ref="CTR23:CUF23"/>
    <mergeCell ref="CUG23:CUU23"/>
    <mergeCell ref="CPB23:CPP23"/>
    <mergeCell ref="CPQ23:CQE23"/>
    <mergeCell ref="CQF23:CQT23"/>
    <mergeCell ref="CQU23:CRI23"/>
    <mergeCell ref="CRJ23:CRX23"/>
    <mergeCell ref="CME23:CMS23"/>
    <mergeCell ref="CMT23:CNH23"/>
    <mergeCell ref="CNI23:CNW23"/>
    <mergeCell ref="CNX23:COL23"/>
    <mergeCell ref="COM23:CPA23"/>
    <mergeCell ref="CJH23:CJV23"/>
    <mergeCell ref="CJW23:CKK23"/>
    <mergeCell ref="CKL23:CKZ23"/>
    <mergeCell ref="CLA23:CLO23"/>
    <mergeCell ref="CLP23:CMD23"/>
    <mergeCell ref="DDM23:DEA23"/>
    <mergeCell ref="DEB23:DEP23"/>
    <mergeCell ref="DEQ23:DFE23"/>
    <mergeCell ref="DFF23:DFT23"/>
    <mergeCell ref="DFU23:DGI23"/>
    <mergeCell ref="DAP23:DBD23"/>
    <mergeCell ref="DBE23:DBS23"/>
    <mergeCell ref="DBT23:DCH23"/>
    <mergeCell ref="DCI23:DCW23"/>
    <mergeCell ref="DCX23:DDL23"/>
    <mergeCell ref="CXS23:CYG23"/>
    <mergeCell ref="CYH23:CYV23"/>
    <mergeCell ref="CYW23:CZK23"/>
    <mergeCell ref="CZL23:CZZ23"/>
    <mergeCell ref="DAA23:DAO23"/>
    <mergeCell ref="CUV23:CVJ23"/>
    <mergeCell ref="CVK23:CVY23"/>
    <mergeCell ref="CVZ23:CWN23"/>
    <mergeCell ref="CWO23:CXC23"/>
    <mergeCell ref="CXD23:CXR23"/>
    <mergeCell ref="DPA23:DPO23"/>
    <mergeCell ref="DPP23:DQD23"/>
    <mergeCell ref="DQE23:DQS23"/>
    <mergeCell ref="DQT23:DRH23"/>
    <mergeCell ref="DRI23:DRW23"/>
    <mergeCell ref="DMD23:DMR23"/>
    <mergeCell ref="DMS23:DNG23"/>
    <mergeCell ref="DNH23:DNV23"/>
    <mergeCell ref="DNW23:DOK23"/>
    <mergeCell ref="DOL23:DOZ23"/>
    <mergeCell ref="DJG23:DJU23"/>
    <mergeCell ref="DJV23:DKJ23"/>
    <mergeCell ref="DKK23:DKY23"/>
    <mergeCell ref="DKZ23:DLN23"/>
    <mergeCell ref="DLO23:DMC23"/>
    <mergeCell ref="DGJ23:DGX23"/>
    <mergeCell ref="DGY23:DHM23"/>
    <mergeCell ref="DHN23:DIB23"/>
    <mergeCell ref="DIC23:DIQ23"/>
    <mergeCell ref="DIR23:DJF23"/>
    <mergeCell ref="EAO23:EBC23"/>
    <mergeCell ref="EBD23:EBR23"/>
    <mergeCell ref="EBS23:ECG23"/>
    <mergeCell ref="ECH23:ECV23"/>
    <mergeCell ref="ECW23:EDK23"/>
    <mergeCell ref="DXR23:DYF23"/>
    <mergeCell ref="DYG23:DYU23"/>
    <mergeCell ref="DYV23:DZJ23"/>
    <mergeCell ref="DZK23:DZY23"/>
    <mergeCell ref="DZZ23:EAN23"/>
    <mergeCell ref="DUU23:DVI23"/>
    <mergeCell ref="DVJ23:DVX23"/>
    <mergeCell ref="DVY23:DWM23"/>
    <mergeCell ref="DWN23:DXB23"/>
    <mergeCell ref="DXC23:DXQ23"/>
    <mergeCell ref="DRX23:DSL23"/>
    <mergeCell ref="DSM23:DTA23"/>
    <mergeCell ref="DTB23:DTP23"/>
    <mergeCell ref="DTQ23:DUE23"/>
    <mergeCell ref="DUF23:DUT23"/>
    <mergeCell ref="EMC23:EMQ23"/>
    <mergeCell ref="EMR23:ENF23"/>
    <mergeCell ref="ENG23:ENU23"/>
    <mergeCell ref="ENV23:EOJ23"/>
    <mergeCell ref="EOK23:EOY23"/>
    <mergeCell ref="EJF23:EJT23"/>
    <mergeCell ref="EJU23:EKI23"/>
    <mergeCell ref="EKJ23:EKX23"/>
    <mergeCell ref="EKY23:ELM23"/>
    <mergeCell ref="ELN23:EMB23"/>
    <mergeCell ref="EGI23:EGW23"/>
    <mergeCell ref="EGX23:EHL23"/>
    <mergeCell ref="EHM23:EIA23"/>
    <mergeCell ref="EIB23:EIP23"/>
    <mergeCell ref="EIQ23:EJE23"/>
    <mergeCell ref="EDL23:EDZ23"/>
    <mergeCell ref="EEA23:EEO23"/>
    <mergeCell ref="EEP23:EFD23"/>
    <mergeCell ref="EFE23:EFS23"/>
    <mergeCell ref="EFT23:EGH23"/>
    <mergeCell ref="EXQ23:EYE23"/>
    <mergeCell ref="EYF23:EYT23"/>
    <mergeCell ref="EYU23:EZI23"/>
    <mergeCell ref="EZJ23:EZX23"/>
    <mergeCell ref="EZY23:FAM23"/>
    <mergeCell ref="EUT23:EVH23"/>
    <mergeCell ref="EVI23:EVW23"/>
    <mergeCell ref="EVX23:EWL23"/>
    <mergeCell ref="EWM23:EXA23"/>
    <mergeCell ref="EXB23:EXP23"/>
    <mergeCell ref="ERW23:ESK23"/>
    <mergeCell ref="ESL23:ESZ23"/>
    <mergeCell ref="ETA23:ETO23"/>
    <mergeCell ref="ETP23:EUD23"/>
    <mergeCell ref="EUE23:EUS23"/>
    <mergeCell ref="EOZ23:EPN23"/>
    <mergeCell ref="EPO23:EQC23"/>
    <mergeCell ref="EQD23:EQR23"/>
    <mergeCell ref="EQS23:ERG23"/>
    <mergeCell ref="ERH23:ERV23"/>
    <mergeCell ref="FJE23:FJS23"/>
    <mergeCell ref="FJT23:FKH23"/>
    <mergeCell ref="FKI23:FKW23"/>
    <mergeCell ref="FKX23:FLL23"/>
    <mergeCell ref="FLM23:FMA23"/>
    <mergeCell ref="FGH23:FGV23"/>
    <mergeCell ref="FGW23:FHK23"/>
    <mergeCell ref="FHL23:FHZ23"/>
    <mergeCell ref="FIA23:FIO23"/>
    <mergeCell ref="FIP23:FJD23"/>
    <mergeCell ref="FDK23:FDY23"/>
    <mergeCell ref="FDZ23:FEN23"/>
    <mergeCell ref="FEO23:FFC23"/>
    <mergeCell ref="FFD23:FFR23"/>
    <mergeCell ref="FFS23:FGG23"/>
    <mergeCell ref="FAN23:FBB23"/>
    <mergeCell ref="FBC23:FBQ23"/>
    <mergeCell ref="FBR23:FCF23"/>
    <mergeCell ref="FCG23:FCU23"/>
    <mergeCell ref="FCV23:FDJ23"/>
    <mergeCell ref="FUS23:FVG23"/>
    <mergeCell ref="FVH23:FVV23"/>
    <mergeCell ref="FVW23:FWK23"/>
    <mergeCell ref="FWL23:FWZ23"/>
    <mergeCell ref="FXA23:FXO23"/>
    <mergeCell ref="FRV23:FSJ23"/>
    <mergeCell ref="FSK23:FSY23"/>
    <mergeCell ref="FSZ23:FTN23"/>
    <mergeCell ref="FTO23:FUC23"/>
    <mergeCell ref="FUD23:FUR23"/>
    <mergeCell ref="FOY23:FPM23"/>
    <mergeCell ref="FPN23:FQB23"/>
    <mergeCell ref="FQC23:FQQ23"/>
    <mergeCell ref="FQR23:FRF23"/>
    <mergeCell ref="FRG23:FRU23"/>
    <mergeCell ref="FMB23:FMP23"/>
    <mergeCell ref="FMQ23:FNE23"/>
    <mergeCell ref="FNF23:FNT23"/>
    <mergeCell ref="FNU23:FOI23"/>
    <mergeCell ref="FOJ23:FOX23"/>
    <mergeCell ref="GGG23:GGU23"/>
    <mergeCell ref="GGV23:GHJ23"/>
    <mergeCell ref="GHK23:GHY23"/>
    <mergeCell ref="GHZ23:GIN23"/>
    <mergeCell ref="GIO23:GJC23"/>
    <mergeCell ref="GDJ23:GDX23"/>
    <mergeCell ref="GDY23:GEM23"/>
    <mergeCell ref="GEN23:GFB23"/>
    <mergeCell ref="GFC23:GFQ23"/>
    <mergeCell ref="GFR23:GGF23"/>
    <mergeCell ref="GAM23:GBA23"/>
    <mergeCell ref="GBB23:GBP23"/>
    <mergeCell ref="GBQ23:GCE23"/>
    <mergeCell ref="GCF23:GCT23"/>
    <mergeCell ref="GCU23:GDI23"/>
    <mergeCell ref="FXP23:FYD23"/>
    <mergeCell ref="FYE23:FYS23"/>
    <mergeCell ref="FYT23:FZH23"/>
    <mergeCell ref="FZI23:FZW23"/>
    <mergeCell ref="FZX23:GAL23"/>
    <mergeCell ref="GRU23:GSI23"/>
    <mergeCell ref="GSJ23:GSX23"/>
    <mergeCell ref="GSY23:GTM23"/>
    <mergeCell ref="GTN23:GUB23"/>
    <mergeCell ref="GUC23:GUQ23"/>
    <mergeCell ref="GOX23:GPL23"/>
    <mergeCell ref="GPM23:GQA23"/>
    <mergeCell ref="GQB23:GQP23"/>
    <mergeCell ref="GQQ23:GRE23"/>
    <mergeCell ref="GRF23:GRT23"/>
    <mergeCell ref="GMA23:GMO23"/>
    <mergeCell ref="GMP23:GND23"/>
    <mergeCell ref="GNE23:GNS23"/>
    <mergeCell ref="GNT23:GOH23"/>
    <mergeCell ref="GOI23:GOW23"/>
    <mergeCell ref="GJD23:GJR23"/>
    <mergeCell ref="GJS23:GKG23"/>
    <mergeCell ref="GKH23:GKV23"/>
    <mergeCell ref="GKW23:GLK23"/>
    <mergeCell ref="GLL23:GLZ23"/>
    <mergeCell ref="HDI23:HDW23"/>
    <mergeCell ref="HDX23:HEL23"/>
    <mergeCell ref="HEM23:HFA23"/>
    <mergeCell ref="HFB23:HFP23"/>
    <mergeCell ref="HFQ23:HGE23"/>
    <mergeCell ref="HAL23:HAZ23"/>
    <mergeCell ref="HBA23:HBO23"/>
    <mergeCell ref="HBP23:HCD23"/>
    <mergeCell ref="HCE23:HCS23"/>
    <mergeCell ref="HCT23:HDH23"/>
    <mergeCell ref="GXO23:GYC23"/>
    <mergeCell ref="GYD23:GYR23"/>
    <mergeCell ref="GYS23:GZG23"/>
    <mergeCell ref="GZH23:GZV23"/>
    <mergeCell ref="GZW23:HAK23"/>
    <mergeCell ref="GUR23:GVF23"/>
    <mergeCell ref="GVG23:GVU23"/>
    <mergeCell ref="GVV23:GWJ23"/>
    <mergeCell ref="GWK23:GWY23"/>
    <mergeCell ref="GWZ23:GXN23"/>
    <mergeCell ref="HOW23:HPK23"/>
    <mergeCell ref="HPL23:HPZ23"/>
    <mergeCell ref="HQA23:HQO23"/>
    <mergeCell ref="HQP23:HRD23"/>
    <mergeCell ref="HRE23:HRS23"/>
    <mergeCell ref="HLZ23:HMN23"/>
    <mergeCell ref="HMO23:HNC23"/>
    <mergeCell ref="HND23:HNR23"/>
    <mergeCell ref="HNS23:HOG23"/>
    <mergeCell ref="HOH23:HOV23"/>
    <mergeCell ref="HJC23:HJQ23"/>
    <mergeCell ref="HJR23:HKF23"/>
    <mergeCell ref="HKG23:HKU23"/>
    <mergeCell ref="HKV23:HLJ23"/>
    <mergeCell ref="HLK23:HLY23"/>
    <mergeCell ref="HGF23:HGT23"/>
    <mergeCell ref="HGU23:HHI23"/>
    <mergeCell ref="HHJ23:HHX23"/>
    <mergeCell ref="HHY23:HIM23"/>
    <mergeCell ref="HIN23:HJB23"/>
    <mergeCell ref="IAK23:IAY23"/>
    <mergeCell ref="IAZ23:IBN23"/>
    <mergeCell ref="IBO23:ICC23"/>
    <mergeCell ref="ICD23:ICR23"/>
    <mergeCell ref="ICS23:IDG23"/>
    <mergeCell ref="HXN23:HYB23"/>
    <mergeCell ref="HYC23:HYQ23"/>
    <mergeCell ref="HYR23:HZF23"/>
    <mergeCell ref="HZG23:HZU23"/>
    <mergeCell ref="HZV23:IAJ23"/>
    <mergeCell ref="HUQ23:HVE23"/>
    <mergeCell ref="HVF23:HVT23"/>
    <mergeCell ref="HVU23:HWI23"/>
    <mergeCell ref="HWJ23:HWX23"/>
    <mergeCell ref="HWY23:HXM23"/>
    <mergeCell ref="HRT23:HSH23"/>
    <mergeCell ref="HSI23:HSW23"/>
    <mergeCell ref="HSX23:HTL23"/>
    <mergeCell ref="HTM23:HUA23"/>
    <mergeCell ref="HUB23:HUP23"/>
    <mergeCell ref="ILY23:IMM23"/>
    <mergeCell ref="IMN23:INB23"/>
    <mergeCell ref="INC23:INQ23"/>
    <mergeCell ref="INR23:IOF23"/>
    <mergeCell ref="IOG23:IOU23"/>
    <mergeCell ref="IJB23:IJP23"/>
    <mergeCell ref="IJQ23:IKE23"/>
    <mergeCell ref="IKF23:IKT23"/>
    <mergeCell ref="IKU23:ILI23"/>
    <mergeCell ref="ILJ23:ILX23"/>
    <mergeCell ref="IGE23:IGS23"/>
    <mergeCell ref="IGT23:IHH23"/>
    <mergeCell ref="IHI23:IHW23"/>
    <mergeCell ref="IHX23:IIL23"/>
    <mergeCell ref="IIM23:IJA23"/>
    <mergeCell ref="IDH23:IDV23"/>
    <mergeCell ref="IDW23:IEK23"/>
    <mergeCell ref="IEL23:IEZ23"/>
    <mergeCell ref="IFA23:IFO23"/>
    <mergeCell ref="IFP23:IGD23"/>
    <mergeCell ref="IXM23:IYA23"/>
    <mergeCell ref="IYB23:IYP23"/>
    <mergeCell ref="IYQ23:IZE23"/>
    <mergeCell ref="IZF23:IZT23"/>
    <mergeCell ref="IZU23:JAI23"/>
    <mergeCell ref="IUP23:IVD23"/>
    <mergeCell ref="IVE23:IVS23"/>
    <mergeCell ref="IVT23:IWH23"/>
    <mergeCell ref="IWI23:IWW23"/>
    <mergeCell ref="IWX23:IXL23"/>
    <mergeCell ref="IRS23:ISG23"/>
    <mergeCell ref="ISH23:ISV23"/>
    <mergeCell ref="ISW23:ITK23"/>
    <mergeCell ref="ITL23:ITZ23"/>
    <mergeCell ref="IUA23:IUO23"/>
    <mergeCell ref="IOV23:IPJ23"/>
    <mergeCell ref="IPK23:IPY23"/>
    <mergeCell ref="IPZ23:IQN23"/>
    <mergeCell ref="IQO23:IRC23"/>
    <mergeCell ref="IRD23:IRR23"/>
    <mergeCell ref="JJA23:JJO23"/>
    <mergeCell ref="JJP23:JKD23"/>
    <mergeCell ref="JKE23:JKS23"/>
    <mergeCell ref="JKT23:JLH23"/>
    <mergeCell ref="JLI23:JLW23"/>
    <mergeCell ref="JGD23:JGR23"/>
    <mergeCell ref="JGS23:JHG23"/>
    <mergeCell ref="JHH23:JHV23"/>
    <mergeCell ref="JHW23:JIK23"/>
    <mergeCell ref="JIL23:JIZ23"/>
    <mergeCell ref="JDG23:JDU23"/>
    <mergeCell ref="JDV23:JEJ23"/>
    <mergeCell ref="JEK23:JEY23"/>
    <mergeCell ref="JEZ23:JFN23"/>
    <mergeCell ref="JFO23:JGC23"/>
    <mergeCell ref="JAJ23:JAX23"/>
    <mergeCell ref="JAY23:JBM23"/>
    <mergeCell ref="JBN23:JCB23"/>
    <mergeCell ref="JCC23:JCQ23"/>
    <mergeCell ref="JCR23:JDF23"/>
    <mergeCell ref="JUO23:JVC23"/>
    <mergeCell ref="JVD23:JVR23"/>
    <mergeCell ref="JVS23:JWG23"/>
    <mergeCell ref="JWH23:JWV23"/>
    <mergeCell ref="JWW23:JXK23"/>
    <mergeCell ref="JRR23:JSF23"/>
    <mergeCell ref="JSG23:JSU23"/>
    <mergeCell ref="JSV23:JTJ23"/>
    <mergeCell ref="JTK23:JTY23"/>
    <mergeCell ref="JTZ23:JUN23"/>
    <mergeCell ref="JOU23:JPI23"/>
    <mergeCell ref="JPJ23:JPX23"/>
    <mergeCell ref="JPY23:JQM23"/>
    <mergeCell ref="JQN23:JRB23"/>
    <mergeCell ref="JRC23:JRQ23"/>
    <mergeCell ref="JLX23:JML23"/>
    <mergeCell ref="JMM23:JNA23"/>
    <mergeCell ref="JNB23:JNP23"/>
    <mergeCell ref="JNQ23:JOE23"/>
    <mergeCell ref="JOF23:JOT23"/>
    <mergeCell ref="KGC23:KGQ23"/>
    <mergeCell ref="KGR23:KHF23"/>
    <mergeCell ref="KHG23:KHU23"/>
    <mergeCell ref="KHV23:KIJ23"/>
    <mergeCell ref="KIK23:KIY23"/>
    <mergeCell ref="KDF23:KDT23"/>
    <mergeCell ref="KDU23:KEI23"/>
    <mergeCell ref="KEJ23:KEX23"/>
    <mergeCell ref="KEY23:KFM23"/>
    <mergeCell ref="KFN23:KGB23"/>
    <mergeCell ref="KAI23:KAW23"/>
    <mergeCell ref="KAX23:KBL23"/>
    <mergeCell ref="KBM23:KCA23"/>
    <mergeCell ref="KCB23:KCP23"/>
    <mergeCell ref="KCQ23:KDE23"/>
    <mergeCell ref="JXL23:JXZ23"/>
    <mergeCell ref="JYA23:JYO23"/>
    <mergeCell ref="JYP23:JZD23"/>
    <mergeCell ref="JZE23:JZS23"/>
    <mergeCell ref="JZT23:KAH23"/>
    <mergeCell ref="KRQ23:KSE23"/>
    <mergeCell ref="KSF23:KST23"/>
    <mergeCell ref="KSU23:KTI23"/>
    <mergeCell ref="KTJ23:KTX23"/>
    <mergeCell ref="KTY23:KUM23"/>
    <mergeCell ref="KOT23:KPH23"/>
    <mergeCell ref="KPI23:KPW23"/>
    <mergeCell ref="KPX23:KQL23"/>
    <mergeCell ref="KQM23:KRA23"/>
    <mergeCell ref="KRB23:KRP23"/>
    <mergeCell ref="KLW23:KMK23"/>
    <mergeCell ref="KML23:KMZ23"/>
    <mergeCell ref="KNA23:KNO23"/>
    <mergeCell ref="KNP23:KOD23"/>
    <mergeCell ref="KOE23:KOS23"/>
    <mergeCell ref="KIZ23:KJN23"/>
    <mergeCell ref="KJO23:KKC23"/>
    <mergeCell ref="KKD23:KKR23"/>
    <mergeCell ref="KKS23:KLG23"/>
    <mergeCell ref="KLH23:KLV23"/>
    <mergeCell ref="LDE23:LDS23"/>
    <mergeCell ref="LDT23:LEH23"/>
    <mergeCell ref="LEI23:LEW23"/>
    <mergeCell ref="LEX23:LFL23"/>
    <mergeCell ref="LFM23:LGA23"/>
    <mergeCell ref="LAH23:LAV23"/>
    <mergeCell ref="LAW23:LBK23"/>
    <mergeCell ref="LBL23:LBZ23"/>
    <mergeCell ref="LCA23:LCO23"/>
    <mergeCell ref="LCP23:LDD23"/>
    <mergeCell ref="KXK23:KXY23"/>
    <mergeCell ref="KXZ23:KYN23"/>
    <mergeCell ref="KYO23:KZC23"/>
    <mergeCell ref="KZD23:KZR23"/>
    <mergeCell ref="KZS23:LAG23"/>
    <mergeCell ref="KUN23:KVB23"/>
    <mergeCell ref="KVC23:KVQ23"/>
    <mergeCell ref="KVR23:KWF23"/>
    <mergeCell ref="KWG23:KWU23"/>
    <mergeCell ref="KWV23:KXJ23"/>
    <mergeCell ref="LOS23:LPG23"/>
    <mergeCell ref="LPH23:LPV23"/>
    <mergeCell ref="LPW23:LQK23"/>
    <mergeCell ref="LQL23:LQZ23"/>
    <mergeCell ref="LRA23:LRO23"/>
    <mergeCell ref="LLV23:LMJ23"/>
    <mergeCell ref="LMK23:LMY23"/>
    <mergeCell ref="LMZ23:LNN23"/>
    <mergeCell ref="LNO23:LOC23"/>
    <mergeCell ref="LOD23:LOR23"/>
    <mergeCell ref="LIY23:LJM23"/>
    <mergeCell ref="LJN23:LKB23"/>
    <mergeCell ref="LKC23:LKQ23"/>
    <mergeCell ref="LKR23:LLF23"/>
    <mergeCell ref="LLG23:LLU23"/>
    <mergeCell ref="LGB23:LGP23"/>
    <mergeCell ref="LGQ23:LHE23"/>
    <mergeCell ref="LHF23:LHT23"/>
    <mergeCell ref="LHU23:LII23"/>
    <mergeCell ref="LIJ23:LIX23"/>
    <mergeCell ref="MAG23:MAU23"/>
    <mergeCell ref="MAV23:MBJ23"/>
    <mergeCell ref="MBK23:MBY23"/>
    <mergeCell ref="MBZ23:MCN23"/>
    <mergeCell ref="MCO23:MDC23"/>
    <mergeCell ref="LXJ23:LXX23"/>
    <mergeCell ref="LXY23:LYM23"/>
    <mergeCell ref="LYN23:LZB23"/>
    <mergeCell ref="LZC23:LZQ23"/>
    <mergeCell ref="LZR23:MAF23"/>
    <mergeCell ref="LUM23:LVA23"/>
    <mergeCell ref="LVB23:LVP23"/>
    <mergeCell ref="LVQ23:LWE23"/>
    <mergeCell ref="LWF23:LWT23"/>
    <mergeCell ref="LWU23:LXI23"/>
    <mergeCell ref="LRP23:LSD23"/>
    <mergeCell ref="LSE23:LSS23"/>
    <mergeCell ref="LST23:LTH23"/>
    <mergeCell ref="LTI23:LTW23"/>
    <mergeCell ref="LTX23:LUL23"/>
    <mergeCell ref="MLU23:MMI23"/>
    <mergeCell ref="MMJ23:MMX23"/>
    <mergeCell ref="MMY23:MNM23"/>
    <mergeCell ref="MNN23:MOB23"/>
    <mergeCell ref="MOC23:MOQ23"/>
    <mergeCell ref="MIX23:MJL23"/>
    <mergeCell ref="MJM23:MKA23"/>
    <mergeCell ref="MKB23:MKP23"/>
    <mergeCell ref="MKQ23:MLE23"/>
    <mergeCell ref="MLF23:MLT23"/>
    <mergeCell ref="MGA23:MGO23"/>
    <mergeCell ref="MGP23:MHD23"/>
    <mergeCell ref="MHE23:MHS23"/>
    <mergeCell ref="MHT23:MIH23"/>
    <mergeCell ref="MII23:MIW23"/>
    <mergeCell ref="MDD23:MDR23"/>
    <mergeCell ref="MDS23:MEG23"/>
    <mergeCell ref="MEH23:MEV23"/>
    <mergeCell ref="MEW23:MFK23"/>
    <mergeCell ref="MFL23:MFZ23"/>
    <mergeCell ref="MXI23:MXW23"/>
    <mergeCell ref="MXX23:MYL23"/>
    <mergeCell ref="MYM23:MZA23"/>
    <mergeCell ref="MZB23:MZP23"/>
    <mergeCell ref="MZQ23:NAE23"/>
    <mergeCell ref="MUL23:MUZ23"/>
    <mergeCell ref="MVA23:MVO23"/>
    <mergeCell ref="MVP23:MWD23"/>
    <mergeCell ref="MWE23:MWS23"/>
    <mergeCell ref="MWT23:MXH23"/>
    <mergeCell ref="MRO23:MSC23"/>
    <mergeCell ref="MSD23:MSR23"/>
    <mergeCell ref="MSS23:MTG23"/>
    <mergeCell ref="MTH23:MTV23"/>
    <mergeCell ref="MTW23:MUK23"/>
    <mergeCell ref="MOR23:MPF23"/>
    <mergeCell ref="MPG23:MPU23"/>
    <mergeCell ref="MPV23:MQJ23"/>
    <mergeCell ref="MQK23:MQY23"/>
    <mergeCell ref="MQZ23:MRN23"/>
    <mergeCell ref="NIW23:NJK23"/>
    <mergeCell ref="NJL23:NJZ23"/>
    <mergeCell ref="NKA23:NKO23"/>
    <mergeCell ref="NKP23:NLD23"/>
    <mergeCell ref="NLE23:NLS23"/>
    <mergeCell ref="NFZ23:NGN23"/>
    <mergeCell ref="NGO23:NHC23"/>
    <mergeCell ref="NHD23:NHR23"/>
    <mergeCell ref="NHS23:NIG23"/>
    <mergeCell ref="NIH23:NIV23"/>
    <mergeCell ref="NDC23:NDQ23"/>
    <mergeCell ref="NDR23:NEF23"/>
    <mergeCell ref="NEG23:NEU23"/>
    <mergeCell ref="NEV23:NFJ23"/>
    <mergeCell ref="NFK23:NFY23"/>
    <mergeCell ref="NAF23:NAT23"/>
    <mergeCell ref="NAU23:NBI23"/>
    <mergeCell ref="NBJ23:NBX23"/>
    <mergeCell ref="NBY23:NCM23"/>
    <mergeCell ref="NCN23:NDB23"/>
    <mergeCell ref="NUK23:NUY23"/>
    <mergeCell ref="NUZ23:NVN23"/>
    <mergeCell ref="NVO23:NWC23"/>
    <mergeCell ref="NWD23:NWR23"/>
    <mergeCell ref="NWS23:NXG23"/>
    <mergeCell ref="NRN23:NSB23"/>
    <mergeCell ref="NSC23:NSQ23"/>
    <mergeCell ref="NSR23:NTF23"/>
    <mergeCell ref="NTG23:NTU23"/>
    <mergeCell ref="NTV23:NUJ23"/>
    <mergeCell ref="NOQ23:NPE23"/>
    <mergeCell ref="NPF23:NPT23"/>
    <mergeCell ref="NPU23:NQI23"/>
    <mergeCell ref="NQJ23:NQX23"/>
    <mergeCell ref="NQY23:NRM23"/>
    <mergeCell ref="NLT23:NMH23"/>
    <mergeCell ref="NMI23:NMW23"/>
    <mergeCell ref="NMX23:NNL23"/>
    <mergeCell ref="NNM23:NOA23"/>
    <mergeCell ref="NOB23:NOP23"/>
    <mergeCell ref="OFY23:OGM23"/>
    <mergeCell ref="OGN23:OHB23"/>
    <mergeCell ref="OHC23:OHQ23"/>
    <mergeCell ref="OHR23:OIF23"/>
    <mergeCell ref="OIG23:OIU23"/>
    <mergeCell ref="ODB23:ODP23"/>
    <mergeCell ref="ODQ23:OEE23"/>
    <mergeCell ref="OEF23:OET23"/>
    <mergeCell ref="OEU23:OFI23"/>
    <mergeCell ref="OFJ23:OFX23"/>
    <mergeCell ref="OAE23:OAS23"/>
    <mergeCell ref="OAT23:OBH23"/>
    <mergeCell ref="OBI23:OBW23"/>
    <mergeCell ref="OBX23:OCL23"/>
    <mergeCell ref="OCM23:ODA23"/>
    <mergeCell ref="NXH23:NXV23"/>
    <mergeCell ref="NXW23:NYK23"/>
    <mergeCell ref="NYL23:NYZ23"/>
    <mergeCell ref="NZA23:NZO23"/>
    <mergeCell ref="NZP23:OAD23"/>
    <mergeCell ref="ORM23:OSA23"/>
    <mergeCell ref="OSB23:OSP23"/>
    <mergeCell ref="OSQ23:OTE23"/>
    <mergeCell ref="OTF23:OTT23"/>
    <mergeCell ref="OTU23:OUI23"/>
    <mergeCell ref="OOP23:OPD23"/>
    <mergeCell ref="OPE23:OPS23"/>
    <mergeCell ref="OPT23:OQH23"/>
    <mergeCell ref="OQI23:OQW23"/>
    <mergeCell ref="OQX23:ORL23"/>
    <mergeCell ref="OLS23:OMG23"/>
    <mergeCell ref="OMH23:OMV23"/>
    <mergeCell ref="OMW23:ONK23"/>
    <mergeCell ref="ONL23:ONZ23"/>
    <mergeCell ref="OOA23:OOO23"/>
    <mergeCell ref="OIV23:OJJ23"/>
    <mergeCell ref="OJK23:OJY23"/>
    <mergeCell ref="OJZ23:OKN23"/>
    <mergeCell ref="OKO23:OLC23"/>
    <mergeCell ref="OLD23:OLR23"/>
    <mergeCell ref="PDA23:PDO23"/>
    <mergeCell ref="PDP23:PED23"/>
    <mergeCell ref="PEE23:PES23"/>
    <mergeCell ref="PET23:PFH23"/>
    <mergeCell ref="PFI23:PFW23"/>
    <mergeCell ref="PAD23:PAR23"/>
    <mergeCell ref="PAS23:PBG23"/>
    <mergeCell ref="PBH23:PBV23"/>
    <mergeCell ref="PBW23:PCK23"/>
    <mergeCell ref="PCL23:PCZ23"/>
    <mergeCell ref="OXG23:OXU23"/>
    <mergeCell ref="OXV23:OYJ23"/>
    <mergeCell ref="OYK23:OYY23"/>
    <mergeCell ref="OYZ23:OZN23"/>
    <mergeCell ref="OZO23:PAC23"/>
    <mergeCell ref="OUJ23:OUX23"/>
    <mergeCell ref="OUY23:OVM23"/>
    <mergeCell ref="OVN23:OWB23"/>
    <mergeCell ref="OWC23:OWQ23"/>
    <mergeCell ref="OWR23:OXF23"/>
    <mergeCell ref="POO23:PPC23"/>
    <mergeCell ref="PPD23:PPR23"/>
    <mergeCell ref="PPS23:PQG23"/>
    <mergeCell ref="PQH23:PQV23"/>
    <mergeCell ref="PQW23:PRK23"/>
    <mergeCell ref="PLR23:PMF23"/>
    <mergeCell ref="PMG23:PMU23"/>
    <mergeCell ref="PMV23:PNJ23"/>
    <mergeCell ref="PNK23:PNY23"/>
    <mergeCell ref="PNZ23:PON23"/>
    <mergeCell ref="PIU23:PJI23"/>
    <mergeCell ref="PJJ23:PJX23"/>
    <mergeCell ref="PJY23:PKM23"/>
    <mergeCell ref="PKN23:PLB23"/>
    <mergeCell ref="PLC23:PLQ23"/>
    <mergeCell ref="PFX23:PGL23"/>
    <mergeCell ref="PGM23:PHA23"/>
    <mergeCell ref="PHB23:PHP23"/>
    <mergeCell ref="PHQ23:PIE23"/>
    <mergeCell ref="PIF23:PIT23"/>
    <mergeCell ref="QAC23:QAQ23"/>
    <mergeCell ref="QAR23:QBF23"/>
    <mergeCell ref="QBG23:QBU23"/>
    <mergeCell ref="QBV23:QCJ23"/>
    <mergeCell ref="QCK23:QCY23"/>
    <mergeCell ref="PXF23:PXT23"/>
    <mergeCell ref="PXU23:PYI23"/>
    <mergeCell ref="PYJ23:PYX23"/>
    <mergeCell ref="PYY23:PZM23"/>
    <mergeCell ref="PZN23:QAB23"/>
    <mergeCell ref="PUI23:PUW23"/>
    <mergeCell ref="PUX23:PVL23"/>
    <mergeCell ref="PVM23:PWA23"/>
    <mergeCell ref="PWB23:PWP23"/>
    <mergeCell ref="PWQ23:PXE23"/>
    <mergeCell ref="PRL23:PRZ23"/>
    <mergeCell ref="PSA23:PSO23"/>
    <mergeCell ref="PSP23:PTD23"/>
    <mergeCell ref="PTE23:PTS23"/>
    <mergeCell ref="PTT23:PUH23"/>
    <mergeCell ref="QLQ23:QME23"/>
    <mergeCell ref="QMF23:QMT23"/>
    <mergeCell ref="QMU23:QNI23"/>
    <mergeCell ref="QNJ23:QNX23"/>
    <mergeCell ref="QNY23:QOM23"/>
    <mergeCell ref="QIT23:QJH23"/>
    <mergeCell ref="QJI23:QJW23"/>
    <mergeCell ref="QJX23:QKL23"/>
    <mergeCell ref="QKM23:QLA23"/>
    <mergeCell ref="QLB23:QLP23"/>
    <mergeCell ref="QFW23:QGK23"/>
    <mergeCell ref="QGL23:QGZ23"/>
    <mergeCell ref="QHA23:QHO23"/>
    <mergeCell ref="QHP23:QID23"/>
    <mergeCell ref="QIE23:QIS23"/>
    <mergeCell ref="QCZ23:QDN23"/>
    <mergeCell ref="QDO23:QEC23"/>
    <mergeCell ref="QED23:QER23"/>
    <mergeCell ref="QES23:QFG23"/>
    <mergeCell ref="QFH23:QFV23"/>
    <mergeCell ref="QXE23:QXS23"/>
    <mergeCell ref="QXT23:QYH23"/>
    <mergeCell ref="QYI23:QYW23"/>
    <mergeCell ref="QYX23:QZL23"/>
    <mergeCell ref="QZM23:RAA23"/>
    <mergeCell ref="QUH23:QUV23"/>
    <mergeCell ref="QUW23:QVK23"/>
    <mergeCell ref="QVL23:QVZ23"/>
    <mergeCell ref="QWA23:QWO23"/>
    <mergeCell ref="QWP23:QXD23"/>
    <mergeCell ref="QRK23:QRY23"/>
    <mergeCell ref="QRZ23:QSN23"/>
    <mergeCell ref="QSO23:QTC23"/>
    <mergeCell ref="QTD23:QTR23"/>
    <mergeCell ref="QTS23:QUG23"/>
    <mergeCell ref="QON23:QPB23"/>
    <mergeCell ref="QPC23:QPQ23"/>
    <mergeCell ref="QPR23:QQF23"/>
    <mergeCell ref="QQG23:QQU23"/>
    <mergeCell ref="QQV23:QRJ23"/>
    <mergeCell ref="RIS23:RJG23"/>
    <mergeCell ref="RJH23:RJV23"/>
    <mergeCell ref="RJW23:RKK23"/>
    <mergeCell ref="RKL23:RKZ23"/>
    <mergeCell ref="RLA23:RLO23"/>
    <mergeCell ref="RFV23:RGJ23"/>
    <mergeCell ref="RGK23:RGY23"/>
    <mergeCell ref="RGZ23:RHN23"/>
    <mergeCell ref="RHO23:RIC23"/>
    <mergeCell ref="RID23:RIR23"/>
    <mergeCell ref="RCY23:RDM23"/>
    <mergeCell ref="RDN23:REB23"/>
    <mergeCell ref="REC23:REQ23"/>
    <mergeCell ref="RER23:RFF23"/>
    <mergeCell ref="RFG23:RFU23"/>
    <mergeCell ref="RAB23:RAP23"/>
    <mergeCell ref="RAQ23:RBE23"/>
    <mergeCell ref="RBF23:RBT23"/>
    <mergeCell ref="RBU23:RCI23"/>
    <mergeCell ref="RCJ23:RCX23"/>
    <mergeCell ref="RUG23:RUU23"/>
    <mergeCell ref="RUV23:RVJ23"/>
    <mergeCell ref="RVK23:RVY23"/>
    <mergeCell ref="RVZ23:RWN23"/>
    <mergeCell ref="RWO23:RXC23"/>
    <mergeCell ref="RRJ23:RRX23"/>
    <mergeCell ref="RRY23:RSM23"/>
    <mergeCell ref="RSN23:RTB23"/>
    <mergeCell ref="RTC23:RTQ23"/>
    <mergeCell ref="RTR23:RUF23"/>
    <mergeCell ref="ROM23:RPA23"/>
    <mergeCell ref="RPB23:RPP23"/>
    <mergeCell ref="RPQ23:RQE23"/>
    <mergeCell ref="RQF23:RQT23"/>
    <mergeCell ref="RQU23:RRI23"/>
    <mergeCell ref="RLP23:RMD23"/>
    <mergeCell ref="RME23:RMS23"/>
    <mergeCell ref="RMT23:RNH23"/>
    <mergeCell ref="RNI23:RNW23"/>
    <mergeCell ref="RNX23:ROL23"/>
    <mergeCell ref="SFU23:SGI23"/>
    <mergeCell ref="SGJ23:SGX23"/>
    <mergeCell ref="SGY23:SHM23"/>
    <mergeCell ref="SHN23:SIB23"/>
    <mergeCell ref="SIC23:SIQ23"/>
    <mergeCell ref="SCX23:SDL23"/>
    <mergeCell ref="SDM23:SEA23"/>
    <mergeCell ref="SEB23:SEP23"/>
    <mergeCell ref="SEQ23:SFE23"/>
    <mergeCell ref="SFF23:SFT23"/>
    <mergeCell ref="SAA23:SAO23"/>
    <mergeCell ref="SAP23:SBD23"/>
    <mergeCell ref="SBE23:SBS23"/>
    <mergeCell ref="SBT23:SCH23"/>
    <mergeCell ref="SCI23:SCW23"/>
    <mergeCell ref="RXD23:RXR23"/>
    <mergeCell ref="RXS23:RYG23"/>
    <mergeCell ref="RYH23:RYV23"/>
    <mergeCell ref="RYW23:RZK23"/>
    <mergeCell ref="RZL23:RZZ23"/>
    <mergeCell ref="SRI23:SRW23"/>
    <mergeCell ref="SRX23:SSL23"/>
    <mergeCell ref="SSM23:STA23"/>
    <mergeCell ref="STB23:STP23"/>
    <mergeCell ref="STQ23:SUE23"/>
    <mergeCell ref="SOL23:SOZ23"/>
    <mergeCell ref="SPA23:SPO23"/>
    <mergeCell ref="SPP23:SQD23"/>
    <mergeCell ref="SQE23:SQS23"/>
    <mergeCell ref="SQT23:SRH23"/>
    <mergeCell ref="SLO23:SMC23"/>
    <mergeCell ref="SMD23:SMR23"/>
    <mergeCell ref="SMS23:SNG23"/>
    <mergeCell ref="SNH23:SNV23"/>
    <mergeCell ref="SNW23:SOK23"/>
    <mergeCell ref="SIR23:SJF23"/>
    <mergeCell ref="SJG23:SJU23"/>
    <mergeCell ref="SJV23:SKJ23"/>
    <mergeCell ref="SKK23:SKY23"/>
    <mergeCell ref="SKZ23:SLN23"/>
    <mergeCell ref="TCW23:TDK23"/>
    <mergeCell ref="TDL23:TDZ23"/>
    <mergeCell ref="TEA23:TEO23"/>
    <mergeCell ref="TEP23:TFD23"/>
    <mergeCell ref="TFE23:TFS23"/>
    <mergeCell ref="SZZ23:TAN23"/>
    <mergeCell ref="TAO23:TBC23"/>
    <mergeCell ref="TBD23:TBR23"/>
    <mergeCell ref="TBS23:TCG23"/>
    <mergeCell ref="TCH23:TCV23"/>
    <mergeCell ref="SXC23:SXQ23"/>
    <mergeCell ref="SXR23:SYF23"/>
    <mergeCell ref="SYG23:SYU23"/>
    <mergeCell ref="SYV23:SZJ23"/>
    <mergeCell ref="SZK23:SZY23"/>
    <mergeCell ref="SUF23:SUT23"/>
    <mergeCell ref="SUU23:SVI23"/>
    <mergeCell ref="SVJ23:SVX23"/>
    <mergeCell ref="SVY23:SWM23"/>
    <mergeCell ref="SWN23:SXB23"/>
    <mergeCell ref="TOK23:TOY23"/>
    <mergeCell ref="TOZ23:TPN23"/>
    <mergeCell ref="TPO23:TQC23"/>
    <mergeCell ref="TQD23:TQR23"/>
    <mergeCell ref="TQS23:TRG23"/>
    <mergeCell ref="TLN23:TMB23"/>
    <mergeCell ref="TMC23:TMQ23"/>
    <mergeCell ref="TMR23:TNF23"/>
    <mergeCell ref="TNG23:TNU23"/>
    <mergeCell ref="TNV23:TOJ23"/>
    <mergeCell ref="TIQ23:TJE23"/>
    <mergeCell ref="TJF23:TJT23"/>
    <mergeCell ref="TJU23:TKI23"/>
    <mergeCell ref="TKJ23:TKX23"/>
    <mergeCell ref="TKY23:TLM23"/>
    <mergeCell ref="TFT23:TGH23"/>
    <mergeCell ref="TGI23:TGW23"/>
    <mergeCell ref="TGX23:THL23"/>
    <mergeCell ref="THM23:TIA23"/>
    <mergeCell ref="TIB23:TIP23"/>
    <mergeCell ref="TZY23:UAM23"/>
    <mergeCell ref="UAN23:UBB23"/>
    <mergeCell ref="UBC23:UBQ23"/>
    <mergeCell ref="UBR23:UCF23"/>
    <mergeCell ref="UCG23:UCU23"/>
    <mergeCell ref="TXB23:TXP23"/>
    <mergeCell ref="TXQ23:TYE23"/>
    <mergeCell ref="TYF23:TYT23"/>
    <mergeCell ref="TYU23:TZI23"/>
    <mergeCell ref="TZJ23:TZX23"/>
    <mergeCell ref="TUE23:TUS23"/>
    <mergeCell ref="TUT23:TVH23"/>
    <mergeCell ref="TVI23:TVW23"/>
    <mergeCell ref="TVX23:TWL23"/>
    <mergeCell ref="TWM23:TXA23"/>
    <mergeCell ref="TRH23:TRV23"/>
    <mergeCell ref="TRW23:TSK23"/>
    <mergeCell ref="TSL23:TSZ23"/>
    <mergeCell ref="TTA23:TTO23"/>
    <mergeCell ref="TTP23:TUD23"/>
    <mergeCell ref="ULM23:UMA23"/>
    <mergeCell ref="UMB23:UMP23"/>
    <mergeCell ref="UMQ23:UNE23"/>
    <mergeCell ref="UNF23:UNT23"/>
    <mergeCell ref="UNU23:UOI23"/>
    <mergeCell ref="UIP23:UJD23"/>
    <mergeCell ref="UJE23:UJS23"/>
    <mergeCell ref="UJT23:UKH23"/>
    <mergeCell ref="UKI23:UKW23"/>
    <mergeCell ref="UKX23:ULL23"/>
    <mergeCell ref="UFS23:UGG23"/>
    <mergeCell ref="UGH23:UGV23"/>
    <mergeCell ref="UGW23:UHK23"/>
    <mergeCell ref="UHL23:UHZ23"/>
    <mergeCell ref="UIA23:UIO23"/>
    <mergeCell ref="UCV23:UDJ23"/>
    <mergeCell ref="UDK23:UDY23"/>
    <mergeCell ref="UDZ23:UEN23"/>
    <mergeCell ref="UEO23:UFC23"/>
    <mergeCell ref="UFD23:UFR23"/>
    <mergeCell ref="UXA23:UXO23"/>
    <mergeCell ref="UXP23:UYD23"/>
    <mergeCell ref="UYE23:UYS23"/>
    <mergeCell ref="UYT23:UZH23"/>
    <mergeCell ref="UZI23:UZW23"/>
    <mergeCell ref="UUD23:UUR23"/>
    <mergeCell ref="UUS23:UVG23"/>
    <mergeCell ref="UVH23:UVV23"/>
    <mergeCell ref="UVW23:UWK23"/>
    <mergeCell ref="UWL23:UWZ23"/>
    <mergeCell ref="URG23:URU23"/>
    <mergeCell ref="URV23:USJ23"/>
    <mergeCell ref="USK23:USY23"/>
    <mergeCell ref="USZ23:UTN23"/>
    <mergeCell ref="UTO23:UUC23"/>
    <mergeCell ref="UOJ23:UOX23"/>
    <mergeCell ref="UOY23:UPM23"/>
    <mergeCell ref="UPN23:UQB23"/>
    <mergeCell ref="UQC23:UQQ23"/>
    <mergeCell ref="UQR23:URF23"/>
    <mergeCell ref="VIO23:VJC23"/>
    <mergeCell ref="VJD23:VJR23"/>
    <mergeCell ref="VJS23:VKG23"/>
    <mergeCell ref="VKH23:VKV23"/>
    <mergeCell ref="VKW23:VLK23"/>
    <mergeCell ref="VFR23:VGF23"/>
    <mergeCell ref="VGG23:VGU23"/>
    <mergeCell ref="VGV23:VHJ23"/>
    <mergeCell ref="VHK23:VHY23"/>
    <mergeCell ref="VHZ23:VIN23"/>
    <mergeCell ref="VCU23:VDI23"/>
    <mergeCell ref="VDJ23:VDX23"/>
    <mergeCell ref="VDY23:VEM23"/>
    <mergeCell ref="VEN23:VFB23"/>
    <mergeCell ref="VFC23:VFQ23"/>
    <mergeCell ref="UZX23:VAL23"/>
    <mergeCell ref="VAM23:VBA23"/>
    <mergeCell ref="VBB23:VBP23"/>
    <mergeCell ref="VBQ23:VCE23"/>
    <mergeCell ref="VCF23:VCT23"/>
    <mergeCell ref="VUC23:VUQ23"/>
    <mergeCell ref="VUR23:VVF23"/>
    <mergeCell ref="VVG23:VVU23"/>
    <mergeCell ref="VVV23:VWJ23"/>
    <mergeCell ref="VWK23:VWY23"/>
    <mergeCell ref="VRF23:VRT23"/>
    <mergeCell ref="VRU23:VSI23"/>
    <mergeCell ref="VSJ23:VSX23"/>
    <mergeCell ref="VSY23:VTM23"/>
    <mergeCell ref="VTN23:VUB23"/>
    <mergeCell ref="VOI23:VOW23"/>
    <mergeCell ref="VOX23:VPL23"/>
    <mergeCell ref="VPM23:VQA23"/>
    <mergeCell ref="VQB23:VQP23"/>
    <mergeCell ref="VQQ23:VRE23"/>
    <mergeCell ref="VLL23:VLZ23"/>
    <mergeCell ref="VMA23:VMO23"/>
    <mergeCell ref="VMP23:VND23"/>
    <mergeCell ref="VNE23:VNS23"/>
    <mergeCell ref="VNT23:VOH23"/>
    <mergeCell ref="WFQ23:WGE23"/>
    <mergeCell ref="WGF23:WGT23"/>
    <mergeCell ref="WGU23:WHI23"/>
    <mergeCell ref="WHJ23:WHX23"/>
    <mergeCell ref="WHY23:WIM23"/>
    <mergeCell ref="WCT23:WDH23"/>
    <mergeCell ref="WDI23:WDW23"/>
    <mergeCell ref="WDX23:WEL23"/>
    <mergeCell ref="WEM23:WFA23"/>
    <mergeCell ref="WFB23:WFP23"/>
    <mergeCell ref="VZW23:WAK23"/>
    <mergeCell ref="WAL23:WAZ23"/>
    <mergeCell ref="WBA23:WBO23"/>
    <mergeCell ref="WBP23:WCD23"/>
    <mergeCell ref="WCE23:WCS23"/>
    <mergeCell ref="VWZ23:VXN23"/>
    <mergeCell ref="VXO23:VYC23"/>
    <mergeCell ref="VYD23:VYR23"/>
    <mergeCell ref="VYS23:VZG23"/>
    <mergeCell ref="VZH23:VZV23"/>
    <mergeCell ref="WRE23:WRS23"/>
    <mergeCell ref="WRT23:WSH23"/>
    <mergeCell ref="WSI23:WSW23"/>
    <mergeCell ref="WSX23:WTL23"/>
    <mergeCell ref="WTM23:WUA23"/>
    <mergeCell ref="WOH23:WOV23"/>
    <mergeCell ref="WOW23:WPK23"/>
    <mergeCell ref="WPL23:WPZ23"/>
    <mergeCell ref="WQA23:WQO23"/>
    <mergeCell ref="WQP23:WRD23"/>
    <mergeCell ref="WLK23:WLY23"/>
    <mergeCell ref="WLZ23:WMN23"/>
    <mergeCell ref="WMO23:WNC23"/>
    <mergeCell ref="WND23:WNR23"/>
    <mergeCell ref="WNS23:WOG23"/>
    <mergeCell ref="WIN23:WJB23"/>
    <mergeCell ref="WJC23:WJQ23"/>
    <mergeCell ref="WJR23:WKF23"/>
    <mergeCell ref="WKG23:WKU23"/>
    <mergeCell ref="WKV23:WLJ23"/>
    <mergeCell ref="XCS23:XDG23"/>
    <mergeCell ref="XDH23:XDV23"/>
    <mergeCell ref="XDW23:XEK23"/>
    <mergeCell ref="XEL23:XEZ23"/>
    <mergeCell ref="XFA23:XFD23"/>
    <mergeCell ref="WZV23:XAJ23"/>
    <mergeCell ref="XAK23:XAY23"/>
    <mergeCell ref="XAZ23:XBN23"/>
    <mergeCell ref="XBO23:XCC23"/>
    <mergeCell ref="XCD23:XCR23"/>
    <mergeCell ref="WWY23:WXM23"/>
    <mergeCell ref="WXN23:WYB23"/>
    <mergeCell ref="WYC23:WYQ23"/>
    <mergeCell ref="WYR23:WZF23"/>
    <mergeCell ref="WZG23:WZU23"/>
    <mergeCell ref="WUB23:WUP23"/>
    <mergeCell ref="WUQ23:WVE23"/>
    <mergeCell ref="WVF23:WVT23"/>
    <mergeCell ref="WVU23:WWI23"/>
    <mergeCell ref="WWJ23:WWX23"/>
  </mergeCells>
  <phoneticPr fontId="3" type="noConversion"/>
  <dataValidations xWindow="482" yWindow="355" count="5">
    <dataValidation type="date" allowBlank="1" showInputMessage="1" showErrorMessage="1" error="Enter date in &quot;dd-mmm-yy&quot; format. Example 03-oct-10." sqref="K47" xr:uid="{00000000-0002-0000-0300-000000000000}">
      <formula1>#REF!</formula1>
      <formula2>#REF!</formula2>
    </dataValidation>
    <dataValidation type="list" allowBlank="1" showInputMessage="1" showErrorMessage="1" sqref="P19:P37" xr:uid="{00000000-0002-0000-0300-000001000000}">
      <formula1>"Direct,Bought Out"</formula1>
    </dataValidation>
    <dataValidation operator="greaterThan" allowBlank="1" showInputMessage="1" showErrorMessage="1" sqref="N32 N20 N23 N26 N29" xr:uid="{00000000-0002-0000-0300-000002000000}"/>
    <dataValidation type="list" allowBlank="1" showInputMessage="1" showErrorMessage="1" sqref="I36:I37 I19:I31 I33:I34" xr:uid="{00000000-0002-0000-0300-000003000000}">
      <formula1>"Confirmed, 0,5,12,18,28"</formula1>
    </dataValidation>
    <dataValidation type="decimal" operator="greaterThan" allowBlank="1" showInputMessage="1" showErrorMessage="1" sqref="N19 N21:N22 N24:N25 N27:N28 N30:N31 N33:N34 N36:N37" xr:uid="{BEB38767-C457-484A-8229-F0D58C113E58}">
      <formula1>0</formula1>
    </dataValidation>
  </dataValidations>
  <printOptions horizontalCentered="1"/>
  <pageMargins left="0.21" right="0.23" top="0.48" bottom="0.48" header="0.25" footer="0.27"/>
  <pageSetup paperSize="9" scale="30" orientation="landscape" r:id="rId27"/>
  <headerFooter alignWithMargins="0">
    <oddFooter>&amp;R&amp;"Book Antiqua,Bold"&amp;10Schedule-1/ Page &amp;P of &amp;N</oddFooter>
  </headerFooter>
  <colBreaks count="1" manualBreakCount="1">
    <brk id="16" max="1048575" man="1"/>
  </colBreaks>
  <drawing r:id="rId2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4.4"/>
  <cols>
    <col min="1" max="1" width="10.6640625" style="100" customWidth="1"/>
    <col min="2" max="2" width="31.77734375" style="314" customWidth="1"/>
    <col min="3" max="3" width="11.77734375" style="314" customWidth="1"/>
    <col min="4" max="4" width="6.6640625" style="100" customWidth="1"/>
    <col min="5" max="5" width="8.109375" style="100" customWidth="1"/>
    <col min="6" max="6" width="11.33203125" style="101" customWidth="1"/>
    <col min="7" max="7" width="16.88671875" style="101" customWidth="1"/>
    <col min="8" max="8" width="11.109375" style="101" customWidth="1"/>
    <col min="9" max="9" width="9" style="281"/>
    <col min="10" max="10" width="9.88671875" style="392" customWidth="1"/>
    <col min="11" max="11" width="6.33203125" style="392" hidden="1" customWidth="1"/>
    <col min="12" max="16" width="9" style="392"/>
    <col min="17" max="24" width="9" style="393"/>
    <col min="25" max="16384" width="9" style="91"/>
  </cols>
  <sheetData>
    <row r="1" spans="1:9" ht="18" customHeight="1">
      <c r="A1" s="93" t="str">
        <f>Cover!B3</f>
        <v>Specification No.: 5006002754/INSULATOR/DOM/A02-CC CS -3</v>
      </c>
      <c r="B1" s="313"/>
      <c r="C1" s="313"/>
      <c r="D1" s="93"/>
      <c r="E1" s="93"/>
      <c r="F1" s="96"/>
      <c r="G1" s="96"/>
      <c r="H1" s="97" t="s">
        <v>246</v>
      </c>
    </row>
    <row r="2" spans="1:9" ht="18" customHeight="1">
      <c r="A2" s="73"/>
      <c r="B2" s="73"/>
      <c r="C2" s="73"/>
      <c r="D2" s="73"/>
      <c r="E2" s="73"/>
    </row>
    <row r="3" spans="1:9" ht="64.5" customHeight="1">
      <c r="A3" s="684" t="str">
        <f>Cover!$B$2</f>
        <v>Insulator Package CIS-01 for supply of 70KN and 90KN Composite Long Rod Insulators for 132kV Transmission Lines under Consultancy Services to Dedicated Freight Corridor Corporation of India Limited (DFCCIL)</v>
      </c>
      <c r="B3" s="684"/>
      <c r="C3" s="684"/>
      <c r="D3" s="684"/>
      <c r="E3" s="684"/>
      <c r="F3" s="684"/>
      <c r="G3" s="684"/>
      <c r="H3" s="684"/>
    </row>
    <row r="4" spans="1:9" ht="21.9" customHeight="1">
      <c r="A4" s="685" t="s">
        <v>249</v>
      </c>
      <c r="B4" s="685"/>
      <c r="C4" s="685"/>
      <c r="D4" s="685"/>
      <c r="E4" s="685"/>
      <c r="F4" s="685"/>
      <c r="G4" s="685"/>
      <c r="H4" s="685"/>
    </row>
    <row r="5" spans="1:9" ht="18" customHeight="1">
      <c r="B5" s="100"/>
      <c r="C5" s="100"/>
    </row>
    <row r="6" spans="1:9" ht="18" customHeight="1">
      <c r="A6" s="29" t="s">
        <v>168</v>
      </c>
      <c r="B6" s="30"/>
      <c r="C6" s="30"/>
      <c r="D6" s="29"/>
      <c r="E6" s="29"/>
      <c r="F6" s="69" t="s">
        <v>220</v>
      </c>
      <c r="H6" s="30"/>
    </row>
    <row r="7" spans="1:9" ht="18" customHeight="1">
      <c r="A7" s="29" t="str">
        <f>"Bidder as "&amp; 'Names of Bidder'!D6</f>
        <v>Bidder as Individual Firm</v>
      </c>
      <c r="F7" s="68" t="s">
        <v>222</v>
      </c>
      <c r="H7" s="32"/>
    </row>
    <row r="8" spans="1:9" ht="18" customHeight="1">
      <c r="A8" s="74" t="s">
        <v>221</v>
      </c>
      <c r="B8" s="715">
        <f>'Names of Bidder'!D8</f>
        <v>0</v>
      </c>
      <c r="C8" s="715"/>
      <c r="D8" s="715"/>
      <c r="E8" s="715"/>
      <c r="F8" s="68" t="s">
        <v>224</v>
      </c>
      <c r="H8" s="32"/>
    </row>
    <row r="9" spans="1:9" ht="18" customHeight="1">
      <c r="A9" s="74" t="s">
        <v>223</v>
      </c>
      <c r="B9" s="715">
        <f>'Names of Bidder'!D9</f>
        <v>0</v>
      </c>
      <c r="C9" s="715"/>
      <c r="D9" s="715"/>
      <c r="E9" s="715"/>
      <c r="F9" s="68" t="s">
        <v>225</v>
      </c>
      <c r="H9" s="32"/>
    </row>
    <row r="10" spans="1:9" ht="18" customHeight="1">
      <c r="A10" s="76"/>
      <c r="B10" s="715">
        <f>'Names of Bidder'!D10</f>
        <v>0</v>
      </c>
      <c r="C10" s="715"/>
      <c r="D10" s="715"/>
      <c r="E10" s="715"/>
      <c r="F10" s="68" t="s">
        <v>226</v>
      </c>
      <c r="H10" s="32"/>
    </row>
    <row r="11" spans="1:9" ht="18" customHeight="1">
      <c r="A11" s="76"/>
      <c r="B11" s="715">
        <f>'Names of Bidder'!D11</f>
        <v>0</v>
      </c>
      <c r="C11" s="715"/>
      <c r="D11" s="715"/>
      <c r="E11" s="715"/>
      <c r="F11" s="68" t="s">
        <v>227</v>
      </c>
      <c r="H11" s="32"/>
    </row>
    <row r="12" spans="1:9" ht="18" customHeight="1">
      <c r="A12" s="76"/>
      <c r="B12" s="31"/>
      <c r="C12" s="31"/>
      <c r="D12" s="31"/>
      <c r="E12" s="31"/>
      <c r="F12" s="68"/>
      <c r="H12" s="32"/>
    </row>
    <row r="13" spans="1:9" ht="18" customHeight="1">
      <c r="A13" s="77"/>
      <c r="B13" s="77"/>
      <c r="C13" s="77"/>
      <c r="D13" s="77"/>
      <c r="E13" s="77"/>
      <c r="F13" s="111"/>
      <c r="G13" s="33"/>
      <c r="H13" s="33"/>
    </row>
    <row r="14" spans="1:9" ht="40.5" customHeight="1">
      <c r="A14" s="713" t="s">
        <v>201</v>
      </c>
      <c r="B14" s="713"/>
      <c r="C14" s="713"/>
      <c r="D14" s="713"/>
      <c r="E14" s="713"/>
      <c r="F14" s="713"/>
      <c r="G14" s="713"/>
      <c r="H14" s="713"/>
      <c r="I14" s="315"/>
    </row>
    <row r="15" spans="1:9" ht="18" customHeight="1">
      <c r="B15" s="100"/>
      <c r="C15" s="100"/>
      <c r="F15" s="96"/>
      <c r="G15" s="96"/>
      <c r="H15" s="97" t="s">
        <v>192</v>
      </c>
    </row>
    <row r="16" spans="1:9" ht="62.25" customHeight="1">
      <c r="A16" s="279" t="s">
        <v>193</v>
      </c>
      <c r="B16" s="279" t="s">
        <v>215</v>
      </c>
      <c r="C16" s="279" t="s">
        <v>169</v>
      </c>
      <c r="D16" s="280" t="s">
        <v>191</v>
      </c>
      <c r="E16" s="280" t="s">
        <v>194</v>
      </c>
      <c r="F16" s="279" t="s">
        <v>195</v>
      </c>
      <c r="G16" s="279" t="s">
        <v>196</v>
      </c>
      <c r="H16" s="279" t="s">
        <v>228</v>
      </c>
    </row>
    <row r="17" spans="1:24" ht="18" customHeight="1">
      <c r="A17" s="280">
        <v>1</v>
      </c>
      <c r="B17" s="280">
        <v>2</v>
      </c>
      <c r="C17" s="280">
        <v>3</v>
      </c>
      <c r="D17" s="280">
        <v>4</v>
      </c>
      <c r="E17" s="280">
        <v>5</v>
      </c>
      <c r="F17" s="280">
        <v>6</v>
      </c>
      <c r="G17" s="280" t="s">
        <v>170</v>
      </c>
      <c r="H17" s="280">
        <v>8</v>
      </c>
    </row>
    <row r="18" spans="1:24" s="112" customFormat="1" ht="50.1" customHeight="1">
      <c r="A18" s="316" t="e">
        <f>'Sch-1'!#REF!</f>
        <v>#REF!</v>
      </c>
      <c r="B18" s="316" t="e">
        <f>'Sch-1'!#REF!</f>
        <v>#REF!</v>
      </c>
      <c r="C18" s="423" t="e">
        <f>'Sch-1'!#REF!</f>
        <v>#REF!</v>
      </c>
      <c r="D18" s="383" t="e">
        <f>'Sch-1'!#REF!</f>
        <v>#REF!</v>
      </c>
      <c r="E18" s="390" t="e">
        <f>'Sch-1'!#REF!</f>
        <v>#REF!</v>
      </c>
      <c r="F18" s="418" t="e">
        <f>'Sch-1'!#REF!</f>
        <v>#REF!</v>
      </c>
      <c r="G18" s="318" t="e">
        <f>IF(F18=0, "Included", IF(ISERROR(E18*F18), F18, E18*F18))</f>
        <v>#REF!</v>
      </c>
      <c r="H18" s="317" t="e">
        <f>'Sch-1'!#REF!</f>
        <v>#REF!</v>
      </c>
      <c r="I18" s="92"/>
      <c r="J18" s="394"/>
      <c r="K18" s="394" t="e">
        <f>'Sch-1'!#REF!</f>
        <v>#REF!</v>
      </c>
      <c r="L18" s="394"/>
      <c r="M18" s="394"/>
      <c r="N18" s="394"/>
      <c r="O18" s="394"/>
      <c r="P18" s="394"/>
      <c r="Q18" s="395"/>
      <c r="R18" s="395"/>
      <c r="S18" s="395"/>
      <c r="T18" s="395"/>
      <c r="U18" s="395"/>
      <c r="V18" s="395"/>
      <c r="W18" s="395"/>
      <c r="X18" s="395"/>
    </row>
    <row r="19" spans="1:24" ht="26.1" customHeight="1">
      <c r="A19" s="319"/>
      <c r="B19" s="714" t="s">
        <v>252</v>
      </c>
      <c r="C19" s="714"/>
      <c r="D19" s="714"/>
      <c r="E19" s="714"/>
      <c r="F19" s="317"/>
      <c r="G19" s="320">
        <f>SUMIF(K18:K18,"Direct",G18:G18)</f>
        <v>0</v>
      </c>
      <c r="H19" s="391" t="s">
        <v>253</v>
      </c>
      <c r="I19" s="92"/>
    </row>
    <row r="20" spans="1:24" ht="26.1" customHeight="1">
      <c r="A20" s="319"/>
      <c r="B20" s="714" t="s">
        <v>252</v>
      </c>
      <c r="C20" s="714"/>
      <c r="D20" s="714"/>
      <c r="E20" s="714"/>
      <c r="F20" s="317"/>
      <c r="G20" s="320">
        <f>SUMIF(K18:K18,"Bought Out",G18:G18)</f>
        <v>0</v>
      </c>
      <c r="H20" s="391" t="s">
        <v>326</v>
      </c>
      <c r="I20" s="92"/>
    </row>
    <row r="21" spans="1:24" ht="26.1" customHeight="1">
      <c r="A21" s="319"/>
      <c r="B21" s="714" t="s">
        <v>252</v>
      </c>
      <c r="C21" s="714"/>
      <c r="D21" s="714"/>
      <c r="E21" s="714"/>
      <c r="F21" s="317"/>
      <c r="G21" s="320">
        <f>G19+G20</f>
        <v>0</v>
      </c>
      <c r="H21" s="321"/>
      <c r="I21" s="92"/>
    </row>
    <row r="22" spans="1:24" ht="26.1" customHeight="1">
      <c r="A22" s="322"/>
      <c r="B22" s="709" t="s">
        <v>325</v>
      </c>
      <c r="C22" s="709"/>
      <c r="D22" s="709"/>
      <c r="E22" s="709"/>
      <c r="F22" s="317"/>
      <c r="G22" s="320">
        <f>'Sch-6 Dis'!F21</f>
        <v>0</v>
      </c>
      <c r="H22" s="321"/>
      <c r="I22" s="92"/>
    </row>
    <row r="23" spans="1:24" ht="26.1" customHeight="1">
      <c r="A23" s="322"/>
      <c r="B23" s="710" t="s">
        <v>251</v>
      </c>
      <c r="C23" s="710"/>
      <c r="D23" s="710"/>
      <c r="E23" s="710"/>
      <c r="F23" s="317"/>
      <c r="G23" s="320">
        <f>G21+G22</f>
        <v>0</v>
      </c>
      <c r="H23" s="321"/>
      <c r="I23" s="92"/>
    </row>
    <row r="24" spans="1:24" ht="16.5" customHeight="1">
      <c r="A24" s="323"/>
      <c r="B24" s="324"/>
      <c r="C24" s="324"/>
      <c r="D24" s="324"/>
      <c r="E24" s="324"/>
      <c r="F24" s="325"/>
      <c r="G24" s="326"/>
      <c r="H24" s="327"/>
    </row>
    <row r="25" spans="1:24" ht="16.5" customHeight="1">
      <c r="B25" s="711"/>
      <c r="C25" s="711"/>
      <c r="D25" s="711"/>
      <c r="E25" s="711"/>
      <c r="F25" s="711"/>
      <c r="G25" s="711"/>
      <c r="H25" s="711"/>
    </row>
    <row r="26" spans="1:24" ht="16.5" customHeight="1">
      <c r="A26" s="328"/>
      <c r="B26" s="711"/>
      <c r="C26" s="711"/>
      <c r="D26" s="711"/>
      <c r="E26" s="711"/>
      <c r="F26" s="711"/>
      <c r="G26" s="711"/>
      <c r="H26" s="711"/>
    </row>
    <row r="27" spans="1:24" ht="117.75" customHeight="1">
      <c r="A27" s="329" t="s">
        <v>236</v>
      </c>
      <c r="B27" s="712" t="s">
        <v>177</v>
      </c>
      <c r="C27" s="712"/>
      <c r="D27" s="712"/>
      <c r="E27" s="712"/>
      <c r="F27" s="712"/>
      <c r="G27" s="712"/>
      <c r="H27" s="712"/>
    </row>
    <row r="28" spans="1:24" ht="33.6" customHeight="1">
      <c r="A28" s="330"/>
      <c r="B28" s="331"/>
      <c r="C28" s="331"/>
      <c r="D28" s="306"/>
      <c r="E28" s="306"/>
    </row>
    <row r="29" spans="1:24" ht="33.6" customHeight="1">
      <c r="A29" s="104" t="s">
        <v>230</v>
      </c>
      <c r="B29" s="144">
        <f>'Names of Bidder'!D21</f>
        <v>0</v>
      </c>
      <c r="C29" s="144"/>
      <c r="D29" s="105"/>
      <c r="F29" s="106" t="s">
        <v>232</v>
      </c>
      <c r="G29" s="708"/>
      <c r="H29" s="708"/>
    </row>
    <row r="30" spans="1:24" s="281" customFormat="1" ht="33.6" customHeight="1">
      <c r="A30" s="104" t="s">
        <v>231</v>
      </c>
      <c r="B30" s="144">
        <f>'Names of Bidder'!D22</f>
        <v>0</v>
      </c>
      <c r="C30" s="144"/>
      <c r="D30" s="101"/>
      <c r="E30" s="100"/>
      <c r="F30" s="106" t="s">
        <v>233</v>
      </c>
      <c r="G30" s="707">
        <f>'Names of Bidder'!D18</f>
        <v>0</v>
      </c>
      <c r="H30" s="707"/>
      <c r="J30" s="392"/>
      <c r="K30" s="392"/>
      <c r="L30" s="392"/>
      <c r="M30" s="392"/>
      <c r="N30" s="392"/>
      <c r="O30" s="392"/>
      <c r="P30" s="392"/>
      <c r="Q30" s="393"/>
      <c r="R30" s="393"/>
      <c r="S30" s="393"/>
      <c r="T30" s="393"/>
      <c r="U30" s="393"/>
      <c r="V30" s="393"/>
      <c r="W30" s="393"/>
      <c r="X30" s="393"/>
    </row>
    <row r="31" spans="1:24" s="281" customFormat="1" ht="33.6" customHeight="1">
      <c r="A31" s="100"/>
      <c r="B31" s="332"/>
      <c r="C31" s="332"/>
      <c r="D31" s="101"/>
      <c r="E31" s="100"/>
      <c r="F31" s="106" t="s">
        <v>234</v>
      </c>
      <c r="G31" s="707">
        <f>'Names of Bidder'!D19</f>
        <v>0</v>
      </c>
      <c r="H31" s="707"/>
      <c r="J31" s="392"/>
      <c r="K31" s="392"/>
      <c r="L31" s="392"/>
      <c r="M31" s="392"/>
      <c r="N31" s="392"/>
      <c r="O31" s="392"/>
      <c r="P31" s="392"/>
      <c r="Q31" s="393"/>
      <c r="R31" s="393"/>
      <c r="S31" s="393"/>
      <c r="T31" s="393"/>
      <c r="U31" s="393"/>
      <c r="V31" s="393"/>
      <c r="W31" s="393"/>
      <c r="X31" s="393"/>
    </row>
    <row r="32" spans="1:24" s="281" customFormat="1" ht="33.6" customHeight="1">
      <c r="A32" s="100"/>
      <c r="B32" s="332"/>
      <c r="C32" s="332"/>
      <c r="D32" s="101"/>
      <c r="E32" s="100"/>
      <c r="F32" s="106" t="s">
        <v>235</v>
      </c>
      <c r="G32" s="708"/>
      <c r="H32" s="708"/>
      <c r="J32" s="392"/>
      <c r="K32" s="392"/>
      <c r="L32" s="392"/>
      <c r="M32" s="392"/>
      <c r="N32" s="392"/>
      <c r="O32" s="392"/>
      <c r="P32" s="392"/>
      <c r="Q32" s="393"/>
      <c r="R32" s="393"/>
      <c r="S32" s="393"/>
      <c r="T32" s="393"/>
      <c r="U32" s="393"/>
      <c r="V32" s="393"/>
      <c r="W32" s="393"/>
      <c r="X32" s="393"/>
    </row>
  </sheetData>
  <sheetProtection password="E848" sheet="1" objects="1" scenarios="1" selectLockedCells="1" selectUnlockedCells="1"/>
  <customSheetViews>
    <customSheetView guid="{B9EC7C48-0A13-4E61-A3A5-0BEFFBB67A7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2"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pageSetUpPr fitToPage="1"/>
  </sheetPr>
  <dimension ref="A1:XFD43"/>
  <sheetViews>
    <sheetView showGridLines="0" view="pageBreakPreview" zoomScale="90" zoomScaleNormal="100" zoomScaleSheetLayoutView="90" workbookViewId="0">
      <selection activeCell="J22" sqref="J22:J23"/>
    </sheetView>
  </sheetViews>
  <sheetFormatPr defaultColWidth="9" defaultRowHeight="14.4"/>
  <cols>
    <col min="1" max="1" width="4.77734375" style="598" customWidth="1"/>
    <col min="2" max="2" width="13.77734375" style="598" customWidth="1"/>
    <col min="3" max="3" width="9.109375" style="598" customWidth="1"/>
    <col min="4" max="4" width="13.88671875" style="598" customWidth="1"/>
    <col min="5" max="5" width="14.21875" style="598" customWidth="1"/>
    <col min="6" max="6" width="41" style="599" customWidth="1"/>
    <col min="7" max="7" width="11.77734375" style="599" customWidth="1"/>
    <col min="8" max="8" width="7.6640625" style="600" customWidth="1"/>
    <col min="9" max="9" width="8.6640625" style="600" customWidth="1"/>
    <col min="10" max="10" width="14.44140625" style="600" customWidth="1"/>
    <col min="11" max="11" width="23.44140625" style="600" customWidth="1"/>
    <col min="12" max="12" width="11.109375" style="395" hidden="1" customWidth="1"/>
    <col min="13" max="13" width="9" style="393" hidden="1" customWidth="1"/>
    <col min="14" max="15" width="0" style="393" hidden="1" customWidth="1"/>
    <col min="16" max="16" width="0" style="253" hidden="1" customWidth="1"/>
    <col min="17" max="18" width="17.6640625" style="253" hidden="1" customWidth="1"/>
    <col min="19" max="26" width="0" style="253" hidden="1" customWidth="1"/>
    <col min="27" max="31" width="9" style="253"/>
    <col min="32" max="16384" width="9" style="393"/>
  </cols>
  <sheetData>
    <row r="1" spans="1:24" ht="18" customHeight="1">
      <c r="A1" s="93" t="str">
        <f>Cover!B3</f>
        <v>Specification No.: 5006002754/INSULATOR/DOM/A02-CC CS -3</v>
      </c>
      <c r="B1" s="93"/>
      <c r="C1" s="93"/>
      <c r="D1" s="93"/>
      <c r="E1" s="93"/>
      <c r="F1" s="94"/>
      <c r="G1" s="94"/>
      <c r="H1" s="95"/>
      <c r="I1" s="95"/>
      <c r="J1" s="96"/>
      <c r="K1" s="97" t="s">
        <v>255</v>
      </c>
    </row>
    <row r="2" spans="1:24" ht="18" customHeight="1">
      <c r="A2" s="597"/>
      <c r="B2" s="597"/>
      <c r="C2" s="597"/>
      <c r="D2" s="597"/>
      <c r="E2" s="597"/>
      <c r="F2" s="534"/>
      <c r="G2" s="534"/>
      <c r="H2" s="527"/>
      <c r="I2" s="527"/>
      <c r="J2" s="528"/>
      <c r="K2" s="528"/>
      <c r="L2" s="528"/>
    </row>
    <row r="3" spans="1:24" ht="37.5" customHeight="1">
      <c r="A3" s="684" t="str">
        <f>Cover!$B$2</f>
        <v>Insulator Package CIS-01 for supply of 70KN and 90KN Composite Long Rod Insulators for 132kV Transmission Lines under Consultancy Services to Dedicated Freight Corridor Corporation of India Limited (DFCCIL)</v>
      </c>
      <c r="B3" s="684"/>
      <c r="C3" s="684"/>
      <c r="D3" s="684"/>
      <c r="E3" s="684"/>
      <c r="F3" s="684"/>
      <c r="G3" s="684"/>
      <c r="H3" s="684"/>
      <c r="I3" s="684"/>
      <c r="J3" s="684"/>
      <c r="K3" s="684"/>
      <c r="P3" s="272"/>
      <c r="R3" s="273"/>
    </row>
    <row r="4" spans="1:24" ht="21.9" customHeight="1">
      <c r="A4" s="685" t="s">
        <v>450</v>
      </c>
      <c r="B4" s="685"/>
      <c r="C4" s="685"/>
      <c r="D4" s="685"/>
      <c r="E4" s="685"/>
      <c r="F4" s="685"/>
      <c r="G4" s="685"/>
      <c r="H4" s="685"/>
      <c r="I4" s="685"/>
      <c r="J4" s="685"/>
      <c r="K4" s="685"/>
      <c r="L4" s="333"/>
      <c r="P4" s="272"/>
      <c r="R4" s="274"/>
    </row>
    <row r="5" spans="1:24" ht="18" customHeight="1">
      <c r="K5" s="528"/>
      <c r="L5" s="528"/>
      <c r="P5" s="272"/>
      <c r="R5" s="274"/>
    </row>
    <row r="6" spans="1:24" ht="18" customHeight="1">
      <c r="A6" s="29" t="str">
        <f>'Sch-1'!A6</f>
        <v>Bidder’s Name and Address</v>
      </c>
      <c r="B6" s="29"/>
      <c r="C6" s="29"/>
      <c r="E6" s="585"/>
      <c r="F6" s="585"/>
      <c r="G6" s="585"/>
      <c r="H6" s="601"/>
      <c r="I6" s="601"/>
      <c r="J6" s="602" t="s">
        <v>220</v>
      </c>
      <c r="K6" s="528"/>
      <c r="L6" s="601"/>
      <c r="P6" s="272"/>
      <c r="R6" s="274"/>
    </row>
    <row r="7" spans="1:24" ht="18" customHeight="1">
      <c r="A7" s="277" t="str">
        <f>'Sch-1'!A7</f>
        <v>Bidder as Individual Firm</v>
      </c>
      <c r="B7" s="277"/>
      <c r="C7" s="277"/>
      <c r="E7" s="585"/>
      <c r="F7" s="585"/>
      <c r="G7" s="585"/>
      <c r="J7" s="427" t="s">
        <v>222</v>
      </c>
      <c r="K7" s="528"/>
      <c r="L7" s="603"/>
      <c r="P7" s="272"/>
      <c r="R7" s="274"/>
    </row>
    <row r="8" spans="1:24">
      <c r="A8" s="74" t="s">
        <v>221</v>
      </c>
      <c r="B8" s="74"/>
      <c r="C8" s="74"/>
      <c r="D8" s="585" t="str">
        <f>IF('Sch-1'!C8=0, "", 'Sch-1'!C8)</f>
        <v/>
      </c>
      <c r="J8" s="427" t="s">
        <v>224</v>
      </c>
      <c r="K8" s="528"/>
      <c r="L8" s="603"/>
      <c r="P8" s="272"/>
      <c r="R8" s="274"/>
    </row>
    <row r="9" spans="1:24">
      <c r="A9" s="74" t="s">
        <v>223</v>
      </c>
      <c r="B9" s="74"/>
      <c r="C9" s="74"/>
      <c r="D9" s="585" t="str">
        <f>IF('Sch-1'!C9=0, "", 'Sch-1'!C9)</f>
        <v/>
      </c>
      <c r="J9" s="427" t="s">
        <v>225</v>
      </c>
      <c r="K9" s="528"/>
      <c r="L9" s="603"/>
      <c r="P9" s="272"/>
      <c r="R9" s="273"/>
    </row>
    <row r="10" spans="1:24">
      <c r="A10" s="604"/>
      <c r="B10" s="604"/>
      <c r="C10" s="604"/>
      <c r="D10" s="719" t="str">
        <f>IF('Sch-1'!C10=0, "", 'Sch-1'!C10)</f>
        <v/>
      </c>
      <c r="E10" s="719"/>
      <c r="F10" s="719"/>
      <c r="G10" s="719"/>
      <c r="J10" s="427" t="s">
        <v>226</v>
      </c>
      <c r="K10" s="528"/>
      <c r="L10" s="603"/>
    </row>
    <row r="11" spans="1:24">
      <c r="A11" s="604"/>
      <c r="B11" s="604"/>
      <c r="C11" s="604"/>
      <c r="D11" s="719" t="str">
        <f>IF('Sch-1'!C11=0, "", 'Sch-1'!C11)</f>
        <v/>
      </c>
      <c r="E11" s="719"/>
      <c r="F11" s="719"/>
      <c r="G11" s="719"/>
      <c r="J11" s="427" t="s">
        <v>227</v>
      </c>
      <c r="K11" s="528"/>
      <c r="L11" s="603"/>
    </row>
    <row r="12" spans="1:24" ht="18" customHeight="1">
      <c r="A12" s="604"/>
      <c r="B12" s="604"/>
      <c r="C12" s="604"/>
      <c r="D12" s="604"/>
      <c r="E12" s="604"/>
      <c r="F12" s="228"/>
      <c r="G12" s="228"/>
      <c r="H12" s="228"/>
      <c r="I12" s="228"/>
      <c r="J12" s="605"/>
      <c r="K12" s="528"/>
      <c r="L12" s="603"/>
    </row>
    <row r="13" spans="1:24" ht="18" customHeight="1" thickBot="1">
      <c r="A13" s="604"/>
      <c r="B13" s="604"/>
      <c r="C13" s="604"/>
      <c r="D13" s="604"/>
      <c r="E13" s="604"/>
      <c r="F13" s="111"/>
      <c r="G13" s="111"/>
      <c r="H13" s="111"/>
      <c r="I13" s="111"/>
      <c r="J13" s="111"/>
      <c r="K13" s="97" t="s">
        <v>192</v>
      </c>
      <c r="L13" s="394"/>
    </row>
    <row r="14" spans="1:24" ht="74.25" customHeight="1">
      <c r="A14" s="279" t="s">
        <v>193</v>
      </c>
      <c r="B14" s="279" t="s">
        <v>425</v>
      </c>
      <c r="C14" s="279" t="s">
        <v>426</v>
      </c>
      <c r="D14" s="618" t="s">
        <v>438</v>
      </c>
      <c r="E14" s="279" t="s">
        <v>428</v>
      </c>
      <c r="F14" s="279" t="s">
        <v>215</v>
      </c>
      <c r="G14" s="279" t="s">
        <v>169</v>
      </c>
      <c r="H14" s="280" t="s">
        <v>191</v>
      </c>
      <c r="I14" s="280" t="s">
        <v>194</v>
      </c>
      <c r="J14" s="279" t="s">
        <v>451</v>
      </c>
      <c r="K14" s="279" t="s">
        <v>452</v>
      </c>
      <c r="L14" s="581"/>
      <c r="Q14" s="246"/>
      <c r="R14" s="246"/>
    </row>
    <row r="15" spans="1:24" ht="18" customHeight="1">
      <c r="A15" s="280">
        <v>1</v>
      </c>
      <c r="B15" s="280">
        <v>2</v>
      </c>
      <c r="C15" s="280">
        <v>3</v>
      </c>
      <c r="D15" s="280" t="s">
        <v>440</v>
      </c>
      <c r="E15" s="280">
        <v>4</v>
      </c>
      <c r="F15" s="280">
        <v>6</v>
      </c>
      <c r="G15" s="280">
        <v>7</v>
      </c>
      <c r="H15" s="280">
        <v>8</v>
      </c>
      <c r="I15" s="280">
        <v>9</v>
      </c>
      <c r="J15" s="280">
        <v>10</v>
      </c>
      <c r="K15" s="280" t="s">
        <v>427</v>
      </c>
      <c r="L15" s="586"/>
      <c r="M15" s="393">
        <f>Discount!O20</f>
        <v>0</v>
      </c>
      <c r="Q15" s="245"/>
      <c r="R15" s="245"/>
    </row>
    <row r="16" spans="1:24" s="591" customFormat="1" ht="18" customHeight="1">
      <c r="A16" s="688" t="s">
        <v>481</v>
      </c>
      <c r="B16" s="688"/>
      <c r="C16" s="688"/>
      <c r="D16" s="587"/>
      <c r="E16" s="587"/>
      <c r="F16" s="587"/>
      <c r="G16" s="587"/>
      <c r="H16" s="587"/>
      <c r="I16" s="587"/>
      <c r="J16" s="587"/>
      <c r="K16" s="588"/>
      <c r="L16" s="588"/>
      <c r="M16" s="588"/>
      <c r="N16" s="588"/>
      <c r="O16" s="588"/>
      <c r="P16" s="588"/>
      <c r="R16" s="589"/>
      <c r="S16" s="589"/>
      <c r="T16" s="589"/>
      <c r="U16" s="589"/>
      <c r="V16" s="589"/>
      <c r="W16" s="590"/>
      <c r="X16" s="589"/>
    </row>
    <row r="17" spans="1:16384" ht="59.25" customHeight="1">
      <c r="A17" s="619">
        <v>1</v>
      </c>
      <c r="B17" s="620">
        <v>7000015893</v>
      </c>
      <c r="C17" s="621">
        <v>10</v>
      </c>
      <c r="D17" s="620" t="s">
        <v>473</v>
      </c>
      <c r="E17" s="620">
        <v>1000009320</v>
      </c>
      <c r="F17" s="622" t="str">
        <f>'Sch-1'!J19</f>
        <v>Composite long rod Insulators for 132kV Transmission Line-70 KN (
Length-1305 mm, Creepage-4495 mm)</v>
      </c>
      <c r="G17" s="577"/>
      <c r="H17" s="606" t="str">
        <f>'Sch-1'!L19</f>
        <v xml:space="preserve">EA </v>
      </c>
      <c r="I17" s="607">
        <v>246</v>
      </c>
      <c r="J17" s="635"/>
      <c r="K17" s="576" t="str">
        <f>IF(J17="", "INCLUDED", IF(ISERROR(I17*J17), J17, I17*J17))</f>
        <v>INCLUDED</v>
      </c>
      <c r="L17" s="586"/>
      <c r="Q17" s="245"/>
      <c r="R17" s="245"/>
    </row>
    <row r="18" spans="1:16384" s="596" customFormat="1" ht="23.4" customHeight="1">
      <c r="A18" s="689" t="s">
        <v>482</v>
      </c>
      <c r="B18" s="689"/>
      <c r="C18" s="689"/>
      <c r="D18" s="689"/>
      <c r="E18" s="623"/>
      <c r="F18" s="624"/>
      <c r="G18" s="625"/>
      <c r="H18" s="623"/>
      <c r="I18" s="625"/>
      <c r="J18" s="626"/>
      <c r="K18" s="627"/>
      <c r="L18" s="628"/>
      <c r="M18" s="629"/>
      <c r="N18" s="608"/>
      <c r="O18" s="592"/>
      <c r="P18" s="593"/>
      <c r="R18" s="594"/>
      <c r="S18" s="594"/>
      <c r="T18" s="594"/>
      <c r="U18" s="594"/>
      <c r="V18" s="594"/>
      <c r="W18" s="595"/>
      <c r="X18" s="594"/>
    </row>
    <row r="19" spans="1:16384" ht="57.6" customHeight="1">
      <c r="A19" s="619">
        <v>1</v>
      </c>
      <c r="B19" s="620">
        <v>7000015893</v>
      </c>
      <c r="C19" s="621">
        <v>20</v>
      </c>
      <c r="D19" s="620" t="s">
        <v>473</v>
      </c>
      <c r="E19" s="620">
        <v>1000009320</v>
      </c>
      <c r="F19" s="622" t="str">
        <f>'Sch-1'!J21</f>
        <v>Composite long rod Insulators for 132kV Transmission Line-70 KN (
Length-1305 mm, Creepage-4495 mm)</v>
      </c>
      <c r="G19" s="577"/>
      <c r="H19" s="606" t="str">
        <f>'Sch-1'!L21</f>
        <v xml:space="preserve">EA </v>
      </c>
      <c r="I19" s="607">
        <v>316</v>
      </c>
      <c r="J19" s="635"/>
      <c r="K19" s="576" t="str">
        <f>IF(J19="", "INCLUDED", IF(ISERROR(I19*J19), J19, I19*J19))</f>
        <v>INCLUDED</v>
      </c>
      <c r="L19" s="586"/>
      <c r="Q19" s="245"/>
      <c r="R19" s="245"/>
    </row>
    <row r="20" spans="1:16384" ht="57.6" customHeight="1">
      <c r="A20" s="619">
        <v>2</v>
      </c>
      <c r="B20" s="620">
        <v>7000015893</v>
      </c>
      <c r="C20" s="621">
        <v>30</v>
      </c>
      <c r="D20" s="620" t="s">
        <v>473</v>
      </c>
      <c r="E20" s="620">
        <v>1000009321</v>
      </c>
      <c r="F20" s="622" t="str">
        <f>'Sch-1'!J22</f>
        <v>Composite long rod Insulators for 132kV Transmission Line-90 KN (
Length-1450 mm, Creepage-4495 mm)</v>
      </c>
      <c r="G20" s="577"/>
      <c r="H20" s="606" t="str">
        <f>'Sch-1'!L22</f>
        <v xml:space="preserve">EA </v>
      </c>
      <c r="I20" s="607">
        <v>54</v>
      </c>
      <c r="J20" s="635"/>
      <c r="K20" s="576" t="str">
        <f>IF(J20="", "INCLUDED", IF(ISERROR(I20*J20), J20, I20*J20))</f>
        <v>INCLUDED</v>
      </c>
      <c r="L20" s="586"/>
      <c r="Q20" s="245"/>
      <c r="R20" s="245"/>
    </row>
    <row r="21" spans="1:16384" s="609" customFormat="1" ht="39" customHeight="1">
      <c r="A21" s="680" t="s">
        <v>483</v>
      </c>
      <c r="B21" s="681"/>
      <c r="C21" s="681"/>
      <c r="D21" s="681"/>
      <c r="E21" s="681"/>
      <c r="F21" s="681"/>
      <c r="G21" s="681"/>
      <c r="H21" s="681"/>
      <c r="I21" s="681"/>
      <c r="J21" s="681"/>
      <c r="K21" s="681"/>
      <c r="L21" s="681"/>
      <c r="M21" s="681"/>
      <c r="N21" s="681"/>
      <c r="O21" s="682"/>
      <c r="P21" s="680"/>
      <c r="Q21" s="681"/>
      <c r="R21" s="681"/>
      <c r="S21" s="681"/>
      <c r="T21" s="681"/>
      <c r="U21" s="681"/>
      <c r="V21" s="681"/>
      <c r="W21" s="681"/>
      <c r="X21" s="681"/>
      <c r="Y21" s="681"/>
      <c r="Z21" s="681"/>
      <c r="AA21" s="681"/>
      <c r="AB21" s="681"/>
      <c r="AC21" s="681"/>
      <c r="AD21" s="682"/>
      <c r="AE21" s="680"/>
      <c r="AF21" s="681"/>
      <c r="AG21" s="681"/>
      <c r="AH21" s="681"/>
      <c r="AI21" s="681"/>
      <c r="AJ21" s="681"/>
      <c r="AK21" s="681"/>
      <c r="AL21" s="681"/>
      <c r="AM21" s="681"/>
      <c r="AN21" s="681"/>
      <c r="AO21" s="681"/>
      <c r="AP21" s="681"/>
      <c r="AQ21" s="681"/>
      <c r="AR21" s="681"/>
      <c r="AS21" s="682"/>
      <c r="AT21" s="680"/>
      <c r="AU21" s="681"/>
      <c r="AV21" s="681"/>
      <c r="AW21" s="681"/>
      <c r="AX21" s="681"/>
      <c r="AY21" s="681"/>
      <c r="AZ21" s="681"/>
      <c r="BA21" s="681"/>
      <c r="BB21" s="681"/>
      <c r="BC21" s="681"/>
      <c r="BD21" s="681"/>
      <c r="BE21" s="681"/>
      <c r="BF21" s="681"/>
      <c r="BG21" s="681"/>
      <c r="BH21" s="682"/>
      <c r="BI21" s="680"/>
      <c r="BJ21" s="681"/>
      <c r="BK21" s="681"/>
      <c r="BL21" s="681"/>
      <c r="BM21" s="681"/>
      <c r="BN21" s="681"/>
      <c r="BO21" s="681"/>
      <c r="BP21" s="681"/>
      <c r="BQ21" s="681"/>
      <c r="BR21" s="681"/>
      <c r="BS21" s="681"/>
      <c r="BT21" s="681"/>
      <c r="BU21" s="681"/>
      <c r="BV21" s="681"/>
      <c r="BW21" s="682"/>
      <c r="BX21" s="680"/>
      <c r="BY21" s="681"/>
      <c r="BZ21" s="681"/>
      <c r="CA21" s="681"/>
      <c r="CB21" s="681"/>
      <c r="CC21" s="681"/>
      <c r="CD21" s="681"/>
      <c r="CE21" s="681"/>
      <c r="CF21" s="681"/>
      <c r="CG21" s="681"/>
      <c r="CH21" s="681"/>
      <c r="CI21" s="681"/>
      <c r="CJ21" s="681"/>
      <c r="CK21" s="681"/>
      <c r="CL21" s="682"/>
      <c r="CM21" s="680"/>
      <c r="CN21" s="681"/>
      <c r="CO21" s="681"/>
      <c r="CP21" s="681"/>
      <c r="CQ21" s="681"/>
      <c r="CR21" s="681"/>
      <c r="CS21" s="681"/>
      <c r="CT21" s="681"/>
      <c r="CU21" s="681"/>
      <c r="CV21" s="681"/>
      <c r="CW21" s="681"/>
      <c r="CX21" s="681"/>
      <c r="CY21" s="681"/>
      <c r="CZ21" s="681"/>
      <c r="DA21" s="682"/>
      <c r="DB21" s="680"/>
      <c r="DC21" s="681"/>
      <c r="DD21" s="681"/>
      <c r="DE21" s="681"/>
      <c r="DF21" s="681"/>
      <c r="DG21" s="681"/>
      <c r="DH21" s="681"/>
      <c r="DI21" s="681"/>
      <c r="DJ21" s="681"/>
      <c r="DK21" s="681"/>
      <c r="DL21" s="681"/>
      <c r="DM21" s="681"/>
      <c r="DN21" s="681"/>
      <c r="DO21" s="681"/>
      <c r="DP21" s="682"/>
      <c r="DQ21" s="680"/>
      <c r="DR21" s="681"/>
      <c r="DS21" s="681"/>
      <c r="DT21" s="681"/>
      <c r="DU21" s="681"/>
      <c r="DV21" s="681"/>
      <c r="DW21" s="681"/>
      <c r="DX21" s="681"/>
      <c r="DY21" s="681"/>
      <c r="DZ21" s="681"/>
      <c r="EA21" s="681"/>
      <c r="EB21" s="681"/>
      <c r="EC21" s="681"/>
      <c r="ED21" s="681"/>
      <c r="EE21" s="682"/>
      <c r="EF21" s="680"/>
      <c r="EG21" s="681"/>
      <c r="EH21" s="681"/>
      <c r="EI21" s="681"/>
      <c r="EJ21" s="681"/>
      <c r="EK21" s="681"/>
      <c r="EL21" s="681"/>
      <c r="EM21" s="681"/>
      <c r="EN21" s="681"/>
      <c r="EO21" s="681"/>
      <c r="EP21" s="681"/>
      <c r="EQ21" s="681"/>
      <c r="ER21" s="681"/>
      <c r="ES21" s="681"/>
      <c r="ET21" s="682"/>
      <c r="EU21" s="680"/>
      <c r="EV21" s="681"/>
      <c r="EW21" s="681"/>
      <c r="EX21" s="681"/>
      <c r="EY21" s="681"/>
      <c r="EZ21" s="681"/>
      <c r="FA21" s="681"/>
      <c r="FB21" s="681"/>
      <c r="FC21" s="681"/>
      <c r="FD21" s="681"/>
      <c r="FE21" s="681"/>
      <c r="FF21" s="681"/>
      <c r="FG21" s="681"/>
      <c r="FH21" s="681"/>
      <c r="FI21" s="682"/>
      <c r="FJ21" s="680"/>
      <c r="FK21" s="681"/>
      <c r="FL21" s="681"/>
      <c r="FM21" s="681"/>
      <c r="FN21" s="681"/>
      <c r="FO21" s="681"/>
      <c r="FP21" s="681"/>
      <c r="FQ21" s="681"/>
      <c r="FR21" s="681"/>
      <c r="FS21" s="681"/>
      <c r="FT21" s="681"/>
      <c r="FU21" s="681"/>
      <c r="FV21" s="681"/>
      <c r="FW21" s="681"/>
      <c r="FX21" s="682"/>
      <c r="FY21" s="680"/>
      <c r="FZ21" s="681"/>
      <c r="GA21" s="681"/>
      <c r="GB21" s="681"/>
      <c r="GC21" s="681"/>
      <c r="GD21" s="681"/>
      <c r="GE21" s="681"/>
      <c r="GF21" s="681"/>
      <c r="GG21" s="681"/>
      <c r="GH21" s="681"/>
      <c r="GI21" s="681"/>
      <c r="GJ21" s="681"/>
      <c r="GK21" s="681"/>
      <c r="GL21" s="681"/>
      <c r="GM21" s="682"/>
      <c r="GN21" s="680"/>
      <c r="GO21" s="681"/>
      <c r="GP21" s="681"/>
      <c r="GQ21" s="681"/>
      <c r="GR21" s="681"/>
      <c r="GS21" s="681"/>
      <c r="GT21" s="681"/>
      <c r="GU21" s="681"/>
      <c r="GV21" s="681"/>
      <c r="GW21" s="681"/>
      <c r="GX21" s="681"/>
      <c r="GY21" s="681"/>
      <c r="GZ21" s="681"/>
      <c r="HA21" s="681"/>
      <c r="HB21" s="682"/>
      <c r="HC21" s="680"/>
      <c r="HD21" s="681"/>
      <c r="HE21" s="681"/>
      <c r="HF21" s="681"/>
      <c r="HG21" s="681"/>
      <c r="HH21" s="681"/>
      <c r="HI21" s="681"/>
      <c r="HJ21" s="681"/>
      <c r="HK21" s="681"/>
      <c r="HL21" s="681"/>
      <c r="HM21" s="681"/>
      <c r="HN21" s="681"/>
      <c r="HO21" s="681"/>
      <c r="HP21" s="681"/>
      <c r="HQ21" s="682"/>
      <c r="HR21" s="680"/>
      <c r="HS21" s="681"/>
      <c r="HT21" s="681"/>
      <c r="HU21" s="681"/>
      <c r="HV21" s="681"/>
      <c r="HW21" s="681"/>
      <c r="HX21" s="681"/>
      <c r="HY21" s="681"/>
      <c r="HZ21" s="681"/>
      <c r="IA21" s="681"/>
      <c r="IB21" s="681"/>
      <c r="IC21" s="681"/>
      <c r="ID21" s="681"/>
      <c r="IE21" s="681"/>
      <c r="IF21" s="682"/>
      <c r="IG21" s="680"/>
      <c r="IH21" s="681"/>
      <c r="II21" s="681"/>
      <c r="IJ21" s="681"/>
      <c r="IK21" s="681"/>
      <c r="IL21" s="681"/>
      <c r="IM21" s="681"/>
      <c r="IN21" s="681"/>
      <c r="IO21" s="681"/>
      <c r="IP21" s="681"/>
      <c r="IQ21" s="681"/>
      <c r="IR21" s="681"/>
      <c r="IS21" s="681"/>
      <c r="IT21" s="681"/>
      <c r="IU21" s="682"/>
      <c r="IV21" s="680"/>
      <c r="IW21" s="681"/>
      <c r="IX21" s="681"/>
      <c r="IY21" s="681"/>
      <c r="IZ21" s="681"/>
      <c r="JA21" s="681"/>
      <c r="JB21" s="681"/>
      <c r="JC21" s="681"/>
      <c r="JD21" s="681"/>
      <c r="JE21" s="681"/>
      <c r="JF21" s="681"/>
      <c r="JG21" s="681"/>
      <c r="JH21" s="681"/>
      <c r="JI21" s="681"/>
      <c r="JJ21" s="682"/>
      <c r="JK21" s="680"/>
      <c r="JL21" s="681"/>
      <c r="JM21" s="681"/>
      <c r="JN21" s="681"/>
      <c r="JO21" s="681"/>
      <c r="JP21" s="681"/>
      <c r="JQ21" s="681"/>
      <c r="JR21" s="681"/>
      <c r="JS21" s="681"/>
      <c r="JT21" s="681"/>
      <c r="JU21" s="681"/>
      <c r="JV21" s="681"/>
      <c r="JW21" s="681"/>
      <c r="JX21" s="681"/>
      <c r="JY21" s="682"/>
      <c r="JZ21" s="680"/>
      <c r="KA21" s="681"/>
      <c r="KB21" s="681"/>
      <c r="KC21" s="681"/>
      <c r="KD21" s="681"/>
      <c r="KE21" s="681"/>
      <c r="KF21" s="681"/>
      <c r="KG21" s="681"/>
      <c r="KH21" s="681"/>
      <c r="KI21" s="681"/>
      <c r="KJ21" s="681"/>
      <c r="KK21" s="681"/>
      <c r="KL21" s="681"/>
      <c r="KM21" s="681"/>
      <c r="KN21" s="682"/>
      <c r="KO21" s="680"/>
      <c r="KP21" s="681"/>
      <c r="KQ21" s="681"/>
      <c r="KR21" s="681"/>
      <c r="KS21" s="681"/>
      <c r="KT21" s="681"/>
      <c r="KU21" s="681"/>
      <c r="KV21" s="681"/>
      <c r="KW21" s="681"/>
      <c r="KX21" s="681"/>
      <c r="KY21" s="681"/>
      <c r="KZ21" s="681"/>
      <c r="LA21" s="681"/>
      <c r="LB21" s="681"/>
      <c r="LC21" s="682"/>
      <c r="LD21" s="680"/>
      <c r="LE21" s="681"/>
      <c r="LF21" s="681"/>
      <c r="LG21" s="681"/>
      <c r="LH21" s="681"/>
      <c r="LI21" s="681"/>
      <c r="LJ21" s="681"/>
      <c r="LK21" s="681"/>
      <c r="LL21" s="681"/>
      <c r="LM21" s="681"/>
      <c r="LN21" s="681"/>
      <c r="LO21" s="681"/>
      <c r="LP21" s="681"/>
      <c r="LQ21" s="681"/>
      <c r="LR21" s="682"/>
      <c r="LS21" s="680"/>
      <c r="LT21" s="681"/>
      <c r="LU21" s="681"/>
      <c r="LV21" s="681"/>
      <c r="LW21" s="681"/>
      <c r="LX21" s="681"/>
      <c r="LY21" s="681"/>
      <c r="LZ21" s="681"/>
      <c r="MA21" s="681"/>
      <c r="MB21" s="681"/>
      <c r="MC21" s="681"/>
      <c r="MD21" s="681"/>
      <c r="ME21" s="681"/>
      <c r="MF21" s="681"/>
      <c r="MG21" s="682"/>
      <c r="MH21" s="680"/>
      <c r="MI21" s="681"/>
      <c r="MJ21" s="681"/>
      <c r="MK21" s="681"/>
      <c r="ML21" s="681"/>
      <c r="MM21" s="681"/>
      <c r="MN21" s="681"/>
      <c r="MO21" s="681"/>
      <c r="MP21" s="681"/>
      <c r="MQ21" s="681"/>
      <c r="MR21" s="681"/>
      <c r="MS21" s="681"/>
      <c r="MT21" s="681"/>
      <c r="MU21" s="681"/>
      <c r="MV21" s="682"/>
      <c r="MW21" s="680"/>
      <c r="MX21" s="681"/>
      <c r="MY21" s="681"/>
      <c r="MZ21" s="681"/>
      <c r="NA21" s="681"/>
      <c r="NB21" s="681"/>
      <c r="NC21" s="681"/>
      <c r="ND21" s="681"/>
      <c r="NE21" s="681"/>
      <c r="NF21" s="681"/>
      <c r="NG21" s="681"/>
      <c r="NH21" s="681"/>
      <c r="NI21" s="681"/>
      <c r="NJ21" s="681"/>
      <c r="NK21" s="682"/>
      <c r="NL21" s="680"/>
      <c r="NM21" s="681"/>
      <c r="NN21" s="681"/>
      <c r="NO21" s="681"/>
      <c r="NP21" s="681"/>
      <c r="NQ21" s="681"/>
      <c r="NR21" s="681"/>
      <c r="NS21" s="681"/>
      <c r="NT21" s="681"/>
      <c r="NU21" s="681"/>
      <c r="NV21" s="681"/>
      <c r="NW21" s="681"/>
      <c r="NX21" s="681"/>
      <c r="NY21" s="681"/>
      <c r="NZ21" s="682"/>
      <c r="OA21" s="680"/>
      <c r="OB21" s="681"/>
      <c r="OC21" s="681"/>
      <c r="OD21" s="681"/>
      <c r="OE21" s="681"/>
      <c r="OF21" s="681"/>
      <c r="OG21" s="681"/>
      <c r="OH21" s="681"/>
      <c r="OI21" s="681"/>
      <c r="OJ21" s="681"/>
      <c r="OK21" s="681"/>
      <c r="OL21" s="681"/>
      <c r="OM21" s="681"/>
      <c r="ON21" s="681"/>
      <c r="OO21" s="682"/>
      <c r="OP21" s="680"/>
      <c r="OQ21" s="681"/>
      <c r="OR21" s="681"/>
      <c r="OS21" s="681"/>
      <c r="OT21" s="681"/>
      <c r="OU21" s="681"/>
      <c r="OV21" s="681"/>
      <c r="OW21" s="681"/>
      <c r="OX21" s="681"/>
      <c r="OY21" s="681"/>
      <c r="OZ21" s="681"/>
      <c r="PA21" s="681"/>
      <c r="PB21" s="681"/>
      <c r="PC21" s="681"/>
      <c r="PD21" s="682"/>
      <c r="PE21" s="680"/>
      <c r="PF21" s="681"/>
      <c r="PG21" s="681"/>
      <c r="PH21" s="681"/>
      <c r="PI21" s="681"/>
      <c r="PJ21" s="681"/>
      <c r="PK21" s="681"/>
      <c r="PL21" s="681"/>
      <c r="PM21" s="681"/>
      <c r="PN21" s="681"/>
      <c r="PO21" s="681"/>
      <c r="PP21" s="681"/>
      <c r="PQ21" s="681"/>
      <c r="PR21" s="681"/>
      <c r="PS21" s="682"/>
      <c r="PT21" s="680"/>
      <c r="PU21" s="681"/>
      <c r="PV21" s="681"/>
      <c r="PW21" s="681"/>
      <c r="PX21" s="681"/>
      <c r="PY21" s="681"/>
      <c r="PZ21" s="681"/>
      <c r="QA21" s="681"/>
      <c r="QB21" s="681"/>
      <c r="QC21" s="681"/>
      <c r="QD21" s="681"/>
      <c r="QE21" s="681"/>
      <c r="QF21" s="681"/>
      <c r="QG21" s="681"/>
      <c r="QH21" s="682"/>
      <c r="QI21" s="680"/>
      <c r="QJ21" s="681"/>
      <c r="QK21" s="681"/>
      <c r="QL21" s="681"/>
      <c r="QM21" s="681"/>
      <c r="QN21" s="681"/>
      <c r="QO21" s="681"/>
      <c r="QP21" s="681"/>
      <c r="QQ21" s="681"/>
      <c r="QR21" s="681"/>
      <c r="QS21" s="681"/>
      <c r="QT21" s="681"/>
      <c r="QU21" s="681"/>
      <c r="QV21" s="681"/>
      <c r="QW21" s="682"/>
      <c r="QX21" s="680"/>
      <c r="QY21" s="681"/>
      <c r="QZ21" s="681"/>
      <c r="RA21" s="681"/>
      <c r="RB21" s="681"/>
      <c r="RC21" s="681"/>
      <c r="RD21" s="681"/>
      <c r="RE21" s="681"/>
      <c r="RF21" s="681"/>
      <c r="RG21" s="681"/>
      <c r="RH21" s="681"/>
      <c r="RI21" s="681"/>
      <c r="RJ21" s="681"/>
      <c r="RK21" s="681"/>
      <c r="RL21" s="682"/>
      <c r="RM21" s="680"/>
      <c r="RN21" s="681"/>
      <c r="RO21" s="681"/>
      <c r="RP21" s="681"/>
      <c r="RQ21" s="681"/>
      <c r="RR21" s="681"/>
      <c r="RS21" s="681"/>
      <c r="RT21" s="681"/>
      <c r="RU21" s="681"/>
      <c r="RV21" s="681"/>
      <c r="RW21" s="681"/>
      <c r="RX21" s="681"/>
      <c r="RY21" s="681"/>
      <c r="RZ21" s="681"/>
      <c r="SA21" s="682"/>
      <c r="SB21" s="680"/>
      <c r="SC21" s="681"/>
      <c r="SD21" s="681"/>
      <c r="SE21" s="681"/>
      <c r="SF21" s="681"/>
      <c r="SG21" s="681"/>
      <c r="SH21" s="681"/>
      <c r="SI21" s="681"/>
      <c r="SJ21" s="681"/>
      <c r="SK21" s="681"/>
      <c r="SL21" s="681"/>
      <c r="SM21" s="681"/>
      <c r="SN21" s="681"/>
      <c r="SO21" s="681"/>
      <c r="SP21" s="682"/>
      <c r="SQ21" s="680"/>
      <c r="SR21" s="681"/>
      <c r="SS21" s="681"/>
      <c r="ST21" s="681"/>
      <c r="SU21" s="681"/>
      <c r="SV21" s="681"/>
      <c r="SW21" s="681"/>
      <c r="SX21" s="681"/>
      <c r="SY21" s="681"/>
      <c r="SZ21" s="681"/>
      <c r="TA21" s="681"/>
      <c r="TB21" s="681"/>
      <c r="TC21" s="681"/>
      <c r="TD21" s="681"/>
      <c r="TE21" s="682"/>
      <c r="TF21" s="680"/>
      <c r="TG21" s="681"/>
      <c r="TH21" s="681"/>
      <c r="TI21" s="681"/>
      <c r="TJ21" s="681"/>
      <c r="TK21" s="681"/>
      <c r="TL21" s="681"/>
      <c r="TM21" s="681"/>
      <c r="TN21" s="681"/>
      <c r="TO21" s="681"/>
      <c r="TP21" s="681"/>
      <c r="TQ21" s="681"/>
      <c r="TR21" s="681"/>
      <c r="TS21" s="681"/>
      <c r="TT21" s="682"/>
      <c r="TU21" s="680"/>
      <c r="TV21" s="681"/>
      <c r="TW21" s="681"/>
      <c r="TX21" s="681"/>
      <c r="TY21" s="681"/>
      <c r="TZ21" s="681"/>
      <c r="UA21" s="681"/>
      <c r="UB21" s="681"/>
      <c r="UC21" s="681"/>
      <c r="UD21" s="681"/>
      <c r="UE21" s="681"/>
      <c r="UF21" s="681"/>
      <c r="UG21" s="681"/>
      <c r="UH21" s="681"/>
      <c r="UI21" s="682"/>
      <c r="UJ21" s="680"/>
      <c r="UK21" s="681"/>
      <c r="UL21" s="681"/>
      <c r="UM21" s="681"/>
      <c r="UN21" s="681"/>
      <c r="UO21" s="681"/>
      <c r="UP21" s="681"/>
      <c r="UQ21" s="681"/>
      <c r="UR21" s="681"/>
      <c r="US21" s="681"/>
      <c r="UT21" s="681"/>
      <c r="UU21" s="681"/>
      <c r="UV21" s="681"/>
      <c r="UW21" s="681"/>
      <c r="UX21" s="682"/>
      <c r="UY21" s="680"/>
      <c r="UZ21" s="681"/>
      <c r="VA21" s="681"/>
      <c r="VB21" s="681"/>
      <c r="VC21" s="681"/>
      <c r="VD21" s="681"/>
      <c r="VE21" s="681"/>
      <c r="VF21" s="681"/>
      <c r="VG21" s="681"/>
      <c r="VH21" s="681"/>
      <c r="VI21" s="681"/>
      <c r="VJ21" s="681"/>
      <c r="VK21" s="681"/>
      <c r="VL21" s="681"/>
      <c r="VM21" s="682"/>
      <c r="VN21" s="680"/>
      <c r="VO21" s="681"/>
      <c r="VP21" s="681"/>
      <c r="VQ21" s="681"/>
      <c r="VR21" s="681"/>
      <c r="VS21" s="681"/>
      <c r="VT21" s="681"/>
      <c r="VU21" s="681"/>
      <c r="VV21" s="681"/>
      <c r="VW21" s="681"/>
      <c r="VX21" s="681"/>
      <c r="VY21" s="681"/>
      <c r="VZ21" s="681"/>
      <c r="WA21" s="681"/>
      <c r="WB21" s="682"/>
      <c r="WC21" s="680"/>
      <c r="WD21" s="681"/>
      <c r="WE21" s="681"/>
      <c r="WF21" s="681"/>
      <c r="WG21" s="681"/>
      <c r="WH21" s="681"/>
      <c r="WI21" s="681"/>
      <c r="WJ21" s="681"/>
      <c r="WK21" s="681"/>
      <c r="WL21" s="681"/>
      <c r="WM21" s="681"/>
      <c r="WN21" s="681"/>
      <c r="WO21" s="681"/>
      <c r="WP21" s="681"/>
      <c r="WQ21" s="682"/>
      <c r="WR21" s="680"/>
      <c r="WS21" s="681"/>
      <c r="WT21" s="681"/>
      <c r="WU21" s="681"/>
      <c r="WV21" s="681"/>
      <c r="WW21" s="681"/>
      <c r="WX21" s="681"/>
      <c r="WY21" s="681"/>
      <c r="WZ21" s="681"/>
      <c r="XA21" s="681"/>
      <c r="XB21" s="681"/>
      <c r="XC21" s="681"/>
      <c r="XD21" s="681"/>
      <c r="XE21" s="681"/>
      <c r="XF21" s="682"/>
      <c r="XG21" s="680"/>
      <c r="XH21" s="681"/>
      <c r="XI21" s="681"/>
      <c r="XJ21" s="681"/>
      <c r="XK21" s="681"/>
      <c r="XL21" s="681"/>
      <c r="XM21" s="681"/>
      <c r="XN21" s="681"/>
      <c r="XO21" s="681"/>
      <c r="XP21" s="681"/>
      <c r="XQ21" s="681"/>
      <c r="XR21" s="681"/>
      <c r="XS21" s="681"/>
      <c r="XT21" s="681"/>
      <c r="XU21" s="682"/>
      <c r="XV21" s="680"/>
      <c r="XW21" s="681"/>
      <c r="XX21" s="681"/>
      <c r="XY21" s="681"/>
      <c r="XZ21" s="681"/>
      <c r="YA21" s="681"/>
      <c r="YB21" s="681"/>
      <c r="YC21" s="681"/>
      <c r="YD21" s="681"/>
      <c r="YE21" s="681"/>
      <c r="YF21" s="681"/>
      <c r="YG21" s="681"/>
      <c r="YH21" s="681"/>
      <c r="YI21" s="681"/>
      <c r="YJ21" s="682"/>
      <c r="YK21" s="680"/>
      <c r="YL21" s="681"/>
      <c r="YM21" s="681"/>
      <c r="YN21" s="681"/>
      <c r="YO21" s="681"/>
      <c r="YP21" s="681"/>
      <c r="YQ21" s="681"/>
      <c r="YR21" s="681"/>
      <c r="YS21" s="681"/>
      <c r="YT21" s="681"/>
      <c r="YU21" s="681"/>
      <c r="YV21" s="681"/>
      <c r="YW21" s="681"/>
      <c r="YX21" s="681"/>
      <c r="YY21" s="682"/>
      <c r="YZ21" s="680"/>
      <c r="ZA21" s="681"/>
      <c r="ZB21" s="681"/>
      <c r="ZC21" s="681"/>
      <c r="ZD21" s="681"/>
      <c r="ZE21" s="681"/>
      <c r="ZF21" s="681"/>
      <c r="ZG21" s="681"/>
      <c r="ZH21" s="681"/>
      <c r="ZI21" s="681"/>
      <c r="ZJ21" s="681"/>
      <c r="ZK21" s="681"/>
      <c r="ZL21" s="681"/>
      <c r="ZM21" s="681"/>
      <c r="ZN21" s="682"/>
      <c r="ZO21" s="680"/>
      <c r="ZP21" s="681"/>
      <c r="ZQ21" s="681"/>
      <c r="ZR21" s="681"/>
      <c r="ZS21" s="681"/>
      <c r="ZT21" s="681"/>
      <c r="ZU21" s="681"/>
      <c r="ZV21" s="681"/>
      <c r="ZW21" s="681"/>
      <c r="ZX21" s="681"/>
      <c r="ZY21" s="681"/>
      <c r="ZZ21" s="681"/>
      <c r="AAA21" s="681"/>
      <c r="AAB21" s="681"/>
      <c r="AAC21" s="682"/>
      <c r="AAD21" s="680"/>
      <c r="AAE21" s="681"/>
      <c r="AAF21" s="681"/>
      <c r="AAG21" s="681"/>
      <c r="AAH21" s="681"/>
      <c r="AAI21" s="681"/>
      <c r="AAJ21" s="681"/>
      <c r="AAK21" s="681"/>
      <c r="AAL21" s="681"/>
      <c r="AAM21" s="681"/>
      <c r="AAN21" s="681"/>
      <c r="AAO21" s="681"/>
      <c r="AAP21" s="681"/>
      <c r="AAQ21" s="681"/>
      <c r="AAR21" s="682"/>
      <c r="AAS21" s="680"/>
      <c r="AAT21" s="681"/>
      <c r="AAU21" s="681"/>
      <c r="AAV21" s="681"/>
      <c r="AAW21" s="681"/>
      <c r="AAX21" s="681"/>
      <c r="AAY21" s="681"/>
      <c r="AAZ21" s="681"/>
      <c r="ABA21" s="681"/>
      <c r="ABB21" s="681"/>
      <c r="ABC21" s="681"/>
      <c r="ABD21" s="681"/>
      <c r="ABE21" s="681"/>
      <c r="ABF21" s="681"/>
      <c r="ABG21" s="682"/>
      <c r="ABH21" s="680"/>
      <c r="ABI21" s="681"/>
      <c r="ABJ21" s="681"/>
      <c r="ABK21" s="681"/>
      <c r="ABL21" s="681"/>
      <c r="ABM21" s="681"/>
      <c r="ABN21" s="681"/>
      <c r="ABO21" s="681"/>
      <c r="ABP21" s="681"/>
      <c r="ABQ21" s="681"/>
      <c r="ABR21" s="681"/>
      <c r="ABS21" s="681"/>
      <c r="ABT21" s="681"/>
      <c r="ABU21" s="681"/>
      <c r="ABV21" s="682"/>
      <c r="ABW21" s="680"/>
      <c r="ABX21" s="681"/>
      <c r="ABY21" s="681"/>
      <c r="ABZ21" s="681"/>
      <c r="ACA21" s="681"/>
      <c r="ACB21" s="681"/>
      <c r="ACC21" s="681"/>
      <c r="ACD21" s="681"/>
      <c r="ACE21" s="681"/>
      <c r="ACF21" s="681"/>
      <c r="ACG21" s="681"/>
      <c r="ACH21" s="681"/>
      <c r="ACI21" s="681"/>
      <c r="ACJ21" s="681"/>
      <c r="ACK21" s="682"/>
      <c r="ACL21" s="680"/>
      <c r="ACM21" s="681"/>
      <c r="ACN21" s="681"/>
      <c r="ACO21" s="681"/>
      <c r="ACP21" s="681"/>
      <c r="ACQ21" s="681"/>
      <c r="ACR21" s="681"/>
      <c r="ACS21" s="681"/>
      <c r="ACT21" s="681"/>
      <c r="ACU21" s="681"/>
      <c r="ACV21" s="681"/>
      <c r="ACW21" s="681"/>
      <c r="ACX21" s="681"/>
      <c r="ACY21" s="681"/>
      <c r="ACZ21" s="682"/>
      <c r="ADA21" s="680"/>
      <c r="ADB21" s="681"/>
      <c r="ADC21" s="681"/>
      <c r="ADD21" s="681"/>
      <c r="ADE21" s="681"/>
      <c r="ADF21" s="681"/>
      <c r="ADG21" s="681"/>
      <c r="ADH21" s="681"/>
      <c r="ADI21" s="681"/>
      <c r="ADJ21" s="681"/>
      <c r="ADK21" s="681"/>
      <c r="ADL21" s="681"/>
      <c r="ADM21" s="681"/>
      <c r="ADN21" s="681"/>
      <c r="ADO21" s="682"/>
      <c r="ADP21" s="680"/>
      <c r="ADQ21" s="681"/>
      <c r="ADR21" s="681"/>
      <c r="ADS21" s="681"/>
      <c r="ADT21" s="681"/>
      <c r="ADU21" s="681"/>
      <c r="ADV21" s="681"/>
      <c r="ADW21" s="681"/>
      <c r="ADX21" s="681"/>
      <c r="ADY21" s="681"/>
      <c r="ADZ21" s="681"/>
      <c r="AEA21" s="681"/>
      <c r="AEB21" s="681"/>
      <c r="AEC21" s="681"/>
      <c r="AED21" s="682"/>
      <c r="AEE21" s="680"/>
      <c r="AEF21" s="681"/>
      <c r="AEG21" s="681"/>
      <c r="AEH21" s="681"/>
      <c r="AEI21" s="681"/>
      <c r="AEJ21" s="681"/>
      <c r="AEK21" s="681"/>
      <c r="AEL21" s="681"/>
      <c r="AEM21" s="681"/>
      <c r="AEN21" s="681"/>
      <c r="AEO21" s="681"/>
      <c r="AEP21" s="681"/>
      <c r="AEQ21" s="681"/>
      <c r="AER21" s="681"/>
      <c r="AES21" s="682"/>
      <c r="AET21" s="680"/>
      <c r="AEU21" s="681"/>
      <c r="AEV21" s="681"/>
      <c r="AEW21" s="681"/>
      <c r="AEX21" s="681"/>
      <c r="AEY21" s="681"/>
      <c r="AEZ21" s="681"/>
      <c r="AFA21" s="681"/>
      <c r="AFB21" s="681"/>
      <c r="AFC21" s="681"/>
      <c r="AFD21" s="681"/>
      <c r="AFE21" s="681"/>
      <c r="AFF21" s="681"/>
      <c r="AFG21" s="681"/>
      <c r="AFH21" s="682"/>
      <c r="AFI21" s="680"/>
      <c r="AFJ21" s="681"/>
      <c r="AFK21" s="681"/>
      <c r="AFL21" s="681"/>
      <c r="AFM21" s="681"/>
      <c r="AFN21" s="681"/>
      <c r="AFO21" s="681"/>
      <c r="AFP21" s="681"/>
      <c r="AFQ21" s="681"/>
      <c r="AFR21" s="681"/>
      <c r="AFS21" s="681"/>
      <c r="AFT21" s="681"/>
      <c r="AFU21" s="681"/>
      <c r="AFV21" s="681"/>
      <c r="AFW21" s="682"/>
      <c r="AFX21" s="680"/>
      <c r="AFY21" s="681"/>
      <c r="AFZ21" s="681"/>
      <c r="AGA21" s="681"/>
      <c r="AGB21" s="681"/>
      <c r="AGC21" s="681"/>
      <c r="AGD21" s="681"/>
      <c r="AGE21" s="681"/>
      <c r="AGF21" s="681"/>
      <c r="AGG21" s="681"/>
      <c r="AGH21" s="681"/>
      <c r="AGI21" s="681"/>
      <c r="AGJ21" s="681"/>
      <c r="AGK21" s="681"/>
      <c r="AGL21" s="682"/>
      <c r="AGM21" s="680"/>
      <c r="AGN21" s="681"/>
      <c r="AGO21" s="681"/>
      <c r="AGP21" s="681"/>
      <c r="AGQ21" s="681"/>
      <c r="AGR21" s="681"/>
      <c r="AGS21" s="681"/>
      <c r="AGT21" s="681"/>
      <c r="AGU21" s="681"/>
      <c r="AGV21" s="681"/>
      <c r="AGW21" s="681"/>
      <c r="AGX21" s="681"/>
      <c r="AGY21" s="681"/>
      <c r="AGZ21" s="681"/>
      <c r="AHA21" s="682"/>
      <c r="AHB21" s="680"/>
      <c r="AHC21" s="681"/>
      <c r="AHD21" s="681"/>
      <c r="AHE21" s="681"/>
      <c r="AHF21" s="681"/>
      <c r="AHG21" s="681"/>
      <c r="AHH21" s="681"/>
      <c r="AHI21" s="681"/>
      <c r="AHJ21" s="681"/>
      <c r="AHK21" s="681"/>
      <c r="AHL21" s="681"/>
      <c r="AHM21" s="681"/>
      <c r="AHN21" s="681"/>
      <c r="AHO21" s="681"/>
      <c r="AHP21" s="682"/>
      <c r="AHQ21" s="680"/>
      <c r="AHR21" s="681"/>
      <c r="AHS21" s="681"/>
      <c r="AHT21" s="681"/>
      <c r="AHU21" s="681"/>
      <c r="AHV21" s="681"/>
      <c r="AHW21" s="681"/>
      <c r="AHX21" s="681"/>
      <c r="AHY21" s="681"/>
      <c r="AHZ21" s="681"/>
      <c r="AIA21" s="681"/>
      <c r="AIB21" s="681"/>
      <c r="AIC21" s="681"/>
      <c r="AID21" s="681"/>
      <c r="AIE21" s="682"/>
      <c r="AIF21" s="680"/>
      <c r="AIG21" s="681"/>
      <c r="AIH21" s="681"/>
      <c r="AII21" s="681"/>
      <c r="AIJ21" s="681"/>
      <c r="AIK21" s="681"/>
      <c r="AIL21" s="681"/>
      <c r="AIM21" s="681"/>
      <c r="AIN21" s="681"/>
      <c r="AIO21" s="681"/>
      <c r="AIP21" s="681"/>
      <c r="AIQ21" s="681"/>
      <c r="AIR21" s="681"/>
      <c r="AIS21" s="681"/>
      <c r="AIT21" s="682"/>
      <c r="AIU21" s="680"/>
      <c r="AIV21" s="681"/>
      <c r="AIW21" s="681"/>
      <c r="AIX21" s="681"/>
      <c r="AIY21" s="681"/>
      <c r="AIZ21" s="681"/>
      <c r="AJA21" s="681"/>
      <c r="AJB21" s="681"/>
      <c r="AJC21" s="681"/>
      <c r="AJD21" s="681"/>
      <c r="AJE21" s="681"/>
      <c r="AJF21" s="681"/>
      <c r="AJG21" s="681"/>
      <c r="AJH21" s="681"/>
      <c r="AJI21" s="682"/>
      <c r="AJJ21" s="680"/>
      <c r="AJK21" s="681"/>
      <c r="AJL21" s="681"/>
      <c r="AJM21" s="681"/>
      <c r="AJN21" s="681"/>
      <c r="AJO21" s="681"/>
      <c r="AJP21" s="681"/>
      <c r="AJQ21" s="681"/>
      <c r="AJR21" s="681"/>
      <c r="AJS21" s="681"/>
      <c r="AJT21" s="681"/>
      <c r="AJU21" s="681"/>
      <c r="AJV21" s="681"/>
      <c r="AJW21" s="681"/>
      <c r="AJX21" s="682"/>
      <c r="AJY21" s="680"/>
      <c r="AJZ21" s="681"/>
      <c r="AKA21" s="681"/>
      <c r="AKB21" s="681"/>
      <c r="AKC21" s="681"/>
      <c r="AKD21" s="681"/>
      <c r="AKE21" s="681"/>
      <c r="AKF21" s="681"/>
      <c r="AKG21" s="681"/>
      <c r="AKH21" s="681"/>
      <c r="AKI21" s="681"/>
      <c r="AKJ21" s="681"/>
      <c r="AKK21" s="681"/>
      <c r="AKL21" s="681"/>
      <c r="AKM21" s="682"/>
      <c r="AKN21" s="680"/>
      <c r="AKO21" s="681"/>
      <c r="AKP21" s="681"/>
      <c r="AKQ21" s="681"/>
      <c r="AKR21" s="681"/>
      <c r="AKS21" s="681"/>
      <c r="AKT21" s="681"/>
      <c r="AKU21" s="681"/>
      <c r="AKV21" s="681"/>
      <c r="AKW21" s="681"/>
      <c r="AKX21" s="681"/>
      <c r="AKY21" s="681"/>
      <c r="AKZ21" s="681"/>
      <c r="ALA21" s="681"/>
      <c r="ALB21" s="682"/>
      <c r="ALC21" s="680"/>
      <c r="ALD21" s="681"/>
      <c r="ALE21" s="681"/>
      <c r="ALF21" s="681"/>
      <c r="ALG21" s="681"/>
      <c r="ALH21" s="681"/>
      <c r="ALI21" s="681"/>
      <c r="ALJ21" s="681"/>
      <c r="ALK21" s="681"/>
      <c r="ALL21" s="681"/>
      <c r="ALM21" s="681"/>
      <c r="ALN21" s="681"/>
      <c r="ALO21" s="681"/>
      <c r="ALP21" s="681"/>
      <c r="ALQ21" s="682"/>
      <c r="ALR21" s="680"/>
      <c r="ALS21" s="681"/>
      <c r="ALT21" s="681"/>
      <c r="ALU21" s="681"/>
      <c r="ALV21" s="681"/>
      <c r="ALW21" s="681"/>
      <c r="ALX21" s="681"/>
      <c r="ALY21" s="681"/>
      <c r="ALZ21" s="681"/>
      <c r="AMA21" s="681"/>
      <c r="AMB21" s="681"/>
      <c r="AMC21" s="681"/>
      <c r="AMD21" s="681"/>
      <c r="AME21" s="681"/>
      <c r="AMF21" s="682"/>
      <c r="AMG21" s="680"/>
      <c r="AMH21" s="681"/>
      <c r="AMI21" s="681"/>
      <c r="AMJ21" s="681"/>
      <c r="AMK21" s="681"/>
      <c r="AML21" s="681"/>
      <c r="AMM21" s="681"/>
      <c r="AMN21" s="681"/>
      <c r="AMO21" s="681"/>
      <c r="AMP21" s="681"/>
      <c r="AMQ21" s="681"/>
      <c r="AMR21" s="681"/>
      <c r="AMS21" s="681"/>
      <c r="AMT21" s="681"/>
      <c r="AMU21" s="682"/>
      <c r="AMV21" s="680"/>
      <c r="AMW21" s="681"/>
      <c r="AMX21" s="681"/>
      <c r="AMY21" s="681"/>
      <c r="AMZ21" s="681"/>
      <c r="ANA21" s="681"/>
      <c r="ANB21" s="681"/>
      <c r="ANC21" s="681"/>
      <c r="AND21" s="681"/>
      <c r="ANE21" s="681"/>
      <c r="ANF21" s="681"/>
      <c r="ANG21" s="681"/>
      <c r="ANH21" s="681"/>
      <c r="ANI21" s="681"/>
      <c r="ANJ21" s="682"/>
      <c r="ANK21" s="680"/>
      <c r="ANL21" s="681"/>
      <c r="ANM21" s="681"/>
      <c r="ANN21" s="681"/>
      <c r="ANO21" s="681"/>
      <c r="ANP21" s="681"/>
      <c r="ANQ21" s="681"/>
      <c r="ANR21" s="681"/>
      <c r="ANS21" s="681"/>
      <c r="ANT21" s="681"/>
      <c r="ANU21" s="681"/>
      <c r="ANV21" s="681"/>
      <c r="ANW21" s="681"/>
      <c r="ANX21" s="681"/>
      <c r="ANY21" s="682"/>
      <c r="ANZ21" s="680"/>
      <c r="AOA21" s="681"/>
      <c r="AOB21" s="681"/>
      <c r="AOC21" s="681"/>
      <c r="AOD21" s="681"/>
      <c r="AOE21" s="681"/>
      <c r="AOF21" s="681"/>
      <c r="AOG21" s="681"/>
      <c r="AOH21" s="681"/>
      <c r="AOI21" s="681"/>
      <c r="AOJ21" s="681"/>
      <c r="AOK21" s="681"/>
      <c r="AOL21" s="681"/>
      <c r="AOM21" s="681"/>
      <c r="AON21" s="682"/>
      <c r="AOO21" s="680"/>
      <c r="AOP21" s="681"/>
      <c r="AOQ21" s="681"/>
      <c r="AOR21" s="681"/>
      <c r="AOS21" s="681"/>
      <c r="AOT21" s="681"/>
      <c r="AOU21" s="681"/>
      <c r="AOV21" s="681"/>
      <c r="AOW21" s="681"/>
      <c r="AOX21" s="681"/>
      <c r="AOY21" s="681"/>
      <c r="AOZ21" s="681"/>
      <c r="APA21" s="681"/>
      <c r="APB21" s="681"/>
      <c r="APC21" s="682"/>
      <c r="APD21" s="680"/>
      <c r="APE21" s="681"/>
      <c r="APF21" s="681"/>
      <c r="APG21" s="681"/>
      <c r="APH21" s="681"/>
      <c r="API21" s="681"/>
      <c r="APJ21" s="681"/>
      <c r="APK21" s="681"/>
      <c r="APL21" s="681"/>
      <c r="APM21" s="681"/>
      <c r="APN21" s="681"/>
      <c r="APO21" s="681"/>
      <c r="APP21" s="681"/>
      <c r="APQ21" s="681"/>
      <c r="APR21" s="682"/>
      <c r="APS21" s="680"/>
      <c r="APT21" s="681"/>
      <c r="APU21" s="681"/>
      <c r="APV21" s="681"/>
      <c r="APW21" s="681"/>
      <c r="APX21" s="681"/>
      <c r="APY21" s="681"/>
      <c r="APZ21" s="681"/>
      <c r="AQA21" s="681"/>
      <c r="AQB21" s="681"/>
      <c r="AQC21" s="681"/>
      <c r="AQD21" s="681"/>
      <c r="AQE21" s="681"/>
      <c r="AQF21" s="681"/>
      <c r="AQG21" s="682"/>
      <c r="AQH21" s="680"/>
      <c r="AQI21" s="681"/>
      <c r="AQJ21" s="681"/>
      <c r="AQK21" s="681"/>
      <c r="AQL21" s="681"/>
      <c r="AQM21" s="681"/>
      <c r="AQN21" s="681"/>
      <c r="AQO21" s="681"/>
      <c r="AQP21" s="681"/>
      <c r="AQQ21" s="681"/>
      <c r="AQR21" s="681"/>
      <c r="AQS21" s="681"/>
      <c r="AQT21" s="681"/>
      <c r="AQU21" s="681"/>
      <c r="AQV21" s="682"/>
      <c r="AQW21" s="680"/>
      <c r="AQX21" s="681"/>
      <c r="AQY21" s="681"/>
      <c r="AQZ21" s="681"/>
      <c r="ARA21" s="681"/>
      <c r="ARB21" s="681"/>
      <c r="ARC21" s="681"/>
      <c r="ARD21" s="681"/>
      <c r="ARE21" s="681"/>
      <c r="ARF21" s="681"/>
      <c r="ARG21" s="681"/>
      <c r="ARH21" s="681"/>
      <c r="ARI21" s="681"/>
      <c r="ARJ21" s="681"/>
      <c r="ARK21" s="682"/>
      <c r="ARL21" s="680"/>
      <c r="ARM21" s="681"/>
      <c r="ARN21" s="681"/>
      <c r="ARO21" s="681"/>
      <c r="ARP21" s="681"/>
      <c r="ARQ21" s="681"/>
      <c r="ARR21" s="681"/>
      <c r="ARS21" s="681"/>
      <c r="ART21" s="681"/>
      <c r="ARU21" s="681"/>
      <c r="ARV21" s="681"/>
      <c r="ARW21" s="681"/>
      <c r="ARX21" s="681"/>
      <c r="ARY21" s="681"/>
      <c r="ARZ21" s="682"/>
      <c r="ASA21" s="680"/>
      <c r="ASB21" s="681"/>
      <c r="ASC21" s="681"/>
      <c r="ASD21" s="681"/>
      <c r="ASE21" s="681"/>
      <c r="ASF21" s="681"/>
      <c r="ASG21" s="681"/>
      <c r="ASH21" s="681"/>
      <c r="ASI21" s="681"/>
      <c r="ASJ21" s="681"/>
      <c r="ASK21" s="681"/>
      <c r="ASL21" s="681"/>
      <c r="ASM21" s="681"/>
      <c r="ASN21" s="681"/>
      <c r="ASO21" s="682"/>
      <c r="ASP21" s="680"/>
      <c r="ASQ21" s="681"/>
      <c r="ASR21" s="681"/>
      <c r="ASS21" s="681"/>
      <c r="AST21" s="681"/>
      <c r="ASU21" s="681"/>
      <c r="ASV21" s="681"/>
      <c r="ASW21" s="681"/>
      <c r="ASX21" s="681"/>
      <c r="ASY21" s="681"/>
      <c r="ASZ21" s="681"/>
      <c r="ATA21" s="681"/>
      <c r="ATB21" s="681"/>
      <c r="ATC21" s="681"/>
      <c r="ATD21" s="682"/>
      <c r="ATE21" s="680"/>
      <c r="ATF21" s="681"/>
      <c r="ATG21" s="681"/>
      <c r="ATH21" s="681"/>
      <c r="ATI21" s="681"/>
      <c r="ATJ21" s="681"/>
      <c r="ATK21" s="681"/>
      <c r="ATL21" s="681"/>
      <c r="ATM21" s="681"/>
      <c r="ATN21" s="681"/>
      <c r="ATO21" s="681"/>
      <c r="ATP21" s="681"/>
      <c r="ATQ21" s="681"/>
      <c r="ATR21" s="681"/>
      <c r="ATS21" s="682"/>
      <c r="ATT21" s="680"/>
      <c r="ATU21" s="681"/>
      <c r="ATV21" s="681"/>
      <c r="ATW21" s="681"/>
      <c r="ATX21" s="681"/>
      <c r="ATY21" s="681"/>
      <c r="ATZ21" s="681"/>
      <c r="AUA21" s="681"/>
      <c r="AUB21" s="681"/>
      <c r="AUC21" s="681"/>
      <c r="AUD21" s="681"/>
      <c r="AUE21" s="681"/>
      <c r="AUF21" s="681"/>
      <c r="AUG21" s="681"/>
      <c r="AUH21" s="682"/>
      <c r="AUI21" s="680"/>
      <c r="AUJ21" s="681"/>
      <c r="AUK21" s="681"/>
      <c r="AUL21" s="681"/>
      <c r="AUM21" s="681"/>
      <c r="AUN21" s="681"/>
      <c r="AUO21" s="681"/>
      <c r="AUP21" s="681"/>
      <c r="AUQ21" s="681"/>
      <c r="AUR21" s="681"/>
      <c r="AUS21" s="681"/>
      <c r="AUT21" s="681"/>
      <c r="AUU21" s="681"/>
      <c r="AUV21" s="681"/>
      <c r="AUW21" s="682"/>
      <c r="AUX21" s="680"/>
      <c r="AUY21" s="681"/>
      <c r="AUZ21" s="681"/>
      <c r="AVA21" s="681"/>
      <c r="AVB21" s="681"/>
      <c r="AVC21" s="681"/>
      <c r="AVD21" s="681"/>
      <c r="AVE21" s="681"/>
      <c r="AVF21" s="681"/>
      <c r="AVG21" s="681"/>
      <c r="AVH21" s="681"/>
      <c r="AVI21" s="681"/>
      <c r="AVJ21" s="681"/>
      <c r="AVK21" s="681"/>
      <c r="AVL21" s="682"/>
      <c r="AVM21" s="680"/>
      <c r="AVN21" s="681"/>
      <c r="AVO21" s="681"/>
      <c r="AVP21" s="681"/>
      <c r="AVQ21" s="681"/>
      <c r="AVR21" s="681"/>
      <c r="AVS21" s="681"/>
      <c r="AVT21" s="681"/>
      <c r="AVU21" s="681"/>
      <c r="AVV21" s="681"/>
      <c r="AVW21" s="681"/>
      <c r="AVX21" s="681"/>
      <c r="AVY21" s="681"/>
      <c r="AVZ21" s="681"/>
      <c r="AWA21" s="682"/>
      <c r="AWB21" s="680"/>
      <c r="AWC21" s="681"/>
      <c r="AWD21" s="681"/>
      <c r="AWE21" s="681"/>
      <c r="AWF21" s="681"/>
      <c r="AWG21" s="681"/>
      <c r="AWH21" s="681"/>
      <c r="AWI21" s="681"/>
      <c r="AWJ21" s="681"/>
      <c r="AWK21" s="681"/>
      <c r="AWL21" s="681"/>
      <c r="AWM21" s="681"/>
      <c r="AWN21" s="681"/>
      <c r="AWO21" s="681"/>
      <c r="AWP21" s="682"/>
      <c r="AWQ21" s="680"/>
      <c r="AWR21" s="681"/>
      <c r="AWS21" s="681"/>
      <c r="AWT21" s="681"/>
      <c r="AWU21" s="681"/>
      <c r="AWV21" s="681"/>
      <c r="AWW21" s="681"/>
      <c r="AWX21" s="681"/>
      <c r="AWY21" s="681"/>
      <c r="AWZ21" s="681"/>
      <c r="AXA21" s="681"/>
      <c r="AXB21" s="681"/>
      <c r="AXC21" s="681"/>
      <c r="AXD21" s="681"/>
      <c r="AXE21" s="682"/>
      <c r="AXF21" s="680"/>
      <c r="AXG21" s="681"/>
      <c r="AXH21" s="681"/>
      <c r="AXI21" s="681"/>
      <c r="AXJ21" s="681"/>
      <c r="AXK21" s="681"/>
      <c r="AXL21" s="681"/>
      <c r="AXM21" s="681"/>
      <c r="AXN21" s="681"/>
      <c r="AXO21" s="681"/>
      <c r="AXP21" s="681"/>
      <c r="AXQ21" s="681"/>
      <c r="AXR21" s="681"/>
      <c r="AXS21" s="681"/>
      <c r="AXT21" s="682"/>
      <c r="AXU21" s="680"/>
      <c r="AXV21" s="681"/>
      <c r="AXW21" s="681"/>
      <c r="AXX21" s="681"/>
      <c r="AXY21" s="681"/>
      <c r="AXZ21" s="681"/>
      <c r="AYA21" s="681"/>
      <c r="AYB21" s="681"/>
      <c r="AYC21" s="681"/>
      <c r="AYD21" s="681"/>
      <c r="AYE21" s="681"/>
      <c r="AYF21" s="681"/>
      <c r="AYG21" s="681"/>
      <c r="AYH21" s="681"/>
      <c r="AYI21" s="682"/>
      <c r="AYJ21" s="680"/>
      <c r="AYK21" s="681"/>
      <c r="AYL21" s="681"/>
      <c r="AYM21" s="681"/>
      <c r="AYN21" s="681"/>
      <c r="AYO21" s="681"/>
      <c r="AYP21" s="681"/>
      <c r="AYQ21" s="681"/>
      <c r="AYR21" s="681"/>
      <c r="AYS21" s="681"/>
      <c r="AYT21" s="681"/>
      <c r="AYU21" s="681"/>
      <c r="AYV21" s="681"/>
      <c r="AYW21" s="681"/>
      <c r="AYX21" s="682"/>
      <c r="AYY21" s="680"/>
      <c r="AYZ21" s="681"/>
      <c r="AZA21" s="681"/>
      <c r="AZB21" s="681"/>
      <c r="AZC21" s="681"/>
      <c r="AZD21" s="681"/>
      <c r="AZE21" s="681"/>
      <c r="AZF21" s="681"/>
      <c r="AZG21" s="681"/>
      <c r="AZH21" s="681"/>
      <c r="AZI21" s="681"/>
      <c r="AZJ21" s="681"/>
      <c r="AZK21" s="681"/>
      <c r="AZL21" s="681"/>
      <c r="AZM21" s="682"/>
      <c r="AZN21" s="680"/>
      <c r="AZO21" s="681"/>
      <c r="AZP21" s="681"/>
      <c r="AZQ21" s="681"/>
      <c r="AZR21" s="681"/>
      <c r="AZS21" s="681"/>
      <c r="AZT21" s="681"/>
      <c r="AZU21" s="681"/>
      <c r="AZV21" s="681"/>
      <c r="AZW21" s="681"/>
      <c r="AZX21" s="681"/>
      <c r="AZY21" s="681"/>
      <c r="AZZ21" s="681"/>
      <c r="BAA21" s="681"/>
      <c r="BAB21" s="682"/>
      <c r="BAC21" s="680"/>
      <c r="BAD21" s="681"/>
      <c r="BAE21" s="681"/>
      <c r="BAF21" s="681"/>
      <c r="BAG21" s="681"/>
      <c r="BAH21" s="681"/>
      <c r="BAI21" s="681"/>
      <c r="BAJ21" s="681"/>
      <c r="BAK21" s="681"/>
      <c r="BAL21" s="681"/>
      <c r="BAM21" s="681"/>
      <c r="BAN21" s="681"/>
      <c r="BAO21" s="681"/>
      <c r="BAP21" s="681"/>
      <c r="BAQ21" s="682"/>
      <c r="BAR21" s="680"/>
      <c r="BAS21" s="681"/>
      <c r="BAT21" s="681"/>
      <c r="BAU21" s="681"/>
      <c r="BAV21" s="681"/>
      <c r="BAW21" s="681"/>
      <c r="BAX21" s="681"/>
      <c r="BAY21" s="681"/>
      <c r="BAZ21" s="681"/>
      <c r="BBA21" s="681"/>
      <c r="BBB21" s="681"/>
      <c r="BBC21" s="681"/>
      <c r="BBD21" s="681"/>
      <c r="BBE21" s="681"/>
      <c r="BBF21" s="682"/>
      <c r="BBG21" s="680"/>
      <c r="BBH21" s="681"/>
      <c r="BBI21" s="681"/>
      <c r="BBJ21" s="681"/>
      <c r="BBK21" s="681"/>
      <c r="BBL21" s="681"/>
      <c r="BBM21" s="681"/>
      <c r="BBN21" s="681"/>
      <c r="BBO21" s="681"/>
      <c r="BBP21" s="681"/>
      <c r="BBQ21" s="681"/>
      <c r="BBR21" s="681"/>
      <c r="BBS21" s="681"/>
      <c r="BBT21" s="681"/>
      <c r="BBU21" s="682"/>
      <c r="BBV21" s="680"/>
      <c r="BBW21" s="681"/>
      <c r="BBX21" s="681"/>
      <c r="BBY21" s="681"/>
      <c r="BBZ21" s="681"/>
      <c r="BCA21" s="681"/>
      <c r="BCB21" s="681"/>
      <c r="BCC21" s="681"/>
      <c r="BCD21" s="681"/>
      <c r="BCE21" s="681"/>
      <c r="BCF21" s="681"/>
      <c r="BCG21" s="681"/>
      <c r="BCH21" s="681"/>
      <c r="BCI21" s="681"/>
      <c r="BCJ21" s="682"/>
      <c r="BCK21" s="680"/>
      <c r="BCL21" s="681"/>
      <c r="BCM21" s="681"/>
      <c r="BCN21" s="681"/>
      <c r="BCO21" s="681"/>
      <c r="BCP21" s="681"/>
      <c r="BCQ21" s="681"/>
      <c r="BCR21" s="681"/>
      <c r="BCS21" s="681"/>
      <c r="BCT21" s="681"/>
      <c r="BCU21" s="681"/>
      <c r="BCV21" s="681"/>
      <c r="BCW21" s="681"/>
      <c r="BCX21" s="681"/>
      <c r="BCY21" s="682"/>
      <c r="BCZ21" s="680"/>
      <c r="BDA21" s="681"/>
      <c r="BDB21" s="681"/>
      <c r="BDC21" s="681"/>
      <c r="BDD21" s="681"/>
      <c r="BDE21" s="681"/>
      <c r="BDF21" s="681"/>
      <c r="BDG21" s="681"/>
      <c r="BDH21" s="681"/>
      <c r="BDI21" s="681"/>
      <c r="BDJ21" s="681"/>
      <c r="BDK21" s="681"/>
      <c r="BDL21" s="681"/>
      <c r="BDM21" s="681"/>
      <c r="BDN21" s="682"/>
      <c r="BDO21" s="680"/>
      <c r="BDP21" s="681"/>
      <c r="BDQ21" s="681"/>
      <c r="BDR21" s="681"/>
      <c r="BDS21" s="681"/>
      <c r="BDT21" s="681"/>
      <c r="BDU21" s="681"/>
      <c r="BDV21" s="681"/>
      <c r="BDW21" s="681"/>
      <c r="BDX21" s="681"/>
      <c r="BDY21" s="681"/>
      <c r="BDZ21" s="681"/>
      <c r="BEA21" s="681"/>
      <c r="BEB21" s="681"/>
      <c r="BEC21" s="682"/>
      <c r="BED21" s="680"/>
      <c r="BEE21" s="681"/>
      <c r="BEF21" s="681"/>
      <c r="BEG21" s="681"/>
      <c r="BEH21" s="681"/>
      <c r="BEI21" s="681"/>
      <c r="BEJ21" s="681"/>
      <c r="BEK21" s="681"/>
      <c r="BEL21" s="681"/>
      <c r="BEM21" s="681"/>
      <c r="BEN21" s="681"/>
      <c r="BEO21" s="681"/>
      <c r="BEP21" s="681"/>
      <c r="BEQ21" s="681"/>
      <c r="BER21" s="682"/>
      <c r="BES21" s="680"/>
      <c r="BET21" s="681"/>
      <c r="BEU21" s="681"/>
      <c r="BEV21" s="681"/>
      <c r="BEW21" s="681"/>
      <c r="BEX21" s="681"/>
      <c r="BEY21" s="681"/>
      <c r="BEZ21" s="681"/>
      <c r="BFA21" s="681"/>
      <c r="BFB21" s="681"/>
      <c r="BFC21" s="681"/>
      <c r="BFD21" s="681"/>
      <c r="BFE21" s="681"/>
      <c r="BFF21" s="681"/>
      <c r="BFG21" s="682"/>
      <c r="BFH21" s="680"/>
      <c r="BFI21" s="681"/>
      <c r="BFJ21" s="681"/>
      <c r="BFK21" s="681"/>
      <c r="BFL21" s="681"/>
      <c r="BFM21" s="681"/>
      <c r="BFN21" s="681"/>
      <c r="BFO21" s="681"/>
      <c r="BFP21" s="681"/>
      <c r="BFQ21" s="681"/>
      <c r="BFR21" s="681"/>
      <c r="BFS21" s="681"/>
      <c r="BFT21" s="681"/>
      <c r="BFU21" s="681"/>
      <c r="BFV21" s="682"/>
      <c r="BFW21" s="680"/>
      <c r="BFX21" s="681"/>
      <c r="BFY21" s="681"/>
      <c r="BFZ21" s="681"/>
      <c r="BGA21" s="681"/>
      <c r="BGB21" s="681"/>
      <c r="BGC21" s="681"/>
      <c r="BGD21" s="681"/>
      <c r="BGE21" s="681"/>
      <c r="BGF21" s="681"/>
      <c r="BGG21" s="681"/>
      <c r="BGH21" s="681"/>
      <c r="BGI21" s="681"/>
      <c r="BGJ21" s="681"/>
      <c r="BGK21" s="682"/>
      <c r="BGL21" s="680"/>
      <c r="BGM21" s="681"/>
      <c r="BGN21" s="681"/>
      <c r="BGO21" s="681"/>
      <c r="BGP21" s="681"/>
      <c r="BGQ21" s="681"/>
      <c r="BGR21" s="681"/>
      <c r="BGS21" s="681"/>
      <c r="BGT21" s="681"/>
      <c r="BGU21" s="681"/>
      <c r="BGV21" s="681"/>
      <c r="BGW21" s="681"/>
      <c r="BGX21" s="681"/>
      <c r="BGY21" s="681"/>
      <c r="BGZ21" s="682"/>
      <c r="BHA21" s="680"/>
      <c r="BHB21" s="681"/>
      <c r="BHC21" s="681"/>
      <c r="BHD21" s="681"/>
      <c r="BHE21" s="681"/>
      <c r="BHF21" s="681"/>
      <c r="BHG21" s="681"/>
      <c r="BHH21" s="681"/>
      <c r="BHI21" s="681"/>
      <c r="BHJ21" s="681"/>
      <c r="BHK21" s="681"/>
      <c r="BHL21" s="681"/>
      <c r="BHM21" s="681"/>
      <c r="BHN21" s="681"/>
      <c r="BHO21" s="682"/>
      <c r="BHP21" s="680"/>
      <c r="BHQ21" s="681"/>
      <c r="BHR21" s="681"/>
      <c r="BHS21" s="681"/>
      <c r="BHT21" s="681"/>
      <c r="BHU21" s="681"/>
      <c r="BHV21" s="681"/>
      <c r="BHW21" s="681"/>
      <c r="BHX21" s="681"/>
      <c r="BHY21" s="681"/>
      <c r="BHZ21" s="681"/>
      <c r="BIA21" s="681"/>
      <c r="BIB21" s="681"/>
      <c r="BIC21" s="681"/>
      <c r="BID21" s="682"/>
      <c r="BIE21" s="680"/>
      <c r="BIF21" s="681"/>
      <c r="BIG21" s="681"/>
      <c r="BIH21" s="681"/>
      <c r="BII21" s="681"/>
      <c r="BIJ21" s="681"/>
      <c r="BIK21" s="681"/>
      <c r="BIL21" s="681"/>
      <c r="BIM21" s="681"/>
      <c r="BIN21" s="681"/>
      <c r="BIO21" s="681"/>
      <c r="BIP21" s="681"/>
      <c r="BIQ21" s="681"/>
      <c r="BIR21" s="681"/>
      <c r="BIS21" s="682"/>
      <c r="BIT21" s="680"/>
      <c r="BIU21" s="681"/>
      <c r="BIV21" s="681"/>
      <c r="BIW21" s="681"/>
      <c r="BIX21" s="681"/>
      <c r="BIY21" s="681"/>
      <c r="BIZ21" s="681"/>
      <c r="BJA21" s="681"/>
      <c r="BJB21" s="681"/>
      <c r="BJC21" s="681"/>
      <c r="BJD21" s="681"/>
      <c r="BJE21" s="681"/>
      <c r="BJF21" s="681"/>
      <c r="BJG21" s="681"/>
      <c r="BJH21" s="682"/>
      <c r="BJI21" s="680"/>
      <c r="BJJ21" s="681"/>
      <c r="BJK21" s="681"/>
      <c r="BJL21" s="681"/>
      <c r="BJM21" s="681"/>
      <c r="BJN21" s="681"/>
      <c r="BJO21" s="681"/>
      <c r="BJP21" s="681"/>
      <c r="BJQ21" s="681"/>
      <c r="BJR21" s="681"/>
      <c r="BJS21" s="681"/>
      <c r="BJT21" s="681"/>
      <c r="BJU21" s="681"/>
      <c r="BJV21" s="681"/>
      <c r="BJW21" s="682"/>
      <c r="BJX21" s="680"/>
      <c r="BJY21" s="681"/>
      <c r="BJZ21" s="681"/>
      <c r="BKA21" s="681"/>
      <c r="BKB21" s="681"/>
      <c r="BKC21" s="681"/>
      <c r="BKD21" s="681"/>
      <c r="BKE21" s="681"/>
      <c r="BKF21" s="681"/>
      <c r="BKG21" s="681"/>
      <c r="BKH21" s="681"/>
      <c r="BKI21" s="681"/>
      <c r="BKJ21" s="681"/>
      <c r="BKK21" s="681"/>
      <c r="BKL21" s="682"/>
      <c r="BKM21" s="680"/>
      <c r="BKN21" s="681"/>
      <c r="BKO21" s="681"/>
      <c r="BKP21" s="681"/>
      <c r="BKQ21" s="681"/>
      <c r="BKR21" s="681"/>
      <c r="BKS21" s="681"/>
      <c r="BKT21" s="681"/>
      <c r="BKU21" s="681"/>
      <c r="BKV21" s="681"/>
      <c r="BKW21" s="681"/>
      <c r="BKX21" s="681"/>
      <c r="BKY21" s="681"/>
      <c r="BKZ21" s="681"/>
      <c r="BLA21" s="682"/>
      <c r="BLB21" s="680"/>
      <c r="BLC21" s="681"/>
      <c r="BLD21" s="681"/>
      <c r="BLE21" s="681"/>
      <c r="BLF21" s="681"/>
      <c r="BLG21" s="681"/>
      <c r="BLH21" s="681"/>
      <c r="BLI21" s="681"/>
      <c r="BLJ21" s="681"/>
      <c r="BLK21" s="681"/>
      <c r="BLL21" s="681"/>
      <c r="BLM21" s="681"/>
      <c r="BLN21" s="681"/>
      <c r="BLO21" s="681"/>
      <c r="BLP21" s="682"/>
      <c r="BLQ21" s="680"/>
      <c r="BLR21" s="681"/>
      <c r="BLS21" s="681"/>
      <c r="BLT21" s="681"/>
      <c r="BLU21" s="681"/>
      <c r="BLV21" s="681"/>
      <c r="BLW21" s="681"/>
      <c r="BLX21" s="681"/>
      <c r="BLY21" s="681"/>
      <c r="BLZ21" s="681"/>
      <c r="BMA21" s="681"/>
      <c r="BMB21" s="681"/>
      <c r="BMC21" s="681"/>
      <c r="BMD21" s="681"/>
      <c r="BME21" s="682"/>
      <c r="BMF21" s="680"/>
      <c r="BMG21" s="681"/>
      <c r="BMH21" s="681"/>
      <c r="BMI21" s="681"/>
      <c r="BMJ21" s="681"/>
      <c r="BMK21" s="681"/>
      <c r="BML21" s="681"/>
      <c r="BMM21" s="681"/>
      <c r="BMN21" s="681"/>
      <c r="BMO21" s="681"/>
      <c r="BMP21" s="681"/>
      <c r="BMQ21" s="681"/>
      <c r="BMR21" s="681"/>
      <c r="BMS21" s="681"/>
      <c r="BMT21" s="682"/>
      <c r="BMU21" s="680"/>
      <c r="BMV21" s="681"/>
      <c r="BMW21" s="681"/>
      <c r="BMX21" s="681"/>
      <c r="BMY21" s="681"/>
      <c r="BMZ21" s="681"/>
      <c r="BNA21" s="681"/>
      <c r="BNB21" s="681"/>
      <c r="BNC21" s="681"/>
      <c r="BND21" s="681"/>
      <c r="BNE21" s="681"/>
      <c r="BNF21" s="681"/>
      <c r="BNG21" s="681"/>
      <c r="BNH21" s="681"/>
      <c r="BNI21" s="682"/>
      <c r="BNJ21" s="680"/>
      <c r="BNK21" s="681"/>
      <c r="BNL21" s="681"/>
      <c r="BNM21" s="681"/>
      <c r="BNN21" s="681"/>
      <c r="BNO21" s="681"/>
      <c r="BNP21" s="681"/>
      <c r="BNQ21" s="681"/>
      <c r="BNR21" s="681"/>
      <c r="BNS21" s="681"/>
      <c r="BNT21" s="681"/>
      <c r="BNU21" s="681"/>
      <c r="BNV21" s="681"/>
      <c r="BNW21" s="681"/>
      <c r="BNX21" s="682"/>
      <c r="BNY21" s="680"/>
      <c r="BNZ21" s="681"/>
      <c r="BOA21" s="681"/>
      <c r="BOB21" s="681"/>
      <c r="BOC21" s="681"/>
      <c r="BOD21" s="681"/>
      <c r="BOE21" s="681"/>
      <c r="BOF21" s="681"/>
      <c r="BOG21" s="681"/>
      <c r="BOH21" s="681"/>
      <c r="BOI21" s="681"/>
      <c r="BOJ21" s="681"/>
      <c r="BOK21" s="681"/>
      <c r="BOL21" s="681"/>
      <c r="BOM21" s="682"/>
      <c r="BON21" s="680"/>
      <c r="BOO21" s="681"/>
      <c r="BOP21" s="681"/>
      <c r="BOQ21" s="681"/>
      <c r="BOR21" s="681"/>
      <c r="BOS21" s="681"/>
      <c r="BOT21" s="681"/>
      <c r="BOU21" s="681"/>
      <c r="BOV21" s="681"/>
      <c r="BOW21" s="681"/>
      <c r="BOX21" s="681"/>
      <c r="BOY21" s="681"/>
      <c r="BOZ21" s="681"/>
      <c r="BPA21" s="681"/>
      <c r="BPB21" s="682"/>
      <c r="BPC21" s="680"/>
      <c r="BPD21" s="681"/>
      <c r="BPE21" s="681"/>
      <c r="BPF21" s="681"/>
      <c r="BPG21" s="681"/>
      <c r="BPH21" s="681"/>
      <c r="BPI21" s="681"/>
      <c r="BPJ21" s="681"/>
      <c r="BPK21" s="681"/>
      <c r="BPL21" s="681"/>
      <c r="BPM21" s="681"/>
      <c r="BPN21" s="681"/>
      <c r="BPO21" s="681"/>
      <c r="BPP21" s="681"/>
      <c r="BPQ21" s="682"/>
      <c r="BPR21" s="680"/>
      <c r="BPS21" s="681"/>
      <c r="BPT21" s="681"/>
      <c r="BPU21" s="681"/>
      <c r="BPV21" s="681"/>
      <c r="BPW21" s="681"/>
      <c r="BPX21" s="681"/>
      <c r="BPY21" s="681"/>
      <c r="BPZ21" s="681"/>
      <c r="BQA21" s="681"/>
      <c r="BQB21" s="681"/>
      <c r="BQC21" s="681"/>
      <c r="BQD21" s="681"/>
      <c r="BQE21" s="681"/>
      <c r="BQF21" s="682"/>
      <c r="BQG21" s="680"/>
      <c r="BQH21" s="681"/>
      <c r="BQI21" s="681"/>
      <c r="BQJ21" s="681"/>
      <c r="BQK21" s="681"/>
      <c r="BQL21" s="681"/>
      <c r="BQM21" s="681"/>
      <c r="BQN21" s="681"/>
      <c r="BQO21" s="681"/>
      <c r="BQP21" s="681"/>
      <c r="BQQ21" s="681"/>
      <c r="BQR21" s="681"/>
      <c r="BQS21" s="681"/>
      <c r="BQT21" s="681"/>
      <c r="BQU21" s="682"/>
      <c r="BQV21" s="680"/>
      <c r="BQW21" s="681"/>
      <c r="BQX21" s="681"/>
      <c r="BQY21" s="681"/>
      <c r="BQZ21" s="681"/>
      <c r="BRA21" s="681"/>
      <c r="BRB21" s="681"/>
      <c r="BRC21" s="681"/>
      <c r="BRD21" s="681"/>
      <c r="BRE21" s="681"/>
      <c r="BRF21" s="681"/>
      <c r="BRG21" s="681"/>
      <c r="BRH21" s="681"/>
      <c r="BRI21" s="681"/>
      <c r="BRJ21" s="682"/>
      <c r="BRK21" s="680"/>
      <c r="BRL21" s="681"/>
      <c r="BRM21" s="681"/>
      <c r="BRN21" s="681"/>
      <c r="BRO21" s="681"/>
      <c r="BRP21" s="681"/>
      <c r="BRQ21" s="681"/>
      <c r="BRR21" s="681"/>
      <c r="BRS21" s="681"/>
      <c r="BRT21" s="681"/>
      <c r="BRU21" s="681"/>
      <c r="BRV21" s="681"/>
      <c r="BRW21" s="681"/>
      <c r="BRX21" s="681"/>
      <c r="BRY21" s="682"/>
      <c r="BRZ21" s="680"/>
      <c r="BSA21" s="681"/>
      <c r="BSB21" s="681"/>
      <c r="BSC21" s="681"/>
      <c r="BSD21" s="681"/>
      <c r="BSE21" s="681"/>
      <c r="BSF21" s="681"/>
      <c r="BSG21" s="681"/>
      <c r="BSH21" s="681"/>
      <c r="BSI21" s="681"/>
      <c r="BSJ21" s="681"/>
      <c r="BSK21" s="681"/>
      <c r="BSL21" s="681"/>
      <c r="BSM21" s="681"/>
      <c r="BSN21" s="682"/>
      <c r="BSO21" s="680"/>
      <c r="BSP21" s="681"/>
      <c r="BSQ21" s="681"/>
      <c r="BSR21" s="681"/>
      <c r="BSS21" s="681"/>
      <c r="BST21" s="681"/>
      <c r="BSU21" s="681"/>
      <c r="BSV21" s="681"/>
      <c r="BSW21" s="681"/>
      <c r="BSX21" s="681"/>
      <c r="BSY21" s="681"/>
      <c r="BSZ21" s="681"/>
      <c r="BTA21" s="681"/>
      <c r="BTB21" s="681"/>
      <c r="BTC21" s="682"/>
      <c r="BTD21" s="680"/>
      <c r="BTE21" s="681"/>
      <c r="BTF21" s="681"/>
      <c r="BTG21" s="681"/>
      <c r="BTH21" s="681"/>
      <c r="BTI21" s="681"/>
      <c r="BTJ21" s="681"/>
      <c r="BTK21" s="681"/>
      <c r="BTL21" s="681"/>
      <c r="BTM21" s="681"/>
      <c r="BTN21" s="681"/>
      <c r="BTO21" s="681"/>
      <c r="BTP21" s="681"/>
      <c r="BTQ21" s="681"/>
      <c r="BTR21" s="682"/>
      <c r="BTS21" s="680"/>
      <c r="BTT21" s="681"/>
      <c r="BTU21" s="681"/>
      <c r="BTV21" s="681"/>
      <c r="BTW21" s="681"/>
      <c r="BTX21" s="681"/>
      <c r="BTY21" s="681"/>
      <c r="BTZ21" s="681"/>
      <c r="BUA21" s="681"/>
      <c r="BUB21" s="681"/>
      <c r="BUC21" s="681"/>
      <c r="BUD21" s="681"/>
      <c r="BUE21" s="681"/>
      <c r="BUF21" s="681"/>
      <c r="BUG21" s="682"/>
      <c r="BUH21" s="680"/>
      <c r="BUI21" s="681"/>
      <c r="BUJ21" s="681"/>
      <c r="BUK21" s="681"/>
      <c r="BUL21" s="681"/>
      <c r="BUM21" s="681"/>
      <c r="BUN21" s="681"/>
      <c r="BUO21" s="681"/>
      <c r="BUP21" s="681"/>
      <c r="BUQ21" s="681"/>
      <c r="BUR21" s="681"/>
      <c r="BUS21" s="681"/>
      <c r="BUT21" s="681"/>
      <c r="BUU21" s="681"/>
      <c r="BUV21" s="682"/>
      <c r="BUW21" s="680"/>
      <c r="BUX21" s="681"/>
      <c r="BUY21" s="681"/>
      <c r="BUZ21" s="681"/>
      <c r="BVA21" s="681"/>
      <c r="BVB21" s="681"/>
      <c r="BVC21" s="681"/>
      <c r="BVD21" s="681"/>
      <c r="BVE21" s="681"/>
      <c r="BVF21" s="681"/>
      <c r="BVG21" s="681"/>
      <c r="BVH21" s="681"/>
      <c r="BVI21" s="681"/>
      <c r="BVJ21" s="681"/>
      <c r="BVK21" s="682"/>
      <c r="BVL21" s="680"/>
      <c r="BVM21" s="681"/>
      <c r="BVN21" s="681"/>
      <c r="BVO21" s="681"/>
      <c r="BVP21" s="681"/>
      <c r="BVQ21" s="681"/>
      <c r="BVR21" s="681"/>
      <c r="BVS21" s="681"/>
      <c r="BVT21" s="681"/>
      <c r="BVU21" s="681"/>
      <c r="BVV21" s="681"/>
      <c r="BVW21" s="681"/>
      <c r="BVX21" s="681"/>
      <c r="BVY21" s="681"/>
      <c r="BVZ21" s="682"/>
      <c r="BWA21" s="680"/>
      <c r="BWB21" s="681"/>
      <c r="BWC21" s="681"/>
      <c r="BWD21" s="681"/>
      <c r="BWE21" s="681"/>
      <c r="BWF21" s="681"/>
      <c r="BWG21" s="681"/>
      <c r="BWH21" s="681"/>
      <c r="BWI21" s="681"/>
      <c r="BWJ21" s="681"/>
      <c r="BWK21" s="681"/>
      <c r="BWL21" s="681"/>
      <c r="BWM21" s="681"/>
      <c r="BWN21" s="681"/>
      <c r="BWO21" s="682"/>
      <c r="BWP21" s="680"/>
      <c r="BWQ21" s="681"/>
      <c r="BWR21" s="681"/>
      <c r="BWS21" s="681"/>
      <c r="BWT21" s="681"/>
      <c r="BWU21" s="681"/>
      <c r="BWV21" s="681"/>
      <c r="BWW21" s="681"/>
      <c r="BWX21" s="681"/>
      <c r="BWY21" s="681"/>
      <c r="BWZ21" s="681"/>
      <c r="BXA21" s="681"/>
      <c r="BXB21" s="681"/>
      <c r="BXC21" s="681"/>
      <c r="BXD21" s="682"/>
      <c r="BXE21" s="680"/>
      <c r="BXF21" s="681"/>
      <c r="BXG21" s="681"/>
      <c r="BXH21" s="681"/>
      <c r="BXI21" s="681"/>
      <c r="BXJ21" s="681"/>
      <c r="BXK21" s="681"/>
      <c r="BXL21" s="681"/>
      <c r="BXM21" s="681"/>
      <c r="BXN21" s="681"/>
      <c r="BXO21" s="681"/>
      <c r="BXP21" s="681"/>
      <c r="BXQ21" s="681"/>
      <c r="BXR21" s="681"/>
      <c r="BXS21" s="682"/>
      <c r="BXT21" s="680"/>
      <c r="BXU21" s="681"/>
      <c r="BXV21" s="681"/>
      <c r="BXW21" s="681"/>
      <c r="BXX21" s="681"/>
      <c r="BXY21" s="681"/>
      <c r="BXZ21" s="681"/>
      <c r="BYA21" s="681"/>
      <c r="BYB21" s="681"/>
      <c r="BYC21" s="681"/>
      <c r="BYD21" s="681"/>
      <c r="BYE21" s="681"/>
      <c r="BYF21" s="681"/>
      <c r="BYG21" s="681"/>
      <c r="BYH21" s="682"/>
      <c r="BYI21" s="680"/>
      <c r="BYJ21" s="681"/>
      <c r="BYK21" s="681"/>
      <c r="BYL21" s="681"/>
      <c r="BYM21" s="681"/>
      <c r="BYN21" s="681"/>
      <c r="BYO21" s="681"/>
      <c r="BYP21" s="681"/>
      <c r="BYQ21" s="681"/>
      <c r="BYR21" s="681"/>
      <c r="BYS21" s="681"/>
      <c r="BYT21" s="681"/>
      <c r="BYU21" s="681"/>
      <c r="BYV21" s="681"/>
      <c r="BYW21" s="682"/>
      <c r="BYX21" s="680"/>
      <c r="BYY21" s="681"/>
      <c r="BYZ21" s="681"/>
      <c r="BZA21" s="681"/>
      <c r="BZB21" s="681"/>
      <c r="BZC21" s="681"/>
      <c r="BZD21" s="681"/>
      <c r="BZE21" s="681"/>
      <c r="BZF21" s="681"/>
      <c r="BZG21" s="681"/>
      <c r="BZH21" s="681"/>
      <c r="BZI21" s="681"/>
      <c r="BZJ21" s="681"/>
      <c r="BZK21" s="681"/>
      <c r="BZL21" s="682"/>
      <c r="BZM21" s="680"/>
      <c r="BZN21" s="681"/>
      <c r="BZO21" s="681"/>
      <c r="BZP21" s="681"/>
      <c r="BZQ21" s="681"/>
      <c r="BZR21" s="681"/>
      <c r="BZS21" s="681"/>
      <c r="BZT21" s="681"/>
      <c r="BZU21" s="681"/>
      <c r="BZV21" s="681"/>
      <c r="BZW21" s="681"/>
      <c r="BZX21" s="681"/>
      <c r="BZY21" s="681"/>
      <c r="BZZ21" s="681"/>
      <c r="CAA21" s="682"/>
      <c r="CAB21" s="680"/>
      <c r="CAC21" s="681"/>
      <c r="CAD21" s="681"/>
      <c r="CAE21" s="681"/>
      <c r="CAF21" s="681"/>
      <c r="CAG21" s="681"/>
      <c r="CAH21" s="681"/>
      <c r="CAI21" s="681"/>
      <c r="CAJ21" s="681"/>
      <c r="CAK21" s="681"/>
      <c r="CAL21" s="681"/>
      <c r="CAM21" s="681"/>
      <c r="CAN21" s="681"/>
      <c r="CAO21" s="681"/>
      <c r="CAP21" s="682"/>
      <c r="CAQ21" s="680"/>
      <c r="CAR21" s="681"/>
      <c r="CAS21" s="681"/>
      <c r="CAT21" s="681"/>
      <c r="CAU21" s="681"/>
      <c r="CAV21" s="681"/>
      <c r="CAW21" s="681"/>
      <c r="CAX21" s="681"/>
      <c r="CAY21" s="681"/>
      <c r="CAZ21" s="681"/>
      <c r="CBA21" s="681"/>
      <c r="CBB21" s="681"/>
      <c r="CBC21" s="681"/>
      <c r="CBD21" s="681"/>
      <c r="CBE21" s="682"/>
      <c r="CBF21" s="680"/>
      <c r="CBG21" s="681"/>
      <c r="CBH21" s="681"/>
      <c r="CBI21" s="681"/>
      <c r="CBJ21" s="681"/>
      <c r="CBK21" s="681"/>
      <c r="CBL21" s="681"/>
      <c r="CBM21" s="681"/>
      <c r="CBN21" s="681"/>
      <c r="CBO21" s="681"/>
      <c r="CBP21" s="681"/>
      <c r="CBQ21" s="681"/>
      <c r="CBR21" s="681"/>
      <c r="CBS21" s="681"/>
      <c r="CBT21" s="682"/>
      <c r="CBU21" s="680"/>
      <c r="CBV21" s="681"/>
      <c r="CBW21" s="681"/>
      <c r="CBX21" s="681"/>
      <c r="CBY21" s="681"/>
      <c r="CBZ21" s="681"/>
      <c r="CCA21" s="681"/>
      <c r="CCB21" s="681"/>
      <c r="CCC21" s="681"/>
      <c r="CCD21" s="681"/>
      <c r="CCE21" s="681"/>
      <c r="CCF21" s="681"/>
      <c r="CCG21" s="681"/>
      <c r="CCH21" s="681"/>
      <c r="CCI21" s="682"/>
      <c r="CCJ21" s="680"/>
      <c r="CCK21" s="681"/>
      <c r="CCL21" s="681"/>
      <c r="CCM21" s="681"/>
      <c r="CCN21" s="681"/>
      <c r="CCO21" s="681"/>
      <c r="CCP21" s="681"/>
      <c r="CCQ21" s="681"/>
      <c r="CCR21" s="681"/>
      <c r="CCS21" s="681"/>
      <c r="CCT21" s="681"/>
      <c r="CCU21" s="681"/>
      <c r="CCV21" s="681"/>
      <c r="CCW21" s="681"/>
      <c r="CCX21" s="682"/>
      <c r="CCY21" s="680"/>
      <c r="CCZ21" s="681"/>
      <c r="CDA21" s="681"/>
      <c r="CDB21" s="681"/>
      <c r="CDC21" s="681"/>
      <c r="CDD21" s="681"/>
      <c r="CDE21" s="681"/>
      <c r="CDF21" s="681"/>
      <c r="CDG21" s="681"/>
      <c r="CDH21" s="681"/>
      <c r="CDI21" s="681"/>
      <c r="CDJ21" s="681"/>
      <c r="CDK21" s="681"/>
      <c r="CDL21" s="681"/>
      <c r="CDM21" s="682"/>
      <c r="CDN21" s="680"/>
      <c r="CDO21" s="681"/>
      <c r="CDP21" s="681"/>
      <c r="CDQ21" s="681"/>
      <c r="CDR21" s="681"/>
      <c r="CDS21" s="681"/>
      <c r="CDT21" s="681"/>
      <c r="CDU21" s="681"/>
      <c r="CDV21" s="681"/>
      <c r="CDW21" s="681"/>
      <c r="CDX21" s="681"/>
      <c r="CDY21" s="681"/>
      <c r="CDZ21" s="681"/>
      <c r="CEA21" s="681"/>
      <c r="CEB21" s="682"/>
      <c r="CEC21" s="680"/>
      <c r="CED21" s="681"/>
      <c r="CEE21" s="681"/>
      <c r="CEF21" s="681"/>
      <c r="CEG21" s="681"/>
      <c r="CEH21" s="681"/>
      <c r="CEI21" s="681"/>
      <c r="CEJ21" s="681"/>
      <c r="CEK21" s="681"/>
      <c r="CEL21" s="681"/>
      <c r="CEM21" s="681"/>
      <c r="CEN21" s="681"/>
      <c r="CEO21" s="681"/>
      <c r="CEP21" s="681"/>
      <c r="CEQ21" s="682"/>
      <c r="CER21" s="680"/>
      <c r="CES21" s="681"/>
      <c r="CET21" s="681"/>
      <c r="CEU21" s="681"/>
      <c r="CEV21" s="681"/>
      <c r="CEW21" s="681"/>
      <c r="CEX21" s="681"/>
      <c r="CEY21" s="681"/>
      <c r="CEZ21" s="681"/>
      <c r="CFA21" s="681"/>
      <c r="CFB21" s="681"/>
      <c r="CFC21" s="681"/>
      <c r="CFD21" s="681"/>
      <c r="CFE21" s="681"/>
      <c r="CFF21" s="682"/>
      <c r="CFG21" s="680"/>
      <c r="CFH21" s="681"/>
      <c r="CFI21" s="681"/>
      <c r="CFJ21" s="681"/>
      <c r="CFK21" s="681"/>
      <c r="CFL21" s="681"/>
      <c r="CFM21" s="681"/>
      <c r="CFN21" s="681"/>
      <c r="CFO21" s="681"/>
      <c r="CFP21" s="681"/>
      <c r="CFQ21" s="681"/>
      <c r="CFR21" s="681"/>
      <c r="CFS21" s="681"/>
      <c r="CFT21" s="681"/>
      <c r="CFU21" s="682"/>
      <c r="CFV21" s="680"/>
      <c r="CFW21" s="681"/>
      <c r="CFX21" s="681"/>
      <c r="CFY21" s="681"/>
      <c r="CFZ21" s="681"/>
      <c r="CGA21" s="681"/>
      <c r="CGB21" s="681"/>
      <c r="CGC21" s="681"/>
      <c r="CGD21" s="681"/>
      <c r="CGE21" s="681"/>
      <c r="CGF21" s="681"/>
      <c r="CGG21" s="681"/>
      <c r="CGH21" s="681"/>
      <c r="CGI21" s="681"/>
      <c r="CGJ21" s="682"/>
      <c r="CGK21" s="680"/>
      <c r="CGL21" s="681"/>
      <c r="CGM21" s="681"/>
      <c r="CGN21" s="681"/>
      <c r="CGO21" s="681"/>
      <c r="CGP21" s="681"/>
      <c r="CGQ21" s="681"/>
      <c r="CGR21" s="681"/>
      <c r="CGS21" s="681"/>
      <c r="CGT21" s="681"/>
      <c r="CGU21" s="681"/>
      <c r="CGV21" s="681"/>
      <c r="CGW21" s="681"/>
      <c r="CGX21" s="681"/>
      <c r="CGY21" s="682"/>
      <c r="CGZ21" s="680"/>
      <c r="CHA21" s="681"/>
      <c r="CHB21" s="681"/>
      <c r="CHC21" s="681"/>
      <c r="CHD21" s="681"/>
      <c r="CHE21" s="681"/>
      <c r="CHF21" s="681"/>
      <c r="CHG21" s="681"/>
      <c r="CHH21" s="681"/>
      <c r="CHI21" s="681"/>
      <c r="CHJ21" s="681"/>
      <c r="CHK21" s="681"/>
      <c r="CHL21" s="681"/>
      <c r="CHM21" s="681"/>
      <c r="CHN21" s="682"/>
      <c r="CHO21" s="680"/>
      <c r="CHP21" s="681"/>
      <c r="CHQ21" s="681"/>
      <c r="CHR21" s="681"/>
      <c r="CHS21" s="681"/>
      <c r="CHT21" s="681"/>
      <c r="CHU21" s="681"/>
      <c r="CHV21" s="681"/>
      <c r="CHW21" s="681"/>
      <c r="CHX21" s="681"/>
      <c r="CHY21" s="681"/>
      <c r="CHZ21" s="681"/>
      <c r="CIA21" s="681"/>
      <c r="CIB21" s="681"/>
      <c r="CIC21" s="682"/>
      <c r="CID21" s="680"/>
      <c r="CIE21" s="681"/>
      <c r="CIF21" s="681"/>
      <c r="CIG21" s="681"/>
      <c r="CIH21" s="681"/>
      <c r="CII21" s="681"/>
      <c r="CIJ21" s="681"/>
      <c r="CIK21" s="681"/>
      <c r="CIL21" s="681"/>
      <c r="CIM21" s="681"/>
      <c r="CIN21" s="681"/>
      <c r="CIO21" s="681"/>
      <c r="CIP21" s="681"/>
      <c r="CIQ21" s="681"/>
      <c r="CIR21" s="682"/>
      <c r="CIS21" s="680"/>
      <c r="CIT21" s="681"/>
      <c r="CIU21" s="681"/>
      <c r="CIV21" s="681"/>
      <c r="CIW21" s="681"/>
      <c r="CIX21" s="681"/>
      <c r="CIY21" s="681"/>
      <c r="CIZ21" s="681"/>
      <c r="CJA21" s="681"/>
      <c r="CJB21" s="681"/>
      <c r="CJC21" s="681"/>
      <c r="CJD21" s="681"/>
      <c r="CJE21" s="681"/>
      <c r="CJF21" s="681"/>
      <c r="CJG21" s="682"/>
      <c r="CJH21" s="680"/>
      <c r="CJI21" s="681"/>
      <c r="CJJ21" s="681"/>
      <c r="CJK21" s="681"/>
      <c r="CJL21" s="681"/>
      <c r="CJM21" s="681"/>
      <c r="CJN21" s="681"/>
      <c r="CJO21" s="681"/>
      <c r="CJP21" s="681"/>
      <c r="CJQ21" s="681"/>
      <c r="CJR21" s="681"/>
      <c r="CJS21" s="681"/>
      <c r="CJT21" s="681"/>
      <c r="CJU21" s="681"/>
      <c r="CJV21" s="682"/>
      <c r="CJW21" s="680"/>
      <c r="CJX21" s="681"/>
      <c r="CJY21" s="681"/>
      <c r="CJZ21" s="681"/>
      <c r="CKA21" s="681"/>
      <c r="CKB21" s="681"/>
      <c r="CKC21" s="681"/>
      <c r="CKD21" s="681"/>
      <c r="CKE21" s="681"/>
      <c r="CKF21" s="681"/>
      <c r="CKG21" s="681"/>
      <c r="CKH21" s="681"/>
      <c r="CKI21" s="681"/>
      <c r="CKJ21" s="681"/>
      <c r="CKK21" s="682"/>
      <c r="CKL21" s="680"/>
      <c r="CKM21" s="681"/>
      <c r="CKN21" s="681"/>
      <c r="CKO21" s="681"/>
      <c r="CKP21" s="681"/>
      <c r="CKQ21" s="681"/>
      <c r="CKR21" s="681"/>
      <c r="CKS21" s="681"/>
      <c r="CKT21" s="681"/>
      <c r="CKU21" s="681"/>
      <c r="CKV21" s="681"/>
      <c r="CKW21" s="681"/>
      <c r="CKX21" s="681"/>
      <c r="CKY21" s="681"/>
      <c r="CKZ21" s="682"/>
      <c r="CLA21" s="680"/>
      <c r="CLB21" s="681"/>
      <c r="CLC21" s="681"/>
      <c r="CLD21" s="681"/>
      <c r="CLE21" s="681"/>
      <c r="CLF21" s="681"/>
      <c r="CLG21" s="681"/>
      <c r="CLH21" s="681"/>
      <c r="CLI21" s="681"/>
      <c r="CLJ21" s="681"/>
      <c r="CLK21" s="681"/>
      <c r="CLL21" s="681"/>
      <c r="CLM21" s="681"/>
      <c r="CLN21" s="681"/>
      <c r="CLO21" s="682"/>
      <c r="CLP21" s="680"/>
      <c r="CLQ21" s="681"/>
      <c r="CLR21" s="681"/>
      <c r="CLS21" s="681"/>
      <c r="CLT21" s="681"/>
      <c r="CLU21" s="681"/>
      <c r="CLV21" s="681"/>
      <c r="CLW21" s="681"/>
      <c r="CLX21" s="681"/>
      <c r="CLY21" s="681"/>
      <c r="CLZ21" s="681"/>
      <c r="CMA21" s="681"/>
      <c r="CMB21" s="681"/>
      <c r="CMC21" s="681"/>
      <c r="CMD21" s="682"/>
      <c r="CME21" s="680"/>
      <c r="CMF21" s="681"/>
      <c r="CMG21" s="681"/>
      <c r="CMH21" s="681"/>
      <c r="CMI21" s="681"/>
      <c r="CMJ21" s="681"/>
      <c r="CMK21" s="681"/>
      <c r="CML21" s="681"/>
      <c r="CMM21" s="681"/>
      <c r="CMN21" s="681"/>
      <c r="CMO21" s="681"/>
      <c r="CMP21" s="681"/>
      <c r="CMQ21" s="681"/>
      <c r="CMR21" s="681"/>
      <c r="CMS21" s="682"/>
      <c r="CMT21" s="680"/>
      <c r="CMU21" s="681"/>
      <c r="CMV21" s="681"/>
      <c r="CMW21" s="681"/>
      <c r="CMX21" s="681"/>
      <c r="CMY21" s="681"/>
      <c r="CMZ21" s="681"/>
      <c r="CNA21" s="681"/>
      <c r="CNB21" s="681"/>
      <c r="CNC21" s="681"/>
      <c r="CND21" s="681"/>
      <c r="CNE21" s="681"/>
      <c r="CNF21" s="681"/>
      <c r="CNG21" s="681"/>
      <c r="CNH21" s="682"/>
      <c r="CNI21" s="680"/>
      <c r="CNJ21" s="681"/>
      <c r="CNK21" s="681"/>
      <c r="CNL21" s="681"/>
      <c r="CNM21" s="681"/>
      <c r="CNN21" s="681"/>
      <c r="CNO21" s="681"/>
      <c r="CNP21" s="681"/>
      <c r="CNQ21" s="681"/>
      <c r="CNR21" s="681"/>
      <c r="CNS21" s="681"/>
      <c r="CNT21" s="681"/>
      <c r="CNU21" s="681"/>
      <c r="CNV21" s="681"/>
      <c r="CNW21" s="682"/>
      <c r="CNX21" s="680"/>
      <c r="CNY21" s="681"/>
      <c r="CNZ21" s="681"/>
      <c r="COA21" s="681"/>
      <c r="COB21" s="681"/>
      <c r="COC21" s="681"/>
      <c r="COD21" s="681"/>
      <c r="COE21" s="681"/>
      <c r="COF21" s="681"/>
      <c r="COG21" s="681"/>
      <c r="COH21" s="681"/>
      <c r="COI21" s="681"/>
      <c r="COJ21" s="681"/>
      <c r="COK21" s="681"/>
      <c r="COL21" s="682"/>
      <c r="COM21" s="680"/>
      <c r="CON21" s="681"/>
      <c r="COO21" s="681"/>
      <c r="COP21" s="681"/>
      <c r="COQ21" s="681"/>
      <c r="COR21" s="681"/>
      <c r="COS21" s="681"/>
      <c r="COT21" s="681"/>
      <c r="COU21" s="681"/>
      <c r="COV21" s="681"/>
      <c r="COW21" s="681"/>
      <c r="COX21" s="681"/>
      <c r="COY21" s="681"/>
      <c r="COZ21" s="681"/>
      <c r="CPA21" s="682"/>
      <c r="CPB21" s="680"/>
      <c r="CPC21" s="681"/>
      <c r="CPD21" s="681"/>
      <c r="CPE21" s="681"/>
      <c r="CPF21" s="681"/>
      <c r="CPG21" s="681"/>
      <c r="CPH21" s="681"/>
      <c r="CPI21" s="681"/>
      <c r="CPJ21" s="681"/>
      <c r="CPK21" s="681"/>
      <c r="CPL21" s="681"/>
      <c r="CPM21" s="681"/>
      <c r="CPN21" s="681"/>
      <c r="CPO21" s="681"/>
      <c r="CPP21" s="682"/>
      <c r="CPQ21" s="680"/>
      <c r="CPR21" s="681"/>
      <c r="CPS21" s="681"/>
      <c r="CPT21" s="681"/>
      <c r="CPU21" s="681"/>
      <c r="CPV21" s="681"/>
      <c r="CPW21" s="681"/>
      <c r="CPX21" s="681"/>
      <c r="CPY21" s="681"/>
      <c r="CPZ21" s="681"/>
      <c r="CQA21" s="681"/>
      <c r="CQB21" s="681"/>
      <c r="CQC21" s="681"/>
      <c r="CQD21" s="681"/>
      <c r="CQE21" s="682"/>
      <c r="CQF21" s="680"/>
      <c r="CQG21" s="681"/>
      <c r="CQH21" s="681"/>
      <c r="CQI21" s="681"/>
      <c r="CQJ21" s="681"/>
      <c r="CQK21" s="681"/>
      <c r="CQL21" s="681"/>
      <c r="CQM21" s="681"/>
      <c r="CQN21" s="681"/>
      <c r="CQO21" s="681"/>
      <c r="CQP21" s="681"/>
      <c r="CQQ21" s="681"/>
      <c r="CQR21" s="681"/>
      <c r="CQS21" s="681"/>
      <c r="CQT21" s="682"/>
      <c r="CQU21" s="680"/>
      <c r="CQV21" s="681"/>
      <c r="CQW21" s="681"/>
      <c r="CQX21" s="681"/>
      <c r="CQY21" s="681"/>
      <c r="CQZ21" s="681"/>
      <c r="CRA21" s="681"/>
      <c r="CRB21" s="681"/>
      <c r="CRC21" s="681"/>
      <c r="CRD21" s="681"/>
      <c r="CRE21" s="681"/>
      <c r="CRF21" s="681"/>
      <c r="CRG21" s="681"/>
      <c r="CRH21" s="681"/>
      <c r="CRI21" s="682"/>
      <c r="CRJ21" s="680"/>
      <c r="CRK21" s="681"/>
      <c r="CRL21" s="681"/>
      <c r="CRM21" s="681"/>
      <c r="CRN21" s="681"/>
      <c r="CRO21" s="681"/>
      <c r="CRP21" s="681"/>
      <c r="CRQ21" s="681"/>
      <c r="CRR21" s="681"/>
      <c r="CRS21" s="681"/>
      <c r="CRT21" s="681"/>
      <c r="CRU21" s="681"/>
      <c r="CRV21" s="681"/>
      <c r="CRW21" s="681"/>
      <c r="CRX21" s="682"/>
      <c r="CRY21" s="680"/>
      <c r="CRZ21" s="681"/>
      <c r="CSA21" s="681"/>
      <c r="CSB21" s="681"/>
      <c r="CSC21" s="681"/>
      <c r="CSD21" s="681"/>
      <c r="CSE21" s="681"/>
      <c r="CSF21" s="681"/>
      <c r="CSG21" s="681"/>
      <c r="CSH21" s="681"/>
      <c r="CSI21" s="681"/>
      <c r="CSJ21" s="681"/>
      <c r="CSK21" s="681"/>
      <c r="CSL21" s="681"/>
      <c r="CSM21" s="682"/>
      <c r="CSN21" s="680"/>
      <c r="CSO21" s="681"/>
      <c r="CSP21" s="681"/>
      <c r="CSQ21" s="681"/>
      <c r="CSR21" s="681"/>
      <c r="CSS21" s="681"/>
      <c r="CST21" s="681"/>
      <c r="CSU21" s="681"/>
      <c r="CSV21" s="681"/>
      <c r="CSW21" s="681"/>
      <c r="CSX21" s="681"/>
      <c r="CSY21" s="681"/>
      <c r="CSZ21" s="681"/>
      <c r="CTA21" s="681"/>
      <c r="CTB21" s="682"/>
      <c r="CTC21" s="680"/>
      <c r="CTD21" s="681"/>
      <c r="CTE21" s="681"/>
      <c r="CTF21" s="681"/>
      <c r="CTG21" s="681"/>
      <c r="CTH21" s="681"/>
      <c r="CTI21" s="681"/>
      <c r="CTJ21" s="681"/>
      <c r="CTK21" s="681"/>
      <c r="CTL21" s="681"/>
      <c r="CTM21" s="681"/>
      <c r="CTN21" s="681"/>
      <c r="CTO21" s="681"/>
      <c r="CTP21" s="681"/>
      <c r="CTQ21" s="682"/>
      <c r="CTR21" s="680"/>
      <c r="CTS21" s="681"/>
      <c r="CTT21" s="681"/>
      <c r="CTU21" s="681"/>
      <c r="CTV21" s="681"/>
      <c r="CTW21" s="681"/>
      <c r="CTX21" s="681"/>
      <c r="CTY21" s="681"/>
      <c r="CTZ21" s="681"/>
      <c r="CUA21" s="681"/>
      <c r="CUB21" s="681"/>
      <c r="CUC21" s="681"/>
      <c r="CUD21" s="681"/>
      <c r="CUE21" s="681"/>
      <c r="CUF21" s="682"/>
      <c r="CUG21" s="680"/>
      <c r="CUH21" s="681"/>
      <c r="CUI21" s="681"/>
      <c r="CUJ21" s="681"/>
      <c r="CUK21" s="681"/>
      <c r="CUL21" s="681"/>
      <c r="CUM21" s="681"/>
      <c r="CUN21" s="681"/>
      <c r="CUO21" s="681"/>
      <c r="CUP21" s="681"/>
      <c r="CUQ21" s="681"/>
      <c r="CUR21" s="681"/>
      <c r="CUS21" s="681"/>
      <c r="CUT21" s="681"/>
      <c r="CUU21" s="682"/>
      <c r="CUV21" s="680"/>
      <c r="CUW21" s="681"/>
      <c r="CUX21" s="681"/>
      <c r="CUY21" s="681"/>
      <c r="CUZ21" s="681"/>
      <c r="CVA21" s="681"/>
      <c r="CVB21" s="681"/>
      <c r="CVC21" s="681"/>
      <c r="CVD21" s="681"/>
      <c r="CVE21" s="681"/>
      <c r="CVF21" s="681"/>
      <c r="CVG21" s="681"/>
      <c r="CVH21" s="681"/>
      <c r="CVI21" s="681"/>
      <c r="CVJ21" s="682"/>
      <c r="CVK21" s="680"/>
      <c r="CVL21" s="681"/>
      <c r="CVM21" s="681"/>
      <c r="CVN21" s="681"/>
      <c r="CVO21" s="681"/>
      <c r="CVP21" s="681"/>
      <c r="CVQ21" s="681"/>
      <c r="CVR21" s="681"/>
      <c r="CVS21" s="681"/>
      <c r="CVT21" s="681"/>
      <c r="CVU21" s="681"/>
      <c r="CVV21" s="681"/>
      <c r="CVW21" s="681"/>
      <c r="CVX21" s="681"/>
      <c r="CVY21" s="682"/>
      <c r="CVZ21" s="680"/>
      <c r="CWA21" s="681"/>
      <c r="CWB21" s="681"/>
      <c r="CWC21" s="681"/>
      <c r="CWD21" s="681"/>
      <c r="CWE21" s="681"/>
      <c r="CWF21" s="681"/>
      <c r="CWG21" s="681"/>
      <c r="CWH21" s="681"/>
      <c r="CWI21" s="681"/>
      <c r="CWJ21" s="681"/>
      <c r="CWK21" s="681"/>
      <c r="CWL21" s="681"/>
      <c r="CWM21" s="681"/>
      <c r="CWN21" s="682"/>
      <c r="CWO21" s="680"/>
      <c r="CWP21" s="681"/>
      <c r="CWQ21" s="681"/>
      <c r="CWR21" s="681"/>
      <c r="CWS21" s="681"/>
      <c r="CWT21" s="681"/>
      <c r="CWU21" s="681"/>
      <c r="CWV21" s="681"/>
      <c r="CWW21" s="681"/>
      <c r="CWX21" s="681"/>
      <c r="CWY21" s="681"/>
      <c r="CWZ21" s="681"/>
      <c r="CXA21" s="681"/>
      <c r="CXB21" s="681"/>
      <c r="CXC21" s="682"/>
      <c r="CXD21" s="680"/>
      <c r="CXE21" s="681"/>
      <c r="CXF21" s="681"/>
      <c r="CXG21" s="681"/>
      <c r="CXH21" s="681"/>
      <c r="CXI21" s="681"/>
      <c r="CXJ21" s="681"/>
      <c r="CXK21" s="681"/>
      <c r="CXL21" s="681"/>
      <c r="CXM21" s="681"/>
      <c r="CXN21" s="681"/>
      <c r="CXO21" s="681"/>
      <c r="CXP21" s="681"/>
      <c r="CXQ21" s="681"/>
      <c r="CXR21" s="682"/>
      <c r="CXS21" s="680"/>
      <c r="CXT21" s="681"/>
      <c r="CXU21" s="681"/>
      <c r="CXV21" s="681"/>
      <c r="CXW21" s="681"/>
      <c r="CXX21" s="681"/>
      <c r="CXY21" s="681"/>
      <c r="CXZ21" s="681"/>
      <c r="CYA21" s="681"/>
      <c r="CYB21" s="681"/>
      <c r="CYC21" s="681"/>
      <c r="CYD21" s="681"/>
      <c r="CYE21" s="681"/>
      <c r="CYF21" s="681"/>
      <c r="CYG21" s="682"/>
      <c r="CYH21" s="680"/>
      <c r="CYI21" s="681"/>
      <c r="CYJ21" s="681"/>
      <c r="CYK21" s="681"/>
      <c r="CYL21" s="681"/>
      <c r="CYM21" s="681"/>
      <c r="CYN21" s="681"/>
      <c r="CYO21" s="681"/>
      <c r="CYP21" s="681"/>
      <c r="CYQ21" s="681"/>
      <c r="CYR21" s="681"/>
      <c r="CYS21" s="681"/>
      <c r="CYT21" s="681"/>
      <c r="CYU21" s="681"/>
      <c r="CYV21" s="682"/>
      <c r="CYW21" s="680"/>
      <c r="CYX21" s="681"/>
      <c r="CYY21" s="681"/>
      <c r="CYZ21" s="681"/>
      <c r="CZA21" s="681"/>
      <c r="CZB21" s="681"/>
      <c r="CZC21" s="681"/>
      <c r="CZD21" s="681"/>
      <c r="CZE21" s="681"/>
      <c r="CZF21" s="681"/>
      <c r="CZG21" s="681"/>
      <c r="CZH21" s="681"/>
      <c r="CZI21" s="681"/>
      <c r="CZJ21" s="681"/>
      <c r="CZK21" s="682"/>
      <c r="CZL21" s="680"/>
      <c r="CZM21" s="681"/>
      <c r="CZN21" s="681"/>
      <c r="CZO21" s="681"/>
      <c r="CZP21" s="681"/>
      <c r="CZQ21" s="681"/>
      <c r="CZR21" s="681"/>
      <c r="CZS21" s="681"/>
      <c r="CZT21" s="681"/>
      <c r="CZU21" s="681"/>
      <c r="CZV21" s="681"/>
      <c r="CZW21" s="681"/>
      <c r="CZX21" s="681"/>
      <c r="CZY21" s="681"/>
      <c r="CZZ21" s="682"/>
      <c r="DAA21" s="680"/>
      <c r="DAB21" s="681"/>
      <c r="DAC21" s="681"/>
      <c r="DAD21" s="681"/>
      <c r="DAE21" s="681"/>
      <c r="DAF21" s="681"/>
      <c r="DAG21" s="681"/>
      <c r="DAH21" s="681"/>
      <c r="DAI21" s="681"/>
      <c r="DAJ21" s="681"/>
      <c r="DAK21" s="681"/>
      <c r="DAL21" s="681"/>
      <c r="DAM21" s="681"/>
      <c r="DAN21" s="681"/>
      <c r="DAO21" s="682"/>
      <c r="DAP21" s="680"/>
      <c r="DAQ21" s="681"/>
      <c r="DAR21" s="681"/>
      <c r="DAS21" s="681"/>
      <c r="DAT21" s="681"/>
      <c r="DAU21" s="681"/>
      <c r="DAV21" s="681"/>
      <c r="DAW21" s="681"/>
      <c r="DAX21" s="681"/>
      <c r="DAY21" s="681"/>
      <c r="DAZ21" s="681"/>
      <c r="DBA21" s="681"/>
      <c r="DBB21" s="681"/>
      <c r="DBC21" s="681"/>
      <c r="DBD21" s="682"/>
      <c r="DBE21" s="680"/>
      <c r="DBF21" s="681"/>
      <c r="DBG21" s="681"/>
      <c r="DBH21" s="681"/>
      <c r="DBI21" s="681"/>
      <c r="DBJ21" s="681"/>
      <c r="DBK21" s="681"/>
      <c r="DBL21" s="681"/>
      <c r="DBM21" s="681"/>
      <c r="DBN21" s="681"/>
      <c r="DBO21" s="681"/>
      <c r="DBP21" s="681"/>
      <c r="DBQ21" s="681"/>
      <c r="DBR21" s="681"/>
      <c r="DBS21" s="682"/>
      <c r="DBT21" s="680"/>
      <c r="DBU21" s="681"/>
      <c r="DBV21" s="681"/>
      <c r="DBW21" s="681"/>
      <c r="DBX21" s="681"/>
      <c r="DBY21" s="681"/>
      <c r="DBZ21" s="681"/>
      <c r="DCA21" s="681"/>
      <c r="DCB21" s="681"/>
      <c r="DCC21" s="681"/>
      <c r="DCD21" s="681"/>
      <c r="DCE21" s="681"/>
      <c r="DCF21" s="681"/>
      <c r="DCG21" s="681"/>
      <c r="DCH21" s="682"/>
      <c r="DCI21" s="680"/>
      <c r="DCJ21" s="681"/>
      <c r="DCK21" s="681"/>
      <c r="DCL21" s="681"/>
      <c r="DCM21" s="681"/>
      <c r="DCN21" s="681"/>
      <c r="DCO21" s="681"/>
      <c r="DCP21" s="681"/>
      <c r="DCQ21" s="681"/>
      <c r="DCR21" s="681"/>
      <c r="DCS21" s="681"/>
      <c r="DCT21" s="681"/>
      <c r="DCU21" s="681"/>
      <c r="DCV21" s="681"/>
      <c r="DCW21" s="682"/>
      <c r="DCX21" s="680"/>
      <c r="DCY21" s="681"/>
      <c r="DCZ21" s="681"/>
      <c r="DDA21" s="681"/>
      <c r="DDB21" s="681"/>
      <c r="DDC21" s="681"/>
      <c r="DDD21" s="681"/>
      <c r="DDE21" s="681"/>
      <c r="DDF21" s="681"/>
      <c r="DDG21" s="681"/>
      <c r="DDH21" s="681"/>
      <c r="DDI21" s="681"/>
      <c r="DDJ21" s="681"/>
      <c r="DDK21" s="681"/>
      <c r="DDL21" s="682"/>
      <c r="DDM21" s="680"/>
      <c r="DDN21" s="681"/>
      <c r="DDO21" s="681"/>
      <c r="DDP21" s="681"/>
      <c r="DDQ21" s="681"/>
      <c r="DDR21" s="681"/>
      <c r="DDS21" s="681"/>
      <c r="DDT21" s="681"/>
      <c r="DDU21" s="681"/>
      <c r="DDV21" s="681"/>
      <c r="DDW21" s="681"/>
      <c r="DDX21" s="681"/>
      <c r="DDY21" s="681"/>
      <c r="DDZ21" s="681"/>
      <c r="DEA21" s="682"/>
      <c r="DEB21" s="680"/>
      <c r="DEC21" s="681"/>
      <c r="DED21" s="681"/>
      <c r="DEE21" s="681"/>
      <c r="DEF21" s="681"/>
      <c r="DEG21" s="681"/>
      <c r="DEH21" s="681"/>
      <c r="DEI21" s="681"/>
      <c r="DEJ21" s="681"/>
      <c r="DEK21" s="681"/>
      <c r="DEL21" s="681"/>
      <c r="DEM21" s="681"/>
      <c r="DEN21" s="681"/>
      <c r="DEO21" s="681"/>
      <c r="DEP21" s="682"/>
      <c r="DEQ21" s="680"/>
      <c r="DER21" s="681"/>
      <c r="DES21" s="681"/>
      <c r="DET21" s="681"/>
      <c r="DEU21" s="681"/>
      <c r="DEV21" s="681"/>
      <c r="DEW21" s="681"/>
      <c r="DEX21" s="681"/>
      <c r="DEY21" s="681"/>
      <c r="DEZ21" s="681"/>
      <c r="DFA21" s="681"/>
      <c r="DFB21" s="681"/>
      <c r="DFC21" s="681"/>
      <c r="DFD21" s="681"/>
      <c r="DFE21" s="682"/>
      <c r="DFF21" s="680"/>
      <c r="DFG21" s="681"/>
      <c r="DFH21" s="681"/>
      <c r="DFI21" s="681"/>
      <c r="DFJ21" s="681"/>
      <c r="DFK21" s="681"/>
      <c r="DFL21" s="681"/>
      <c r="DFM21" s="681"/>
      <c r="DFN21" s="681"/>
      <c r="DFO21" s="681"/>
      <c r="DFP21" s="681"/>
      <c r="DFQ21" s="681"/>
      <c r="DFR21" s="681"/>
      <c r="DFS21" s="681"/>
      <c r="DFT21" s="682"/>
      <c r="DFU21" s="680"/>
      <c r="DFV21" s="681"/>
      <c r="DFW21" s="681"/>
      <c r="DFX21" s="681"/>
      <c r="DFY21" s="681"/>
      <c r="DFZ21" s="681"/>
      <c r="DGA21" s="681"/>
      <c r="DGB21" s="681"/>
      <c r="DGC21" s="681"/>
      <c r="DGD21" s="681"/>
      <c r="DGE21" s="681"/>
      <c r="DGF21" s="681"/>
      <c r="DGG21" s="681"/>
      <c r="DGH21" s="681"/>
      <c r="DGI21" s="682"/>
      <c r="DGJ21" s="680"/>
      <c r="DGK21" s="681"/>
      <c r="DGL21" s="681"/>
      <c r="DGM21" s="681"/>
      <c r="DGN21" s="681"/>
      <c r="DGO21" s="681"/>
      <c r="DGP21" s="681"/>
      <c r="DGQ21" s="681"/>
      <c r="DGR21" s="681"/>
      <c r="DGS21" s="681"/>
      <c r="DGT21" s="681"/>
      <c r="DGU21" s="681"/>
      <c r="DGV21" s="681"/>
      <c r="DGW21" s="681"/>
      <c r="DGX21" s="682"/>
      <c r="DGY21" s="680"/>
      <c r="DGZ21" s="681"/>
      <c r="DHA21" s="681"/>
      <c r="DHB21" s="681"/>
      <c r="DHC21" s="681"/>
      <c r="DHD21" s="681"/>
      <c r="DHE21" s="681"/>
      <c r="DHF21" s="681"/>
      <c r="DHG21" s="681"/>
      <c r="DHH21" s="681"/>
      <c r="DHI21" s="681"/>
      <c r="DHJ21" s="681"/>
      <c r="DHK21" s="681"/>
      <c r="DHL21" s="681"/>
      <c r="DHM21" s="682"/>
      <c r="DHN21" s="680"/>
      <c r="DHO21" s="681"/>
      <c r="DHP21" s="681"/>
      <c r="DHQ21" s="681"/>
      <c r="DHR21" s="681"/>
      <c r="DHS21" s="681"/>
      <c r="DHT21" s="681"/>
      <c r="DHU21" s="681"/>
      <c r="DHV21" s="681"/>
      <c r="DHW21" s="681"/>
      <c r="DHX21" s="681"/>
      <c r="DHY21" s="681"/>
      <c r="DHZ21" s="681"/>
      <c r="DIA21" s="681"/>
      <c r="DIB21" s="682"/>
      <c r="DIC21" s="680"/>
      <c r="DID21" s="681"/>
      <c r="DIE21" s="681"/>
      <c r="DIF21" s="681"/>
      <c r="DIG21" s="681"/>
      <c r="DIH21" s="681"/>
      <c r="DII21" s="681"/>
      <c r="DIJ21" s="681"/>
      <c r="DIK21" s="681"/>
      <c r="DIL21" s="681"/>
      <c r="DIM21" s="681"/>
      <c r="DIN21" s="681"/>
      <c r="DIO21" s="681"/>
      <c r="DIP21" s="681"/>
      <c r="DIQ21" s="682"/>
      <c r="DIR21" s="680"/>
      <c r="DIS21" s="681"/>
      <c r="DIT21" s="681"/>
      <c r="DIU21" s="681"/>
      <c r="DIV21" s="681"/>
      <c r="DIW21" s="681"/>
      <c r="DIX21" s="681"/>
      <c r="DIY21" s="681"/>
      <c r="DIZ21" s="681"/>
      <c r="DJA21" s="681"/>
      <c r="DJB21" s="681"/>
      <c r="DJC21" s="681"/>
      <c r="DJD21" s="681"/>
      <c r="DJE21" s="681"/>
      <c r="DJF21" s="682"/>
      <c r="DJG21" s="680"/>
      <c r="DJH21" s="681"/>
      <c r="DJI21" s="681"/>
      <c r="DJJ21" s="681"/>
      <c r="DJK21" s="681"/>
      <c r="DJL21" s="681"/>
      <c r="DJM21" s="681"/>
      <c r="DJN21" s="681"/>
      <c r="DJO21" s="681"/>
      <c r="DJP21" s="681"/>
      <c r="DJQ21" s="681"/>
      <c r="DJR21" s="681"/>
      <c r="DJS21" s="681"/>
      <c r="DJT21" s="681"/>
      <c r="DJU21" s="682"/>
      <c r="DJV21" s="680"/>
      <c r="DJW21" s="681"/>
      <c r="DJX21" s="681"/>
      <c r="DJY21" s="681"/>
      <c r="DJZ21" s="681"/>
      <c r="DKA21" s="681"/>
      <c r="DKB21" s="681"/>
      <c r="DKC21" s="681"/>
      <c r="DKD21" s="681"/>
      <c r="DKE21" s="681"/>
      <c r="DKF21" s="681"/>
      <c r="DKG21" s="681"/>
      <c r="DKH21" s="681"/>
      <c r="DKI21" s="681"/>
      <c r="DKJ21" s="682"/>
      <c r="DKK21" s="680"/>
      <c r="DKL21" s="681"/>
      <c r="DKM21" s="681"/>
      <c r="DKN21" s="681"/>
      <c r="DKO21" s="681"/>
      <c r="DKP21" s="681"/>
      <c r="DKQ21" s="681"/>
      <c r="DKR21" s="681"/>
      <c r="DKS21" s="681"/>
      <c r="DKT21" s="681"/>
      <c r="DKU21" s="681"/>
      <c r="DKV21" s="681"/>
      <c r="DKW21" s="681"/>
      <c r="DKX21" s="681"/>
      <c r="DKY21" s="682"/>
      <c r="DKZ21" s="680"/>
      <c r="DLA21" s="681"/>
      <c r="DLB21" s="681"/>
      <c r="DLC21" s="681"/>
      <c r="DLD21" s="681"/>
      <c r="DLE21" s="681"/>
      <c r="DLF21" s="681"/>
      <c r="DLG21" s="681"/>
      <c r="DLH21" s="681"/>
      <c r="DLI21" s="681"/>
      <c r="DLJ21" s="681"/>
      <c r="DLK21" s="681"/>
      <c r="DLL21" s="681"/>
      <c r="DLM21" s="681"/>
      <c r="DLN21" s="682"/>
      <c r="DLO21" s="680"/>
      <c r="DLP21" s="681"/>
      <c r="DLQ21" s="681"/>
      <c r="DLR21" s="681"/>
      <c r="DLS21" s="681"/>
      <c r="DLT21" s="681"/>
      <c r="DLU21" s="681"/>
      <c r="DLV21" s="681"/>
      <c r="DLW21" s="681"/>
      <c r="DLX21" s="681"/>
      <c r="DLY21" s="681"/>
      <c r="DLZ21" s="681"/>
      <c r="DMA21" s="681"/>
      <c r="DMB21" s="681"/>
      <c r="DMC21" s="682"/>
      <c r="DMD21" s="680"/>
      <c r="DME21" s="681"/>
      <c r="DMF21" s="681"/>
      <c r="DMG21" s="681"/>
      <c r="DMH21" s="681"/>
      <c r="DMI21" s="681"/>
      <c r="DMJ21" s="681"/>
      <c r="DMK21" s="681"/>
      <c r="DML21" s="681"/>
      <c r="DMM21" s="681"/>
      <c r="DMN21" s="681"/>
      <c r="DMO21" s="681"/>
      <c r="DMP21" s="681"/>
      <c r="DMQ21" s="681"/>
      <c r="DMR21" s="682"/>
      <c r="DMS21" s="680"/>
      <c r="DMT21" s="681"/>
      <c r="DMU21" s="681"/>
      <c r="DMV21" s="681"/>
      <c r="DMW21" s="681"/>
      <c r="DMX21" s="681"/>
      <c r="DMY21" s="681"/>
      <c r="DMZ21" s="681"/>
      <c r="DNA21" s="681"/>
      <c r="DNB21" s="681"/>
      <c r="DNC21" s="681"/>
      <c r="DND21" s="681"/>
      <c r="DNE21" s="681"/>
      <c r="DNF21" s="681"/>
      <c r="DNG21" s="682"/>
      <c r="DNH21" s="680"/>
      <c r="DNI21" s="681"/>
      <c r="DNJ21" s="681"/>
      <c r="DNK21" s="681"/>
      <c r="DNL21" s="681"/>
      <c r="DNM21" s="681"/>
      <c r="DNN21" s="681"/>
      <c r="DNO21" s="681"/>
      <c r="DNP21" s="681"/>
      <c r="DNQ21" s="681"/>
      <c r="DNR21" s="681"/>
      <c r="DNS21" s="681"/>
      <c r="DNT21" s="681"/>
      <c r="DNU21" s="681"/>
      <c r="DNV21" s="682"/>
      <c r="DNW21" s="680"/>
      <c r="DNX21" s="681"/>
      <c r="DNY21" s="681"/>
      <c r="DNZ21" s="681"/>
      <c r="DOA21" s="681"/>
      <c r="DOB21" s="681"/>
      <c r="DOC21" s="681"/>
      <c r="DOD21" s="681"/>
      <c r="DOE21" s="681"/>
      <c r="DOF21" s="681"/>
      <c r="DOG21" s="681"/>
      <c r="DOH21" s="681"/>
      <c r="DOI21" s="681"/>
      <c r="DOJ21" s="681"/>
      <c r="DOK21" s="682"/>
      <c r="DOL21" s="680"/>
      <c r="DOM21" s="681"/>
      <c r="DON21" s="681"/>
      <c r="DOO21" s="681"/>
      <c r="DOP21" s="681"/>
      <c r="DOQ21" s="681"/>
      <c r="DOR21" s="681"/>
      <c r="DOS21" s="681"/>
      <c r="DOT21" s="681"/>
      <c r="DOU21" s="681"/>
      <c r="DOV21" s="681"/>
      <c r="DOW21" s="681"/>
      <c r="DOX21" s="681"/>
      <c r="DOY21" s="681"/>
      <c r="DOZ21" s="682"/>
      <c r="DPA21" s="680"/>
      <c r="DPB21" s="681"/>
      <c r="DPC21" s="681"/>
      <c r="DPD21" s="681"/>
      <c r="DPE21" s="681"/>
      <c r="DPF21" s="681"/>
      <c r="DPG21" s="681"/>
      <c r="DPH21" s="681"/>
      <c r="DPI21" s="681"/>
      <c r="DPJ21" s="681"/>
      <c r="DPK21" s="681"/>
      <c r="DPL21" s="681"/>
      <c r="DPM21" s="681"/>
      <c r="DPN21" s="681"/>
      <c r="DPO21" s="682"/>
      <c r="DPP21" s="680"/>
      <c r="DPQ21" s="681"/>
      <c r="DPR21" s="681"/>
      <c r="DPS21" s="681"/>
      <c r="DPT21" s="681"/>
      <c r="DPU21" s="681"/>
      <c r="DPV21" s="681"/>
      <c r="DPW21" s="681"/>
      <c r="DPX21" s="681"/>
      <c r="DPY21" s="681"/>
      <c r="DPZ21" s="681"/>
      <c r="DQA21" s="681"/>
      <c r="DQB21" s="681"/>
      <c r="DQC21" s="681"/>
      <c r="DQD21" s="682"/>
      <c r="DQE21" s="680"/>
      <c r="DQF21" s="681"/>
      <c r="DQG21" s="681"/>
      <c r="DQH21" s="681"/>
      <c r="DQI21" s="681"/>
      <c r="DQJ21" s="681"/>
      <c r="DQK21" s="681"/>
      <c r="DQL21" s="681"/>
      <c r="DQM21" s="681"/>
      <c r="DQN21" s="681"/>
      <c r="DQO21" s="681"/>
      <c r="DQP21" s="681"/>
      <c r="DQQ21" s="681"/>
      <c r="DQR21" s="681"/>
      <c r="DQS21" s="682"/>
      <c r="DQT21" s="680"/>
      <c r="DQU21" s="681"/>
      <c r="DQV21" s="681"/>
      <c r="DQW21" s="681"/>
      <c r="DQX21" s="681"/>
      <c r="DQY21" s="681"/>
      <c r="DQZ21" s="681"/>
      <c r="DRA21" s="681"/>
      <c r="DRB21" s="681"/>
      <c r="DRC21" s="681"/>
      <c r="DRD21" s="681"/>
      <c r="DRE21" s="681"/>
      <c r="DRF21" s="681"/>
      <c r="DRG21" s="681"/>
      <c r="DRH21" s="682"/>
      <c r="DRI21" s="680"/>
      <c r="DRJ21" s="681"/>
      <c r="DRK21" s="681"/>
      <c r="DRL21" s="681"/>
      <c r="DRM21" s="681"/>
      <c r="DRN21" s="681"/>
      <c r="DRO21" s="681"/>
      <c r="DRP21" s="681"/>
      <c r="DRQ21" s="681"/>
      <c r="DRR21" s="681"/>
      <c r="DRS21" s="681"/>
      <c r="DRT21" s="681"/>
      <c r="DRU21" s="681"/>
      <c r="DRV21" s="681"/>
      <c r="DRW21" s="682"/>
      <c r="DRX21" s="680"/>
      <c r="DRY21" s="681"/>
      <c r="DRZ21" s="681"/>
      <c r="DSA21" s="681"/>
      <c r="DSB21" s="681"/>
      <c r="DSC21" s="681"/>
      <c r="DSD21" s="681"/>
      <c r="DSE21" s="681"/>
      <c r="DSF21" s="681"/>
      <c r="DSG21" s="681"/>
      <c r="DSH21" s="681"/>
      <c r="DSI21" s="681"/>
      <c r="DSJ21" s="681"/>
      <c r="DSK21" s="681"/>
      <c r="DSL21" s="682"/>
      <c r="DSM21" s="680"/>
      <c r="DSN21" s="681"/>
      <c r="DSO21" s="681"/>
      <c r="DSP21" s="681"/>
      <c r="DSQ21" s="681"/>
      <c r="DSR21" s="681"/>
      <c r="DSS21" s="681"/>
      <c r="DST21" s="681"/>
      <c r="DSU21" s="681"/>
      <c r="DSV21" s="681"/>
      <c r="DSW21" s="681"/>
      <c r="DSX21" s="681"/>
      <c r="DSY21" s="681"/>
      <c r="DSZ21" s="681"/>
      <c r="DTA21" s="682"/>
      <c r="DTB21" s="680"/>
      <c r="DTC21" s="681"/>
      <c r="DTD21" s="681"/>
      <c r="DTE21" s="681"/>
      <c r="DTF21" s="681"/>
      <c r="DTG21" s="681"/>
      <c r="DTH21" s="681"/>
      <c r="DTI21" s="681"/>
      <c r="DTJ21" s="681"/>
      <c r="DTK21" s="681"/>
      <c r="DTL21" s="681"/>
      <c r="DTM21" s="681"/>
      <c r="DTN21" s="681"/>
      <c r="DTO21" s="681"/>
      <c r="DTP21" s="682"/>
      <c r="DTQ21" s="680"/>
      <c r="DTR21" s="681"/>
      <c r="DTS21" s="681"/>
      <c r="DTT21" s="681"/>
      <c r="DTU21" s="681"/>
      <c r="DTV21" s="681"/>
      <c r="DTW21" s="681"/>
      <c r="DTX21" s="681"/>
      <c r="DTY21" s="681"/>
      <c r="DTZ21" s="681"/>
      <c r="DUA21" s="681"/>
      <c r="DUB21" s="681"/>
      <c r="DUC21" s="681"/>
      <c r="DUD21" s="681"/>
      <c r="DUE21" s="682"/>
      <c r="DUF21" s="680"/>
      <c r="DUG21" s="681"/>
      <c r="DUH21" s="681"/>
      <c r="DUI21" s="681"/>
      <c r="DUJ21" s="681"/>
      <c r="DUK21" s="681"/>
      <c r="DUL21" s="681"/>
      <c r="DUM21" s="681"/>
      <c r="DUN21" s="681"/>
      <c r="DUO21" s="681"/>
      <c r="DUP21" s="681"/>
      <c r="DUQ21" s="681"/>
      <c r="DUR21" s="681"/>
      <c r="DUS21" s="681"/>
      <c r="DUT21" s="682"/>
      <c r="DUU21" s="680"/>
      <c r="DUV21" s="681"/>
      <c r="DUW21" s="681"/>
      <c r="DUX21" s="681"/>
      <c r="DUY21" s="681"/>
      <c r="DUZ21" s="681"/>
      <c r="DVA21" s="681"/>
      <c r="DVB21" s="681"/>
      <c r="DVC21" s="681"/>
      <c r="DVD21" s="681"/>
      <c r="DVE21" s="681"/>
      <c r="DVF21" s="681"/>
      <c r="DVG21" s="681"/>
      <c r="DVH21" s="681"/>
      <c r="DVI21" s="682"/>
      <c r="DVJ21" s="680"/>
      <c r="DVK21" s="681"/>
      <c r="DVL21" s="681"/>
      <c r="DVM21" s="681"/>
      <c r="DVN21" s="681"/>
      <c r="DVO21" s="681"/>
      <c r="DVP21" s="681"/>
      <c r="DVQ21" s="681"/>
      <c r="DVR21" s="681"/>
      <c r="DVS21" s="681"/>
      <c r="DVT21" s="681"/>
      <c r="DVU21" s="681"/>
      <c r="DVV21" s="681"/>
      <c r="DVW21" s="681"/>
      <c r="DVX21" s="682"/>
      <c r="DVY21" s="680"/>
      <c r="DVZ21" s="681"/>
      <c r="DWA21" s="681"/>
      <c r="DWB21" s="681"/>
      <c r="DWC21" s="681"/>
      <c r="DWD21" s="681"/>
      <c r="DWE21" s="681"/>
      <c r="DWF21" s="681"/>
      <c r="DWG21" s="681"/>
      <c r="DWH21" s="681"/>
      <c r="DWI21" s="681"/>
      <c r="DWJ21" s="681"/>
      <c r="DWK21" s="681"/>
      <c r="DWL21" s="681"/>
      <c r="DWM21" s="682"/>
      <c r="DWN21" s="680"/>
      <c r="DWO21" s="681"/>
      <c r="DWP21" s="681"/>
      <c r="DWQ21" s="681"/>
      <c r="DWR21" s="681"/>
      <c r="DWS21" s="681"/>
      <c r="DWT21" s="681"/>
      <c r="DWU21" s="681"/>
      <c r="DWV21" s="681"/>
      <c r="DWW21" s="681"/>
      <c r="DWX21" s="681"/>
      <c r="DWY21" s="681"/>
      <c r="DWZ21" s="681"/>
      <c r="DXA21" s="681"/>
      <c r="DXB21" s="682"/>
      <c r="DXC21" s="680"/>
      <c r="DXD21" s="681"/>
      <c r="DXE21" s="681"/>
      <c r="DXF21" s="681"/>
      <c r="DXG21" s="681"/>
      <c r="DXH21" s="681"/>
      <c r="DXI21" s="681"/>
      <c r="DXJ21" s="681"/>
      <c r="DXK21" s="681"/>
      <c r="DXL21" s="681"/>
      <c r="DXM21" s="681"/>
      <c r="DXN21" s="681"/>
      <c r="DXO21" s="681"/>
      <c r="DXP21" s="681"/>
      <c r="DXQ21" s="682"/>
      <c r="DXR21" s="680"/>
      <c r="DXS21" s="681"/>
      <c r="DXT21" s="681"/>
      <c r="DXU21" s="681"/>
      <c r="DXV21" s="681"/>
      <c r="DXW21" s="681"/>
      <c r="DXX21" s="681"/>
      <c r="DXY21" s="681"/>
      <c r="DXZ21" s="681"/>
      <c r="DYA21" s="681"/>
      <c r="DYB21" s="681"/>
      <c r="DYC21" s="681"/>
      <c r="DYD21" s="681"/>
      <c r="DYE21" s="681"/>
      <c r="DYF21" s="682"/>
      <c r="DYG21" s="680"/>
      <c r="DYH21" s="681"/>
      <c r="DYI21" s="681"/>
      <c r="DYJ21" s="681"/>
      <c r="DYK21" s="681"/>
      <c r="DYL21" s="681"/>
      <c r="DYM21" s="681"/>
      <c r="DYN21" s="681"/>
      <c r="DYO21" s="681"/>
      <c r="DYP21" s="681"/>
      <c r="DYQ21" s="681"/>
      <c r="DYR21" s="681"/>
      <c r="DYS21" s="681"/>
      <c r="DYT21" s="681"/>
      <c r="DYU21" s="682"/>
      <c r="DYV21" s="680"/>
      <c r="DYW21" s="681"/>
      <c r="DYX21" s="681"/>
      <c r="DYY21" s="681"/>
      <c r="DYZ21" s="681"/>
      <c r="DZA21" s="681"/>
      <c r="DZB21" s="681"/>
      <c r="DZC21" s="681"/>
      <c r="DZD21" s="681"/>
      <c r="DZE21" s="681"/>
      <c r="DZF21" s="681"/>
      <c r="DZG21" s="681"/>
      <c r="DZH21" s="681"/>
      <c r="DZI21" s="681"/>
      <c r="DZJ21" s="682"/>
      <c r="DZK21" s="680"/>
      <c r="DZL21" s="681"/>
      <c r="DZM21" s="681"/>
      <c r="DZN21" s="681"/>
      <c r="DZO21" s="681"/>
      <c r="DZP21" s="681"/>
      <c r="DZQ21" s="681"/>
      <c r="DZR21" s="681"/>
      <c r="DZS21" s="681"/>
      <c r="DZT21" s="681"/>
      <c r="DZU21" s="681"/>
      <c r="DZV21" s="681"/>
      <c r="DZW21" s="681"/>
      <c r="DZX21" s="681"/>
      <c r="DZY21" s="682"/>
      <c r="DZZ21" s="680"/>
      <c r="EAA21" s="681"/>
      <c r="EAB21" s="681"/>
      <c r="EAC21" s="681"/>
      <c r="EAD21" s="681"/>
      <c r="EAE21" s="681"/>
      <c r="EAF21" s="681"/>
      <c r="EAG21" s="681"/>
      <c r="EAH21" s="681"/>
      <c r="EAI21" s="681"/>
      <c r="EAJ21" s="681"/>
      <c r="EAK21" s="681"/>
      <c r="EAL21" s="681"/>
      <c r="EAM21" s="681"/>
      <c r="EAN21" s="682"/>
      <c r="EAO21" s="680"/>
      <c r="EAP21" s="681"/>
      <c r="EAQ21" s="681"/>
      <c r="EAR21" s="681"/>
      <c r="EAS21" s="681"/>
      <c r="EAT21" s="681"/>
      <c r="EAU21" s="681"/>
      <c r="EAV21" s="681"/>
      <c r="EAW21" s="681"/>
      <c r="EAX21" s="681"/>
      <c r="EAY21" s="681"/>
      <c r="EAZ21" s="681"/>
      <c r="EBA21" s="681"/>
      <c r="EBB21" s="681"/>
      <c r="EBC21" s="682"/>
      <c r="EBD21" s="680"/>
      <c r="EBE21" s="681"/>
      <c r="EBF21" s="681"/>
      <c r="EBG21" s="681"/>
      <c r="EBH21" s="681"/>
      <c r="EBI21" s="681"/>
      <c r="EBJ21" s="681"/>
      <c r="EBK21" s="681"/>
      <c r="EBL21" s="681"/>
      <c r="EBM21" s="681"/>
      <c r="EBN21" s="681"/>
      <c r="EBO21" s="681"/>
      <c r="EBP21" s="681"/>
      <c r="EBQ21" s="681"/>
      <c r="EBR21" s="682"/>
      <c r="EBS21" s="680"/>
      <c r="EBT21" s="681"/>
      <c r="EBU21" s="681"/>
      <c r="EBV21" s="681"/>
      <c r="EBW21" s="681"/>
      <c r="EBX21" s="681"/>
      <c r="EBY21" s="681"/>
      <c r="EBZ21" s="681"/>
      <c r="ECA21" s="681"/>
      <c r="ECB21" s="681"/>
      <c r="ECC21" s="681"/>
      <c r="ECD21" s="681"/>
      <c r="ECE21" s="681"/>
      <c r="ECF21" s="681"/>
      <c r="ECG21" s="682"/>
      <c r="ECH21" s="680"/>
      <c r="ECI21" s="681"/>
      <c r="ECJ21" s="681"/>
      <c r="ECK21" s="681"/>
      <c r="ECL21" s="681"/>
      <c r="ECM21" s="681"/>
      <c r="ECN21" s="681"/>
      <c r="ECO21" s="681"/>
      <c r="ECP21" s="681"/>
      <c r="ECQ21" s="681"/>
      <c r="ECR21" s="681"/>
      <c r="ECS21" s="681"/>
      <c r="ECT21" s="681"/>
      <c r="ECU21" s="681"/>
      <c r="ECV21" s="682"/>
      <c r="ECW21" s="680"/>
      <c r="ECX21" s="681"/>
      <c r="ECY21" s="681"/>
      <c r="ECZ21" s="681"/>
      <c r="EDA21" s="681"/>
      <c r="EDB21" s="681"/>
      <c r="EDC21" s="681"/>
      <c r="EDD21" s="681"/>
      <c r="EDE21" s="681"/>
      <c r="EDF21" s="681"/>
      <c r="EDG21" s="681"/>
      <c r="EDH21" s="681"/>
      <c r="EDI21" s="681"/>
      <c r="EDJ21" s="681"/>
      <c r="EDK21" s="682"/>
      <c r="EDL21" s="680"/>
      <c r="EDM21" s="681"/>
      <c r="EDN21" s="681"/>
      <c r="EDO21" s="681"/>
      <c r="EDP21" s="681"/>
      <c r="EDQ21" s="681"/>
      <c r="EDR21" s="681"/>
      <c r="EDS21" s="681"/>
      <c r="EDT21" s="681"/>
      <c r="EDU21" s="681"/>
      <c r="EDV21" s="681"/>
      <c r="EDW21" s="681"/>
      <c r="EDX21" s="681"/>
      <c r="EDY21" s="681"/>
      <c r="EDZ21" s="682"/>
      <c r="EEA21" s="680"/>
      <c r="EEB21" s="681"/>
      <c r="EEC21" s="681"/>
      <c r="EED21" s="681"/>
      <c r="EEE21" s="681"/>
      <c r="EEF21" s="681"/>
      <c r="EEG21" s="681"/>
      <c r="EEH21" s="681"/>
      <c r="EEI21" s="681"/>
      <c r="EEJ21" s="681"/>
      <c r="EEK21" s="681"/>
      <c r="EEL21" s="681"/>
      <c r="EEM21" s="681"/>
      <c r="EEN21" s="681"/>
      <c r="EEO21" s="682"/>
      <c r="EEP21" s="680"/>
      <c r="EEQ21" s="681"/>
      <c r="EER21" s="681"/>
      <c r="EES21" s="681"/>
      <c r="EET21" s="681"/>
      <c r="EEU21" s="681"/>
      <c r="EEV21" s="681"/>
      <c r="EEW21" s="681"/>
      <c r="EEX21" s="681"/>
      <c r="EEY21" s="681"/>
      <c r="EEZ21" s="681"/>
      <c r="EFA21" s="681"/>
      <c r="EFB21" s="681"/>
      <c r="EFC21" s="681"/>
      <c r="EFD21" s="682"/>
      <c r="EFE21" s="680"/>
      <c r="EFF21" s="681"/>
      <c r="EFG21" s="681"/>
      <c r="EFH21" s="681"/>
      <c r="EFI21" s="681"/>
      <c r="EFJ21" s="681"/>
      <c r="EFK21" s="681"/>
      <c r="EFL21" s="681"/>
      <c r="EFM21" s="681"/>
      <c r="EFN21" s="681"/>
      <c r="EFO21" s="681"/>
      <c r="EFP21" s="681"/>
      <c r="EFQ21" s="681"/>
      <c r="EFR21" s="681"/>
      <c r="EFS21" s="682"/>
      <c r="EFT21" s="680"/>
      <c r="EFU21" s="681"/>
      <c r="EFV21" s="681"/>
      <c r="EFW21" s="681"/>
      <c r="EFX21" s="681"/>
      <c r="EFY21" s="681"/>
      <c r="EFZ21" s="681"/>
      <c r="EGA21" s="681"/>
      <c r="EGB21" s="681"/>
      <c r="EGC21" s="681"/>
      <c r="EGD21" s="681"/>
      <c r="EGE21" s="681"/>
      <c r="EGF21" s="681"/>
      <c r="EGG21" s="681"/>
      <c r="EGH21" s="682"/>
      <c r="EGI21" s="680"/>
      <c r="EGJ21" s="681"/>
      <c r="EGK21" s="681"/>
      <c r="EGL21" s="681"/>
      <c r="EGM21" s="681"/>
      <c r="EGN21" s="681"/>
      <c r="EGO21" s="681"/>
      <c r="EGP21" s="681"/>
      <c r="EGQ21" s="681"/>
      <c r="EGR21" s="681"/>
      <c r="EGS21" s="681"/>
      <c r="EGT21" s="681"/>
      <c r="EGU21" s="681"/>
      <c r="EGV21" s="681"/>
      <c r="EGW21" s="682"/>
      <c r="EGX21" s="680"/>
      <c r="EGY21" s="681"/>
      <c r="EGZ21" s="681"/>
      <c r="EHA21" s="681"/>
      <c r="EHB21" s="681"/>
      <c r="EHC21" s="681"/>
      <c r="EHD21" s="681"/>
      <c r="EHE21" s="681"/>
      <c r="EHF21" s="681"/>
      <c r="EHG21" s="681"/>
      <c r="EHH21" s="681"/>
      <c r="EHI21" s="681"/>
      <c r="EHJ21" s="681"/>
      <c r="EHK21" s="681"/>
      <c r="EHL21" s="682"/>
      <c r="EHM21" s="680"/>
      <c r="EHN21" s="681"/>
      <c r="EHO21" s="681"/>
      <c r="EHP21" s="681"/>
      <c r="EHQ21" s="681"/>
      <c r="EHR21" s="681"/>
      <c r="EHS21" s="681"/>
      <c r="EHT21" s="681"/>
      <c r="EHU21" s="681"/>
      <c r="EHV21" s="681"/>
      <c r="EHW21" s="681"/>
      <c r="EHX21" s="681"/>
      <c r="EHY21" s="681"/>
      <c r="EHZ21" s="681"/>
      <c r="EIA21" s="682"/>
      <c r="EIB21" s="680"/>
      <c r="EIC21" s="681"/>
      <c r="EID21" s="681"/>
      <c r="EIE21" s="681"/>
      <c r="EIF21" s="681"/>
      <c r="EIG21" s="681"/>
      <c r="EIH21" s="681"/>
      <c r="EII21" s="681"/>
      <c r="EIJ21" s="681"/>
      <c r="EIK21" s="681"/>
      <c r="EIL21" s="681"/>
      <c r="EIM21" s="681"/>
      <c r="EIN21" s="681"/>
      <c r="EIO21" s="681"/>
      <c r="EIP21" s="682"/>
      <c r="EIQ21" s="680"/>
      <c r="EIR21" s="681"/>
      <c r="EIS21" s="681"/>
      <c r="EIT21" s="681"/>
      <c r="EIU21" s="681"/>
      <c r="EIV21" s="681"/>
      <c r="EIW21" s="681"/>
      <c r="EIX21" s="681"/>
      <c r="EIY21" s="681"/>
      <c r="EIZ21" s="681"/>
      <c r="EJA21" s="681"/>
      <c r="EJB21" s="681"/>
      <c r="EJC21" s="681"/>
      <c r="EJD21" s="681"/>
      <c r="EJE21" s="682"/>
      <c r="EJF21" s="680"/>
      <c r="EJG21" s="681"/>
      <c r="EJH21" s="681"/>
      <c r="EJI21" s="681"/>
      <c r="EJJ21" s="681"/>
      <c r="EJK21" s="681"/>
      <c r="EJL21" s="681"/>
      <c r="EJM21" s="681"/>
      <c r="EJN21" s="681"/>
      <c r="EJO21" s="681"/>
      <c r="EJP21" s="681"/>
      <c r="EJQ21" s="681"/>
      <c r="EJR21" s="681"/>
      <c r="EJS21" s="681"/>
      <c r="EJT21" s="682"/>
      <c r="EJU21" s="680"/>
      <c r="EJV21" s="681"/>
      <c r="EJW21" s="681"/>
      <c r="EJX21" s="681"/>
      <c r="EJY21" s="681"/>
      <c r="EJZ21" s="681"/>
      <c r="EKA21" s="681"/>
      <c r="EKB21" s="681"/>
      <c r="EKC21" s="681"/>
      <c r="EKD21" s="681"/>
      <c r="EKE21" s="681"/>
      <c r="EKF21" s="681"/>
      <c r="EKG21" s="681"/>
      <c r="EKH21" s="681"/>
      <c r="EKI21" s="682"/>
      <c r="EKJ21" s="680"/>
      <c r="EKK21" s="681"/>
      <c r="EKL21" s="681"/>
      <c r="EKM21" s="681"/>
      <c r="EKN21" s="681"/>
      <c r="EKO21" s="681"/>
      <c r="EKP21" s="681"/>
      <c r="EKQ21" s="681"/>
      <c r="EKR21" s="681"/>
      <c r="EKS21" s="681"/>
      <c r="EKT21" s="681"/>
      <c r="EKU21" s="681"/>
      <c r="EKV21" s="681"/>
      <c r="EKW21" s="681"/>
      <c r="EKX21" s="682"/>
      <c r="EKY21" s="680"/>
      <c r="EKZ21" s="681"/>
      <c r="ELA21" s="681"/>
      <c r="ELB21" s="681"/>
      <c r="ELC21" s="681"/>
      <c r="ELD21" s="681"/>
      <c r="ELE21" s="681"/>
      <c r="ELF21" s="681"/>
      <c r="ELG21" s="681"/>
      <c r="ELH21" s="681"/>
      <c r="ELI21" s="681"/>
      <c r="ELJ21" s="681"/>
      <c r="ELK21" s="681"/>
      <c r="ELL21" s="681"/>
      <c r="ELM21" s="682"/>
      <c r="ELN21" s="680"/>
      <c r="ELO21" s="681"/>
      <c r="ELP21" s="681"/>
      <c r="ELQ21" s="681"/>
      <c r="ELR21" s="681"/>
      <c r="ELS21" s="681"/>
      <c r="ELT21" s="681"/>
      <c r="ELU21" s="681"/>
      <c r="ELV21" s="681"/>
      <c r="ELW21" s="681"/>
      <c r="ELX21" s="681"/>
      <c r="ELY21" s="681"/>
      <c r="ELZ21" s="681"/>
      <c r="EMA21" s="681"/>
      <c r="EMB21" s="682"/>
      <c r="EMC21" s="680"/>
      <c r="EMD21" s="681"/>
      <c r="EME21" s="681"/>
      <c r="EMF21" s="681"/>
      <c r="EMG21" s="681"/>
      <c r="EMH21" s="681"/>
      <c r="EMI21" s="681"/>
      <c r="EMJ21" s="681"/>
      <c r="EMK21" s="681"/>
      <c r="EML21" s="681"/>
      <c r="EMM21" s="681"/>
      <c r="EMN21" s="681"/>
      <c r="EMO21" s="681"/>
      <c r="EMP21" s="681"/>
      <c r="EMQ21" s="682"/>
      <c r="EMR21" s="680"/>
      <c r="EMS21" s="681"/>
      <c r="EMT21" s="681"/>
      <c r="EMU21" s="681"/>
      <c r="EMV21" s="681"/>
      <c r="EMW21" s="681"/>
      <c r="EMX21" s="681"/>
      <c r="EMY21" s="681"/>
      <c r="EMZ21" s="681"/>
      <c r="ENA21" s="681"/>
      <c r="ENB21" s="681"/>
      <c r="ENC21" s="681"/>
      <c r="END21" s="681"/>
      <c r="ENE21" s="681"/>
      <c r="ENF21" s="682"/>
      <c r="ENG21" s="680"/>
      <c r="ENH21" s="681"/>
      <c r="ENI21" s="681"/>
      <c r="ENJ21" s="681"/>
      <c r="ENK21" s="681"/>
      <c r="ENL21" s="681"/>
      <c r="ENM21" s="681"/>
      <c r="ENN21" s="681"/>
      <c r="ENO21" s="681"/>
      <c r="ENP21" s="681"/>
      <c r="ENQ21" s="681"/>
      <c r="ENR21" s="681"/>
      <c r="ENS21" s="681"/>
      <c r="ENT21" s="681"/>
      <c r="ENU21" s="682"/>
      <c r="ENV21" s="680"/>
      <c r="ENW21" s="681"/>
      <c r="ENX21" s="681"/>
      <c r="ENY21" s="681"/>
      <c r="ENZ21" s="681"/>
      <c r="EOA21" s="681"/>
      <c r="EOB21" s="681"/>
      <c r="EOC21" s="681"/>
      <c r="EOD21" s="681"/>
      <c r="EOE21" s="681"/>
      <c r="EOF21" s="681"/>
      <c r="EOG21" s="681"/>
      <c r="EOH21" s="681"/>
      <c r="EOI21" s="681"/>
      <c r="EOJ21" s="682"/>
      <c r="EOK21" s="680"/>
      <c r="EOL21" s="681"/>
      <c r="EOM21" s="681"/>
      <c r="EON21" s="681"/>
      <c r="EOO21" s="681"/>
      <c r="EOP21" s="681"/>
      <c r="EOQ21" s="681"/>
      <c r="EOR21" s="681"/>
      <c r="EOS21" s="681"/>
      <c r="EOT21" s="681"/>
      <c r="EOU21" s="681"/>
      <c r="EOV21" s="681"/>
      <c r="EOW21" s="681"/>
      <c r="EOX21" s="681"/>
      <c r="EOY21" s="682"/>
      <c r="EOZ21" s="680"/>
      <c r="EPA21" s="681"/>
      <c r="EPB21" s="681"/>
      <c r="EPC21" s="681"/>
      <c r="EPD21" s="681"/>
      <c r="EPE21" s="681"/>
      <c r="EPF21" s="681"/>
      <c r="EPG21" s="681"/>
      <c r="EPH21" s="681"/>
      <c r="EPI21" s="681"/>
      <c r="EPJ21" s="681"/>
      <c r="EPK21" s="681"/>
      <c r="EPL21" s="681"/>
      <c r="EPM21" s="681"/>
      <c r="EPN21" s="682"/>
      <c r="EPO21" s="680"/>
      <c r="EPP21" s="681"/>
      <c r="EPQ21" s="681"/>
      <c r="EPR21" s="681"/>
      <c r="EPS21" s="681"/>
      <c r="EPT21" s="681"/>
      <c r="EPU21" s="681"/>
      <c r="EPV21" s="681"/>
      <c r="EPW21" s="681"/>
      <c r="EPX21" s="681"/>
      <c r="EPY21" s="681"/>
      <c r="EPZ21" s="681"/>
      <c r="EQA21" s="681"/>
      <c r="EQB21" s="681"/>
      <c r="EQC21" s="682"/>
      <c r="EQD21" s="680"/>
      <c r="EQE21" s="681"/>
      <c r="EQF21" s="681"/>
      <c r="EQG21" s="681"/>
      <c r="EQH21" s="681"/>
      <c r="EQI21" s="681"/>
      <c r="EQJ21" s="681"/>
      <c r="EQK21" s="681"/>
      <c r="EQL21" s="681"/>
      <c r="EQM21" s="681"/>
      <c r="EQN21" s="681"/>
      <c r="EQO21" s="681"/>
      <c r="EQP21" s="681"/>
      <c r="EQQ21" s="681"/>
      <c r="EQR21" s="682"/>
      <c r="EQS21" s="680"/>
      <c r="EQT21" s="681"/>
      <c r="EQU21" s="681"/>
      <c r="EQV21" s="681"/>
      <c r="EQW21" s="681"/>
      <c r="EQX21" s="681"/>
      <c r="EQY21" s="681"/>
      <c r="EQZ21" s="681"/>
      <c r="ERA21" s="681"/>
      <c r="ERB21" s="681"/>
      <c r="ERC21" s="681"/>
      <c r="ERD21" s="681"/>
      <c r="ERE21" s="681"/>
      <c r="ERF21" s="681"/>
      <c r="ERG21" s="682"/>
      <c r="ERH21" s="680"/>
      <c r="ERI21" s="681"/>
      <c r="ERJ21" s="681"/>
      <c r="ERK21" s="681"/>
      <c r="ERL21" s="681"/>
      <c r="ERM21" s="681"/>
      <c r="ERN21" s="681"/>
      <c r="ERO21" s="681"/>
      <c r="ERP21" s="681"/>
      <c r="ERQ21" s="681"/>
      <c r="ERR21" s="681"/>
      <c r="ERS21" s="681"/>
      <c r="ERT21" s="681"/>
      <c r="ERU21" s="681"/>
      <c r="ERV21" s="682"/>
      <c r="ERW21" s="680"/>
      <c r="ERX21" s="681"/>
      <c r="ERY21" s="681"/>
      <c r="ERZ21" s="681"/>
      <c r="ESA21" s="681"/>
      <c r="ESB21" s="681"/>
      <c r="ESC21" s="681"/>
      <c r="ESD21" s="681"/>
      <c r="ESE21" s="681"/>
      <c r="ESF21" s="681"/>
      <c r="ESG21" s="681"/>
      <c r="ESH21" s="681"/>
      <c r="ESI21" s="681"/>
      <c r="ESJ21" s="681"/>
      <c r="ESK21" s="682"/>
      <c r="ESL21" s="680"/>
      <c r="ESM21" s="681"/>
      <c r="ESN21" s="681"/>
      <c r="ESO21" s="681"/>
      <c r="ESP21" s="681"/>
      <c r="ESQ21" s="681"/>
      <c r="ESR21" s="681"/>
      <c r="ESS21" s="681"/>
      <c r="EST21" s="681"/>
      <c r="ESU21" s="681"/>
      <c r="ESV21" s="681"/>
      <c r="ESW21" s="681"/>
      <c r="ESX21" s="681"/>
      <c r="ESY21" s="681"/>
      <c r="ESZ21" s="682"/>
      <c r="ETA21" s="680"/>
      <c r="ETB21" s="681"/>
      <c r="ETC21" s="681"/>
      <c r="ETD21" s="681"/>
      <c r="ETE21" s="681"/>
      <c r="ETF21" s="681"/>
      <c r="ETG21" s="681"/>
      <c r="ETH21" s="681"/>
      <c r="ETI21" s="681"/>
      <c r="ETJ21" s="681"/>
      <c r="ETK21" s="681"/>
      <c r="ETL21" s="681"/>
      <c r="ETM21" s="681"/>
      <c r="ETN21" s="681"/>
      <c r="ETO21" s="682"/>
      <c r="ETP21" s="680"/>
      <c r="ETQ21" s="681"/>
      <c r="ETR21" s="681"/>
      <c r="ETS21" s="681"/>
      <c r="ETT21" s="681"/>
      <c r="ETU21" s="681"/>
      <c r="ETV21" s="681"/>
      <c r="ETW21" s="681"/>
      <c r="ETX21" s="681"/>
      <c r="ETY21" s="681"/>
      <c r="ETZ21" s="681"/>
      <c r="EUA21" s="681"/>
      <c r="EUB21" s="681"/>
      <c r="EUC21" s="681"/>
      <c r="EUD21" s="682"/>
      <c r="EUE21" s="680"/>
      <c r="EUF21" s="681"/>
      <c r="EUG21" s="681"/>
      <c r="EUH21" s="681"/>
      <c r="EUI21" s="681"/>
      <c r="EUJ21" s="681"/>
      <c r="EUK21" s="681"/>
      <c r="EUL21" s="681"/>
      <c r="EUM21" s="681"/>
      <c r="EUN21" s="681"/>
      <c r="EUO21" s="681"/>
      <c r="EUP21" s="681"/>
      <c r="EUQ21" s="681"/>
      <c r="EUR21" s="681"/>
      <c r="EUS21" s="682"/>
      <c r="EUT21" s="680"/>
      <c r="EUU21" s="681"/>
      <c r="EUV21" s="681"/>
      <c r="EUW21" s="681"/>
      <c r="EUX21" s="681"/>
      <c r="EUY21" s="681"/>
      <c r="EUZ21" s="681"/>
      <c r="EVA21" s="681"/>
      <c r="EVB21" s="681"/>
      <c r="EVC21" s="681"/>
      <c r="EVD21" s="681"/>
      <c r="EVE21" s="681"/>
      <c r="EVF21" s="681"/>
      <c r="EVG21" s="681"/>
      <c r="EVH21" s="682"/>
      <c r="EVI21" s="680"/>
      <c r="EVJ21" s="681"/>
      <c r="EVK21" s="681"/>
      <c r="EVL21" s="681"/>
      <c r="EVM21" s="681"/>
      <c r="EVN21" s="681"/>
      <c r="EVO21" s="681"/>
      <c r="EVP21" s="681"/>
      <c r="EVQ21" s="681"/>
      <c r="EVR21" s="681"/>
      <c r="EVS21" s="681"/>
      <c r="EVT21" s="681"/>
      <c r="EVU21" s="681"/>
      <c r="EVV21" s="681"/>
      <c r="EVW21" s="682"/>
      <c r="EVX21" s="680"/>
      <c r="EVY21" s="681"/>
      <c r="EVZ21" s="681"/>
      <c r="EWA21" s="681"/>
      <c r="EWB21" s="681"/>
      <c r="EWC21" s="681"/>
      <c r="EWD21" s="681"/>
      <c r="EWE21" s="681"/>
      <c r="EWF21" s="681"/>
      <c r="EWG21" s="681"/>
      <c r="EWH21" s="681"/>
      <c r="EWI21" s="681"/>
      <c r="EWJ21" s="681"/>
      <c r="EWK21" s="681"/>
      <c r="EWL21" s="682"/>
      <c r="EWM21" s="680"/>
      <c r="EWN21" s="681"/>
      <c r="EWO21" s="681"/>
      <c r="EWP21" s="681"/>
      <c r="EWQ21" s="681"/>
      <c r="EWR21" s="681"/>
      <c r="EWS21" s="681"/>
      <c r="EWT21" s="681"/>
      <c r="EWU21" s="681"/>
      <c r="EWV21" s="681"/>
      <c r="EWW21" s="681"/>
      <c r="EWX21" s="681"/>
      <c r="EWY21" s="681"/>
      <c r="EWZ21" s="681"/>
      <c r="EXA21" s="682"/>
      <c r="EXB21" s="680"/>
      <c r="EXC21" s="681"/>
      <c r="EXD21" s="681"/>
      <c r="EXE21" s="681"/>
      <c r="EXF21" s="681"/>
      <c r="EXG21" s="681"/>
      <c r="EXH21" s="681"/>
      <c r="EXI21" s="681"/>
      <c r="EXJ21" s="681"/>
      <c r="EXK21" s="681"/>
      <c r="EXL21" s="681"/>
      <c r="EXM21" s="681"/>
      <c r="EXN21" s="681"/>
      <c r="EXO21" s="681"/>
      <c r="EXP21" s="682"/>
      <c r="EXQ21" s="680"/>
      <c r="EXR21" s="681"/>
      <c r="EXS21" s="681"/>
      <c r="EXT21" s="681"/>
      <c r="EXU21" s="681"/>
      <c r="EXV21" s="681"/>
      <c r="EXW21" s="681"/>
      <c r="EXX21" s="681"/>
      <c r="EXY21" s="681"/>
      <c r="EXZ21" s="681"/>
      <c r="EYA21" s="681"/>
      <c r="EYB21" s="681"/>
      <c r="EYC21" s="681"/>
      <c r="EYD21" s="681"/>
      <c r="EYE21" s="682"/>
      <c r="EYF21" s="680"/>
      <c r="EYG21" s="681"/>
      <c r="EYH21" s="681"/>
      <c r="EYI21" s="681"/>
      <c r="EYJ21" s="681"/>
      <c r="EYK21" s="681"/>
      <c r="EYL21" s="681"/>
      <c r="EYM21" s="681"/>
      <c r="EYN21" s="681"/>
      <c r="EYO21" s="681"/>
      <c r="EYP21" s="681"/>
      <c r="EYQ21" s="681"/>
      <c r="EYR21" s="681"/>
      <c r="EYS21" s="681"/>
      <c r="EYT21" s="682"/>
      <c r="EYU21" s="680"/>
      <c r="EYV21" s="681"/>
      <c r="EYW21" s="681"/>
      <c r="EYX21" s="681"/>
      <c r="EYY21" s="681"/>
      <c r="EYZ21" s="681"/>
      <c r="EZA21" s="681"/>
      <c r="EZB21" s="681"/>
      <c r="EZC21" s="681"/>
      <c r="EZD21" s="681"/>
      <c r="EZE21" s="681"/>
      <c r="EZF21" s="681"/>
      <c r="EZG21" s="681"/>
      <c r="EZH21" s="681"/>
      <c r="EZI21" s="682"/>
      <c r="EZJ21" s="680"/>
      <c r="EZK21" s="681"/>
      <c r="EZL21" s="681"/>
      <c r="EZM21" s="681"/>
      <c r="EZN21" s="681"/>
      <c r="EZO21" s="681"/>
      <c r="EZP21" s="681"/>
      <c r="EZQ21" s="681"/>
      <c r="EZR21" s="681"/>
      <c r="EZS21" s="681"/>
      <c r="EZT21" s="681"/>
      <c r="EZU21" s="681"/>
      <c r="EZV21" s="681"/>
      <c r="EZW21" s="681"/>
      <c r="EZX21" s="682"/>
      <c r="EZY21" s="680"/>
      <c r="EZZ21" s="681"/>
      <c r="FAA21" s="681"/>
      <c r="FAB21" s="681"/>
      <c r="FAC21" s="681"/>
      <c r="FAD21" s="681"/>
      <c r="FAE21" s="681"/>
      <c r="FAF21" s="681"/>
      <c r="FAG21" s="681"/>
      <c r="FAH21" s="681"/>
      <c r="FAI21" s="681"/>
      <c r="FAJ21" s="681"/>
      <c r="FAK21" s="681"/>
      <c r="FAL21" s="681"/>
      <c r="FAM21" s="682"/>
      <c r="FAN21" s="680"/>
      <c r="FAO21" s="681"/>
      <c r="FAP21" s="681"/>
      <c r="FAQ21" s="681"/>
      <c r="FAR21" s="681"/>
      <c r="FAS21" s="681"/>
      <c r="FAT21" s="681"/>
      <c r="FAU21" s="681"/>
      <c r="FAV21" s="681"/>
      <c r="FAW21" s="681"/>
      <c r="FAX21" s="681"/>
      <c r="FAY21" s="681"/>
      <c r="FAZ21" s="681"/>
      <c r="FBA21" s="681"/>
      <c r="FBB21" s="682"/>
      <c r="FBC21" s="680"/>
      <c r="FBD21" s="681"/>
      <c r="FBE21" s="681"/>
      <c r="FBF21" s="681"/>
      <c r="FBG21" s="681"/>
      <c r="FBH21" s="681"/>
      <c r="FBI21" s="681"/>
      <c r="FBJ21" s="681"/>
      <c r="FBK21" s="681"/>
      <c r="FBL21" s="681"/>
      <c r="FBM21" s="681"/>
      <c r="FBN21" s="681"/>
      <c r="FBO21" s="681"/>
      <c r="FBP21" s="681"/>
      <c r="FBQ21" s="682"/>
      <c r="FBR21" s="680"/>
      <c r="FBS21" s="681"/>
      <c r="FBT21" s="681"/>
      <c r="FBU21" s="681"/>
      <c r="FBV21" s="681"/>
      <c r="FBW21" s="681"/>
      <c r="FBX21" s="681"/>
      <c r="FBY21" s="681"/>
      <c r="FBZ21" s="681"/>
      <c r="FCA21" s="681"/>
      <c r="FCB21" s="681"/>
      <c r="FCC21" s="681"/>
      <c r="FCD21" s="681"/>
      <c r="FCE21" s="681"/>
      <c r="FCF21" s="682"/>
      <c r="FCG21" s="680"/>
      <c r="FCH21" s="681"/>
      <c r="FCI21" s="681"/>
      <c r="FCJ21" s="681"/>
      <c r="FCK21" s="681"/>
      <c r="FCL21" s="681"/>
      <c r="FCM21" s="681"/>
      <c r="FCN21" s="681"/>
      <c r="FCO21" s="681"/>
      <c r="FCP21" s="681"/>
      <c r="FCQ21" s="681"/>
      <c r="FCR21" s="681"/>
      <c r="FCS21" s="681"/>
      <c r="FCT21" s="681"/>
      <c r="FCU21" s="682"/>
      <c r="FCV21" s="680"/>
      <c r="FCW21" s="681"/>
      <c r="FCX21" s="681"/>
      <c r="FCY21" s="681"/>
      <c r="FCZ21" s="681"/>
      <c r="FDA21" s="681"/>
      <c r="FDB21" s="681"/>
      <c r="FDC21" s="681"/>
      <c r="FDD21" s="681"/>
      <c r="FDE21" s="681"/>
      <c r="FDF21" s="681"/>
      <c r="FDG21" s="681"/>
      <c r="FDH21" s="681"/>
      <c r="FDI21" s="681"/>
      <c r="FDJ21" s="682"/>
      <c r="FDK21" s="680"/>
      <c r="FDL21" s="681"/>
      <c r="FDM21" s="681"/>
      <c r="FDN21" s="681"/>
      <c r="FDO21" s="681"/>
      <c r="FDP21" s="681"/>
      <c r="FDQ21" s="681"/>
      <c r="FDR21" s="681"/>
      <c r="FDS21" s="681"/>
      <c r="FDT21" s="681"/>
      <c r="FDU21" s="681"/>
      <c r="FDV21" s="681"/>
      <c r="FDW21" s="681"/>
      <c r="FDX21" s="681"/>
      <c r="FDY21" s="682"/>
      <c r="FDZ21" s="680"/>
      <c r="FEA21" s="681"/>
      <c r="FEB21" s="681"/>
      <c r="FEC21" s="681"/>
      <c r="FED21" s="681"/>
      <c r="FEE21" s="681"/>
      <c r="FEF21" s="681"/>
      <c r="FEG21" s="681"/>
      <c r="FEH21" s="681"/>
      <c r="FEI21" s="681"/>
      <c r="FEJ21" s="681"/>
      <c r="FEK21" s="681"/>
      <c r="FEL21" s="681"/>
      <c r="FEM21" s="681"/>
      <c r="FEN21" s="682"/>
      <c r="FEO21" s="680"/>
      <c r="FEP21" s="681"/>
      <c r="FEQ21" s="681"/>
      <c r="FER21" s="681"/>
      <c r="FES21" s="681"/>
      <c r="FET21" s="681"/>
      <c r="FEU21" s="681"/>
      <c r="FEV21" s="681"/>
      <c r="FEW21" s="681"/>
      <c r="FEX21" s="681"/>
      <c r="FEY21" s="681"/>
      <c r="FEZ21" s="681"/>
      <c r="FFA21" s="681"/>
      <c r="FFB21" s="681"/>
      <c r="FFC21" s="682"/>
      <c r="FFD21" s="680"/>
      <c r="FFE21" s="681"/>
      <c r="FFF21" s="681"/>
      <c r="FFG21" s="681"/>
      <c r="FFH21" s="681"/>
      <c r="FFI21" s="681"/>
      <c r="FFJ21" s="681"/>
      <c r="FFK21" s="681"/>
      <c r="FFL21" s="681"/>
      <c r="FFM21" s="681"/>
      <c r="FFN21" s="681"/>
      <c r="FFO21" s="681"/>
      <c r="FFP21" s="681"/>
      <c r="FFQ21" s="681"/>
      <c r="FFR21" s="682"/>
      <c r="FFS21" s="680"/>
      <c r="FFT21" s="681"/>
      <c r="FFU21" s="681"/>
      <c r="FFV21" s="681"/>
      <c r="FFW21" s="681"/>
      <c r="FFX21" s="681"/>
      <c r="FFY21" s="681"/>
      <c r="FFZ21" s="681"/>
      <c r="FGA21" s="681"/>
      <c r="FGB21" s="681"/>
      <c r="FGC21" s="681"/>
      <c r="FGD21" s="681"/>
      <c r="FGE21" s="681"/>
      <c r="FGF21" s="681"/>
      <c r="FGG21" s="682"/>
      <c r="FGH21" s="680"/>
      <c r="FGI21" s="681"/>
      <c r="FGJ21" s="681"/>
      <c r="FGK21" s="681"/>
      <c r="FGL21" s="681"/>
      <c r="FGM21" s="681"/>
      <c r="FGN21" s="681"/>
      <c r="FGO21" s="681"/>
      <c r="FGP21" s="681"/>
      <c r="FGQ21" s="681"/>
      <c r="FGR21" s="681"/>
      <c r="FGS21" s="681"/>
      <c r="FGT21" s="681"/>
      <c r="FGU21" s="681"/>
      <c r="FGV21" s="682"/>
      <c r="FGW21" s="680"/>
      <c r="FGX21" s="681"/>
      <c r="FGY21" s="681"/>
      <c r="FGZ21" s="681"/>
      <c r="FHA21" s="681"/>
      <c r="FHB21" s="681"/>
      <c r="FHC21" s="681"/>
      <c r="FHD21" s="681"/>
      <c r="FHE21" s="681"/>
      <c r="FHF21" s="681"/>
      <c r="FHG21" s="681"/>
      <c r="FHH21" s="681"/>
      <c r="FHI21" s="681"/>
      <c r="FHJ21" s="681"/>
      <c r="FHK21" s="682"/>
      <c r="FHL21" s="680"/>
      <c r="FHM21" s="681"/>
      <c r="FHN21" s="681"/>
      <c r="FHO21" s="681"/>
      <c r="FHP21" s="681"/>
      <c r="FHQ21" s="681"/>
      <c r="FHR21" s="681"/>
      <c r="FHS21" s="681"/>
      <c r="FHT21" s="681"/>
      <c r="FHU21" s="681"/>
      <c r="FHV21" s="681"/>
      <c r="FHW21" s="681"/>
      <c r="FHX21" s="681"/>
      <c r="FHY21" s="681"/>
      <c r="FHZ21" s="682"/>
      <c r="FIA21" s="680"/>
      <c r="FIB21" s="681"/>
      <c r="FIC21" s="681"/>
      <c r="FID21" s="681"/>
      <c r="FIE21" s="681"/>
      <c r="FIF21" s="681"/>
      <c r="FIG21" s="681"/>
      <c r="FIH21" s="681"/>
      <c r="FII21" s="681"/>
      <c r="FIJ21" s="681"/>
      <c r="FIK21" s="681"/>
      <c r="FIL21" s="681"/>
      <c r="FIM21" s="681"/>
      <c r="FIN21" s="681"/>
      <c r="FIO21" s="682"/>
      <c r="FIP21" s="680"/>
      <c r="FIQ21" s="681"/>
      <c r="FIR21" s="681"/>
      <c r="FIS21" s="681"/>
      <c r="FIT21" s="681"/>
      <c r="FIU21" s="681"/>
      <c r="FIV21" s="681"/>
      <c r="FIW21" s="681"/>
      <c r="FIX21" s="681"/>
      <c r="FIY21" s="681"/>
      <c r="FIZ21" s="681"/>
      <c r="FJA21" s="681"/>
      <c r="FJB21" s="681"/>
      <c r="FJC21" s="681"/>
      <c r="FJD21" s="682"/>
      <c r="FJE21" s="680"/>
      <c r="FJF21" s="681"/>
      <c r="FJG21" s="681"/>
      <c r="FJH21" s="681"/>
      <c r="FJI21" s="681"/>
      <c r="FJJ21" s="681"/>
      <c r="FJK21" s="681"/>
      <c r="FJL21" s="681"/>
      <c r="FJM21" s="681"/>
      <c r="FJN21" s="681"/>
      <c r="FJO21" s="681"/>
      <c r="FJP21" s="681"/>
      <c r="FJQ21" s="681"/>
      <c r="FJR21" s="681"/>
      <c r="FJS21" s="682"/>
      <c r="FJT21" s="680"/>
      <c r="FJU21" s="681"/>
      <c r="FJV21" s="681"/>
      <c r="FJW21" s="681"/>
      <c r="FJX21" s="681"/>
      <c r="FJY21" s="681"/>
      <c r="FJZ21" s="681"/>
      <c r="FKA21" s="681"/>
      <c r="FKB21" s="681"/>
      <c r="FKC21" s="681"/>
      <c r="FKD21" s="681"/>
      <c r="FKE21" s="681"/>
      <c r="FKF21" s="681"/>
      <c r="FKG21" s="681"/>
      <c r="FKH21" s="682"/>
      <c r="FKI21" s="680"/>
      <c r="FKJ21" s="681"/>
      <c r="FKK21" s="681"/>
      <c r="FKL21" s="681"/>
      <c r="FKM21" s="681"/>
      <c r="FKN21" s="681"/>
      <c r="FKO21" s="681"/>
      <c r="FKP21" s="681"/>
      <c r="FKQ21" s="681"/>
      <c r="FKR21" s="681"/>
      <c r="FKS21" s="681"/>
      <c r="FKT21" s="681"/>
      <c r="FKU21" s="681"/>
      <c r="FKV21" s="681"/>
      <c r="FKW21" s="682"/>
      <c r="FKX21" s="680"/>
      <c r="FKY21" s="681"/>
      <c r="FKZ21" s="681"/>
      <c r="FLA21" s="681"/>
      <c r="FLB21" s="681"/>
      <c r="FLC21" s="681"/>
      <c r="FLD21" s="681"/>
      <c r="FLE21" s="681"/>
      <c r="FLF21" s="681"/>
      <c r="FLG21" s="681"/>
      <c r="FLH21" s="681"/>
      <c r="FLI21" s="681"/>
      <c r="FLJ21" s="681"/>
      <c r="FLK21" s="681"/>
      <c r="FLL21" s="682"/>
      <c r="FLM21" s="680"/>
      <c r="FLN21" s="681"/>
      <c r="FLO21" s="681"/>
      <c r="FLP21" s="681"/>
      <c r="FLQ21" s="681"/>
      <c r="FLR21" s="681"/>
      <c r="FLS21" s="681"/>
      <c r="FLT21" s="681"/>
      <c r="FLU21" s="681"/>
      <c r="FLV21" s="681"/>
      <c r="FLW21" s="681"/>
      <c r="FLX21" s="681"/>
      <c r="FLY21" s="681"/>
      <c r="FLZ21" s="681"/>
      <c r="FMA21" s="682"/>
      <c r="FMB21" s="680"/>
      <c r="FMC21" s="681"/>
      <c r="FMD21" s="681"/>
      <c r="FME21" s="681"/>
      <c r="FMF21" s="681"/>
      <c r="FMG21" s="681"/>
      <c r="FMH21" s="681"/>
      <c r="FMI21" s="681"/>
      <c r="FMJ21" s="681"/>
      <c r="FMK21" s="681"/>
      <c r="FML21" s="681"/>
      <c r="FMM21" s="681"/>
      <c r="FMN21" s="681"/>
      <c r="FMO21" s="681"/>
      <c r="FMP21" s="682"/>
      <c r="FMQ21" s="680"/>
      <c r="FMR21" s="681"/>
      <c r="FMS21" s="681"/>
      <c r="FMT21" s="681"/>
      <c r="FMU21" s="681"/>
      <c r="FMV21" s="681"/>
      <c r="FMW21" s="681"/>
      <c r="FMX21" s="681"/>
      <c r="FMY21" s="681"/>
      <c r="FMZ21" s="681"/>
      <c r="FNA21" s="681"/>
      <c r="FNB21" s="681"/>
      <c r="FNC21" s="681"/>
      <c r="FND21" s="681"/>
      <c r="FNE21" s="682"/>
      <c r="FNF21" s="680"/>
      <c r="FNG21" s="681"/>
      <c r="FNH21" s="681"/>
      <c r="FNI21" s="681"/>
      <c r="FNJ21" s="681"/>
      <c r="FNK21" s="681"/>
      <c r="FNL21" s="681"/>
      <c r="FNM21" s="681"/>
      <c r="FNN21" s="681"/>
      <c r="FNO21" s="681"/>
      <c r="FNP21" s="681"/>
      <c r="FNQ21" s="681"/>
      <c r="FNR21" s="681"/>
      <c r="FNS21" s="681"/>
      <c r="FNT21" s="682"/>
      <c r="FNU21" s="680"/>
      <c r="FNV21" s="681"/>
      <c r="FNW21" s="681"/>
      <c r="FNX21" s="681"/>
      <c r="FNY21" s="681"/>
      <c r="FNZ21" s="681"/>
      <c r="FOA21" s="681"/>
      <c r="FOB21" s="681"/>
      <c r="FOC21" s="681"/>
      <c r="FOD21" s="681"/>
      <c r="FOE21" s="681"/>
      <c r="FOF21" s="681"/>
      <c r="FOG21" s="681"/>
      <c r="FOH21" s="681"/>
      <c r="FOI21" s="682"/>
      <c r="FOJ21" s="680"/>
      <c r="FOK21" s="681"/>
      <c r="FOL21" s="681"/>
      <c r="FOM21" s="681"/>
      <c r="FON21" s="681"/>
      <c r="FOO21" s="681"/>
      <c r="FOP21" s="681"/>
      <c r="FOQ21" s="681"/>
      <c r="FOR21" s="681"/>
      <c r="FOS21" s="681"/>
      <c r="FOT21" s="681"/>
      <c r="FOU21" s="681"/>
      <c r="FOV21" s="681"/>
      <c r="FOW21" s="681"/>
      <c r="FOX21" s="682"/>
      <c r="FOY21" s="680"/>
      <c r="FOZ21" s="681"/>
      <c r="FPA21" s="681"/>
      <c r="FPB21" s="681"/>
      <c r="FPC21" s="681"/>
      <c r="FPD21" s="681"/>
      <c r="FPE21" s="681"/>
      <c r="FPF21" s="681"/>
      <c r="FPG21" s="681"/>
      <c r="FPH21" s="681"/>
      <c r="FPI21" s="681"/>
      <c r="FPJ21" s="681"/>
      <c r="FPK21" s="681"/>
      <c r="FPL21" s="681"/>
      <c r="FPM21" s="682"/>
      <c r="FPN21" s="680"/>
      <c r="FPO21" s="681"/>
      <c r="FPP21" s="681"/>
      <c r="FPQ21" s="681"/>
      <c r="FPR21" s="681"/>
      <c r="FPS21" s="681"/>
      <c r="FPT21" s="681"/>
      <c r="FPU21" s="681"/>
      <c r="FPV21" s="681"/>
      <c r="FPW21" s="681"/>
      <c r="FPX21" s="681"/>
      <c r="FPY21" s="681"/>
      <c r="FPZ21" s="681"/>
      <c r="FQA21" s="681"/>
      <c r="FQB21" s="682"/>
      <c r="FQC21" s="680"/>
      <c r="FQD21" s="681"/>
      <c r="FQE21" s="681"/>
      <c r="FQF21" s="681"/>
      <c r="FQG21" s="681"/>
      <c r="FQH21" s="681"/>
      <c r="FQI21" s="681"/>
      <c r="FQJ21" s="681"/>
      <c r="FQK21" s="681"/>
      <c r="FQL21" s="681"/>
      <c r="FQM21" s="681"/>
      <c r="FQN21" s="681"/>
      <c r="FQO21" s="681"/>
      <c r="FQP21" s="681"/>
      <c r="FQQ21" s="682"/>
      <c r="FQR21" s="680"/>
      <c r="FQS21" s="681"/>
      <c r="FQT21" s="681"/>
      <c r="FQU21" s="681"/>
      <c r="FQV21" s="681"/>
      <c r="FQW21" s="681"/>
      <c r="FQX21" s="681"/>
      <c r="FQY21" s="681"/>
      <c r="FQZ21" s="681"/>
      <c r="FRA21" s="681"/>
      <c r="FRB21" s="681"/>
      <c r="FRC21" s="681"/>
      <c r="FRD21" s="681"/>
      <c r="FRE21" s="681"/>
      <c r="FRF21" s="682"/>
      <c r="FRG21" s="680"/>
      <c r="FRH21" s="681"/>
      <c r="FRI21" s="681"/>
      <c r="FRJ21" s="681"/>
      <c r="FRK21" s="681"/>
      <c r="FRL21" s="681"/>
      <c r="FRM21" s="681"/>
      <c r="FRN21" s="681"/>
      <c r="FRO21" s="681"/>
      <c r="FRP21" s="681"/>
      <c r="FRQ21" s="681"/>
      <c r="FRR21" s="681"/>
      <c r="FRS21" s="681"/>
      <c r="FRT21" s="681"/>
      <c r="FRU21" s="682"/>
      <c r="FRV21" s="680"/>
      <c r="FRW21" s="681"/>
      <c r="FRX21" s="681"/>
      <c r="FRY21" s="681"/>
      <c r="FRZ21" s="681"/>
      <c r="FSA21" s="681"/>
      <c r="FSB21" s="681"/>
      <c r="FSC21" s="681"/>
      <c r="FSD21" s="681"/>
      <c r="FSE21" s="681"/>
      <c r="FSF21" s="681"/>
      <c r="FSG21" s="681"/>
      <c r="FSH21" s="681"/>
      <c r="FSI21" s="681"/>
      <c r="FSJ21" s="682"/>
      <c r="FSK21" s="680"/>
      <c r="FSL21" s="681"/>
      <c r="FSM21" s="681"/>
      <c r="FSN21" s="681"/>
      <c r="FSO21" s="681"/>
      <c r="FSP21" s="681"/>
      <c r="FSQ21" s="681"/>
      <c r="FSR21" s="681"/>
      <c r="FSS21" s="681"/>
      <c r="FST21" s="681"/>
      <c r="FSU21" s="681"/>
      <c r="FSV21" s="681"/>
      <c r="FSW21" s="681"/>
      <c r="FSX21" s="681"/>
      <c r="FSY21" s="682"/>
      <c r="FSZ21" s="680"/>
      <c r="FTA21" s="681"/>
      <c r="FTB21" s="681"/>
      <c r="FTC21" s="681"/>
      <c r="FTD21" s="681"/>
      <c r="FTE21" s="681"/>
      <c r="FTF21" s="681"/>
      <c r="FTG21" s="681"/>
      <c r="FTH21" s="681"/>
      <c r="FTI21" s="681"/>
      <c r="FTJ21" s="681"/>
      <c r="FTK21" s="681"/>
      <c r="FTL21" s="681"/>
      <c r="FTM21" s="681"/>
      <c r="FTN21" s="682"/>
      <c r="FTO21" s="680"/>
      <c r="FTP21" s="681"/>
      <c r="FTQ21" s="681"/>
      <c r="FTR21" s="681"/>
      <c r="FTS21" s="681"/>
      <c r="FTT21" s="681"/>
      <c r="FTU21" s="681"/>
      <c r="FTV21" s="681"/>
      <c r="FTW21" s="681"/>
      <c r="FTX21" s="681"/>
      <c r="FTY21" s="681"/>
      <c r="FTZ21" s="681"/>
      <c r="FUA21" s="681"/>
      <c r="FUB21" s="681"/>
      <c r="FUC21" s="682"/>
      <c r="FUD21" s="680"/>
      <c r="FUE21" s="681"/>
      <c r="FUF21" s="681"/>
      <c r="FUG21" s="681"/>
      <c r="FUH21" s="681"/>
      <c r="FUI21" s="681"/>
      <c r="FUJ21" s="681"/>
      <c r="FUK21" s="681"/>
      <c r="FUL21" s="681"/>
      <c r="FUM21" s="681"/>
      <c r="FUN21" s="681"/>
      <c r="FUO21" s="681"/>
      <c r="FUP21" s="681"/>
      <c r="FUQ21" s="681"/>
      <c r="FUR21" s="682"/>
      <c r="FUS21" s="680"/>
      <c r="FUT21" s="681"/>
      <c r="FUU21" s="681"/>
      <c r="FUV21" s="681"/>
      <c r="FUW21" s="681"/>
      <c r="FUX21" s="681"/>
      <c r="FUY21" s="681"/>
      <c r="FUZ21" s="681"/>
      <c r="FVA21" s="681"/>
      <c r="FVB21" s="681"/>
      <c r="FVC21" s="681"/>
      <c r="FVD21" s="681"/>
      <c r="FVE21" s="681"/>
      <c r="FVF21" s="681"/>
      <c r="FVG21" s="682"/>
      <c r="FVH21" s="680"/>
      <c r="FVI21" s="681"/>
      <c r="FVJ21" s="681"/>
      <c r="FVK21" s="681"/>
      <c r="FVL21" s="681"/>
      <c r="FVM21" s="681"/>
      <c r="FVN21" s="681"/>
      <c r="FVO21" s="681"/>
      <c r="FVP21" s="681"/>
      <c r="FVQ21" s="681"/>
      <c r="FVR21" s="681"/>
      <c r="FVS21" s="681"/>
      <c r="FVT21" s="681"/>
      <c r="FVU21" s="681"/>
      <c r="FVV21" s="682"/>
      <c r="FVW21" s="680"/>
      <c r="FVX21" s="681"/>
      <c r="FVY21" s="681"/>
      <c r="FVZ21" s="681"/>
      <c r="FWA21" s="681"/>
      <c r="FWB21" s="681"/>
      <c r="FWC21" s="681"/>
      <c r="FWD21" s="681"/>
      <c r="FWE21" s="681"/>
      <c r="FWF21" s="681"/>
      <c r="FWG21" s="681"/>
      <c r="FWH21" s="681"/>
      <c r="FWI21" s="681"/>
      <c r="FWJ21" s="681"/>
      <c r="FWK21" s="682"/>
      <c r="FWL21" s="680"/>
      <c r="FWM21" s="681"/>
      <c r="FWN21" s="681"/>
      <c r="FWO21" s="681"/>
      <c r="FWP21" s="681"/>
      <c r="FWQ21" s="681"/>
      <c r="FWR21" s="681"/>
      <c r="FWS21" s="681"/>
      <c r="FWT21" s="681"/>
      <c r="FWU21" s="681"/>
      <c r="FWV21" s="681"/>
      <c r="FWW21" s="681"/>
      <c r="FWX21" s="681"/>
      <c r="FWY21" s="681"/>
      <c r="FWZ21" s="682"/>
      <c r="FXA21" s="680"/>
      <c r="FXB21" s="681"/>
      <c r="FXC21" s="681"/>
      <c r="FXD21" s="681"/>
      <c r="FXE21" s="681"/>
      <c r="FXF21" s="681"/>
      <c r="FXG21" s="681"/>
      <c r="FXH21" s="681"/>
      <c r="FXI21" s="681"/>
      <c r="FXJ21" s="681"/>
      <c r="FXK21" s="681"/>
      <c r="FXL21" s="681"/>
      <c r="FXM21" s="681"/>
      <c r="FXN21" s="681"/>
      <c r="FXO21" s="682"/>
      <c r="FXP21" s="680"/>
      <c r="FXQ21" s="681"/>
      <c r="FXR21" s="681"/>
      <c r="FXS21" s="681"/>
      <c r="FXT21" s="681"/>
      <c r="FXU21" s="681"/>
      <c r="FXV21" s="681"/>
      <c r="FXW21" s="681"/>
      <c r="FXX21" s="681"/>
      <c r="FXY21" s="681"/>
      <c r="FXZ21" s="681"/>
      <c r="FYA21" s="681"/>
      <c r="FYB21" s="681"/>
      <c r="FYC21" s="681"/>
      <c r="FYD21" s="682"/>
      <c r="FYE21" s="680"/>
      <c r="FYF21" s="681"/>
      <c r="FYG21" s="681"/>
      <c r="FYH21" s="681"/>
      <c r="FYI21" s="681"/>
      <c r="FYJ21" s="681"/>
      <c r="FYK21" s="681"/>
      <c r="FYL21" s="681"/>
      <c r="FYM21" s="681"/>
      <c r="FYN21" s="681"/>
      <c r="FYO21" s="681"/>
      <c r="FYP21" s="681"/>
      <c r="FYQ21" s="681"/>
      <c r="FYR21" s="681"/>
      <c r="FYS21" s="682"/>
      <c r="FYT21" s="680"/>
      <c r="FYU21" s="681"/>
      <c r="FYV21" s="681"/>
      <c r="FYW21" s="681"/>
      <c r="FYX21" s="681"/>
      <c r="FYY21" s="681"/>
      <c r="FYZ21" s="681"/>
      <c r="FZA21" s="681"/>
      <c r="FZB21" s="681"/>
      <c r="FZC21" s="681"/>
      <c r="FZD21" s="681"/>
      <c r="FZE21" s="681"/>
      <c r="FZF21" s="681"/>
      <c r="FZG21" s="681"/>
      <c r="FZH21" s="682"/>
      <c r="FZI21" s="680"/>
      <c r="FZJ21" s="681"/>
      <c r="FZK21" s="681"/>
      <c r="FZL21" s="681"/>
      <c r="FZM21" s="681"/>
      <c r="FZN21" s="681"/>
      <c r="FZO21" s="681"/>
      <c r="FZP21" s="681"/>
      <c r="FZQ21" s="681"/>
      <c r="FZR21" s="681"/>
      <c r="FZS21" s="681"/>
      <c r="FZT21" s="681"/>
      <c r="FZU21" s="681"/>
      <c r="FZV21" s="681"/>
      <c r="FZW21" s="682"/>
      <c r="FZX21" s="680"/>
      <c r="FZY21" s="681"/>
      <c r="FZZ21" s="681"/>
      <c r="GAA21" s="681"/>
      <c r="GAB21" s="681"/>
      <c r="GAC21" s="681"/>
      <c r="GAD21" s="681"/>
      <c r="GAE21" s="681"/>
      <c r="GAF21" s="681"/>
      <c r="GAG21" s="681"/>
      <c r="GAH21" s="681"/>
      <c r="GAI21" s="681"/>
      <c r="GAJ21" s="681"/>
      <c r="GAK21" s="681"/>
      <c r="GAL21" s="682"/>
      <c r="GAM21" s="680"/>
      <c r="GAN21" s="681"/>
      <c r="GAO21" s="681"/>
      <c r="GAP21" s="681"/>
      <c r="GAQ21" s="681"/>
      <c r="GAR21" s="681"/>
      <c r="GAS21" s="681"/>
      <c r="GAT21" s="681"/>
      <c r="GAU21" s="681"/>
      <c r="GAV21" s="681"/>
      <c r="GAW21" s="681"/>
      <c r="GAX21" s="681"/>
      <c r="GAY21" s="681"/>
      <c r="GAZ21" s="681"/>
      <c r="GBA21" s="682"/>
      <c r="GBB21" s="680"/>
      <c r="GBC21" s="681"/>
      <c r="GBD21" s="681"/>
      <c r="GBE21" s="681"/>
      <c r="GBF21" s="681"/>
      <c r="GBG21" s="681"/>
      <c r="GBH21" s="681"/>
      <c r="GBI21" s="681"/>
      <c r="GBJ21" s="681"/>
      <c r="GBK21" s="681"/>
      <c r="GBL21" s="681"/>
      <c r="GBM21" s="681"/>
      <c r="GBN21" s="681"/>
      <c r="GBO21" s="681"/>
      <c r="GBP21" s="682"/>
      <c r="GBQ21" s="680"/>
      <c r="GBR21" s="681"/>
      <c r="GBS21" s="681"/>
      <c r="GBT21" s="681"/>
      <c r="GBU21" s="681"/>
      <c r="GBV21" s="681"/>
      <c r="GBW21" s="681"/>
      <c r="GBX21" s="681"/>
      <c r="GBY21" s="681"/>
      <c r="GBZ21" s="681"/>
      <c r="GCA21" s="681"/>
      <c r="GCB21" s="681"/>
      <c r="GCC21" s="681"/>
      <c r="GCD21" s="681"/>
      <c r="GCE21" s="682"/>
      <c r="GCF21" s="680"/>
      <c r="GCG21" s="681"/>
      <c r="GCH21" s="681"/>
      <c r="GCI21" s="681"/>
      <c r="GCJ21" s="681"/>
      <c r="GCK21" s="681"/>
      <c r="GCL21" s="681"/>
      <c r="GCM21" s="681"/>
      <c r="GCN21" s="681"/>
      <c r="GCO21" s="681"/>
      <c r="GCP21" s="681"/>
      <c r="GCQ21" s="681"/>
      <c r="GCR21" s="681"/>
      <c r="GCS21" s="681"/>
      <c r="GCT21" s="682"/>
      <c r="GCU21" s="680"/>
      <c r="GCV21" s="681"/>
      <c r="GCW21" s="681"/>
      <c r="GCX21" s="681"/>
      <c r="GCY21" s="681"/>
      <c r="GCZ21" s="681"/>
      <c r="GDA21" s="681"/>
      <c r="GDB21" s="681"/>
      <c r="GDC21" s="681"/>
      <c r="GDD21" s="681"/>
      <c r="GDE21" s="681"/>
      <c r="GDF21" s="681"/>
      <c r="GDG21" s="681"/>
      <c r="GDH21" s="681"/>
      <c r="GDI21" s="682"/>
      <c r="GDJ21" s="680"/>
      <c r="GDK21" s="681"/>
      <c r="GDL21" s="681"/>
      <c r="GDM21" s="681"/>
      <c r="GDN21" s="681"/>
      <c r="GDO21" s="681"/>
      <c r="GDP21" s="681"/>
      <c r="GDQ21" s="681"/>
      <c r="GDR21" s="681"/>
      <c r="GDS21" s="681"/>
      <c r="GDT21" s="681"/>
      <c r="GDU21" s="681"/>
      <c r="GDV21" s="681"/>
      <c r="GDW21" s="681"/>
      <c r="GDX21" s="682"/>
      <c r="GDY21" s="680"/>
      <c r="GDZ21" s="681"/>
      <c r="GEA21" s="681"/>
      <c r="GEB21" s="681"/>
      <c r="GEC21" s="681"/>
      <c r="GED21" s="681"/>
      <c r="GEE21" s="681"/>
      <c r="GEF21" s="681"/>
      <c r="GEG21" s="681"/>
      <c r="GEH21" s="681"/>
      <c r="GEI21" s="681"/>
      <c r="GEJ21" s="681"/>
      <c r="GEK21" s="681"/>
      <c r="GEL21" s="681"/>
      <c r="GEM21" s="682"/>
      <c r="GEN21" s="680"/>
      <c r="GEO21" s="681"/>
      <c r="GEP21" s="681"/>
      <c r="GEQ21" s="681"/>
      <c r="GER21" s="681"/>
      <c r="GES21" s="681"/>
      <c r="GET21" s="681"/>
      <c r="GEU21" s="681"/>
      <c r="GEV21" s="681"/>
      <c r="GEW21" s="681"/>
      <c r="GEX21" s="681"/>
      <c r="GEY21" s="681"/>
      <c r="GEZ21" s="681"/>
      <c r="GFA21" s="681"/>
      <c r="GFB21" s="682"/>
      <c r="GFC21" s="680"/>
      <c r="GFD21" s="681"/>
      <c r="GFE21" s="681"/>
      <c r="GFF21" s="681"/>
      <c r="GFG21" s="681"/>
      <c r="GFH21" s="681"/>
      <c r="GFI21" s="681"/>
      <c r="GFJ21" s="681"/>
      <c r="GFK21" s="681"/>
      <c r="GFL21" s="681"/>
      <c r="GFM21" s="681"/>
      <c r="GFN21" s="681"/>
      <c r="GFO21" s="681"/>
      <c r="GFP21" s="681"/>
      <c r="GFQ21" s="682"/>
      <c r="GFR21" s="680"/>
      <c r="GFS21" s="681"/>
      <c r="GFT21" s="681"/>
      <c r="GFU21" s="681"/>
      <c r="GFV21" s="681"/>
      <c r="GFW21" s="681"/>
      <c r="GFX21" s="681"/>
      <c r="GFY21" s="681"/>
      <c r="GFZ21" s="681"/>
      <c r="GGA21" s="681"/>
      <c r="GGB21" s="681"/>
      <c r="GGC21" s="681"/>
      <c r="GGD21" s="681"/>
      <c r="GGE21" s="681"/>
      <c r="GGF21" s="682"/>
      <c r="GGG21" s="680"/>
      <c r="GGH21" s="681"/>
      <c r="GGI21" s="681"/>
      <c r="GGJ21" s="681"/>
      <c r="GGK21" s="681"/>
      <c r="GGL21" s="681"/>
      <c r="GGM21" s="681"/>
      <c r="GGN21" s="681"/>
      <c r="GGO21" s="681"/>
      <c r="GGP21" s="681"/>
      <c r="GGQ21" s="681"/>
      <c r="GGR21" s="681"/>
      <c r="GGS21" s="681"/>
      <c r="GGT21" s="681"/>
      <c r="GGU21" s="682"/>
      <c r="GGV21" s="680"/>
      <c r="GGW21" s="681"/>
      <c r="GGX21" s="681"/>
      <c r="GGY21" s="681"/>
      <c r="GGZ21" s="681"/>
      <c r="GHA21" s="681"/>
      <c r="GHB21" s="681"/>
      <c r="GHC21" s="681"/>
      <c r="GHD21" s="681"/>
      <c r="GHE21" s="681"/>
      <c r="GHF21" s="681"/>
      <c r="GHG21" s="681"/>
      <c r="GHH21" s="681"/>
      <c r="GHI21" s="681"/>
      <c r="GHJ21" s="682"/>
      <c r="GHK21" s="680"/>
      <c r="GHL21" s="681"/>
      <c r="GHM21" s="681"/>
      <c r="GHN21" s="681"/>
      <c r="GHO21" s="681"/>
      <c r="GHP21" s="681"/>
      <c r="GHQ21" s="681"/>
      <c r="GHR21" s="681"/>
      <c r="GHS21" s="681"/>
      <c r="GHT21" s="681"/>
      <c r="GHU21" s="681"/>
      <c r="GHV21" s="681"/>
      <c r="GHW21" s="681"/>
      <c r="GHX21" s="681"/>
      <c r="GHY21" s="682"/>
      <c r="GHZ21" s="680"/>
      <c r="GIA21" s="681"/>
      <c r="GIB21" s="681"/>
      <c r="GIC21" s="681"/>
      <c r="GID21" s="681"/>
      <c r="GIE21" s="681"/>
      <c r="GIF21" s="681"/>
      <c r="GIG21" s="681"/>
      <c r="GIH21" s="681"/>
      <c r="GII21" s="681"/>
      <c r="GIJ21" s="681"/>
      <c r="GIK21" s="681"/>
      <c r="GIL21" s="681"/>
      <c r="GIM21" s="681"/>
      <c r="GIN21" s="682"/>
      <c r="GIO21" s="680"/>
      <c r="GIP21" s="681"/>
      <c r="GIQ21" s="681"/>
      <c r="GIR21" s="681"/>
      <c r="GIS21" s="681"/>
      <c r="GIT21" s="681"/>
      <c r="GIU21" s="681"/>
      <c r="GIV21" s="681"/>
      <c r="GIW21" s="681"/>
      <c r="GIX21" s="681"/>
      <c r="GIY21" s="681"/>
      <c r="GIZ21" s="681"/>
      <c r="GJA21" s="681"/>
      <c r="GJB21" s="681"/>
      <c r="GJC21" s="682"/>
      <c r="GJD21" s="680"/>
      <c r="GJE21" s="681"/>
      <c r="GJF21" s="681"/>
      <c r="GJG21" s="681"/>
      <c r="GJH21" s="681"/>
      <c r="GJI21" s="681"/>
      <c r="GJJ21" s="681"/>
      <c r="GJK21" s="681"/>
      <c r="GJL21" s="681"/>
      <c r="GJM21" s="681"/>
      <c r="GJN21" s="681"/>
      <c r="GJO21" s="681"/>
      <c r="GJP21" s="681"/>
      <c r="GJQ21" s="681"/>
      <c r="GJR21" s="682"/>
      <c r="GJS21" s="680"/>
      <c r="GJT21" s="681"/>
      <c r="GJU21" s="681"/>
      <c r="GJV21" s="681"/>
      <c r="GJW21" s="681"/>
      <c r="GJX21" s="681"/>
      <c r="GJY21" s="681"/>
      <c r="GJZ21" s="681"/>
      <c r="GKA21" s="681"/>
      <c r="GKB21" s="681"/>
      <c r="GKC21" s="681"/>
      <c r="GKD21" s="681"/>
      <c r="GKE21" s="681"/>
      <c r="GKF21" s="681"/>
      <c r="GKG21" s="682"/>
      <c r="GKH21" s="680"/>
      <c r="GKI21" s="681"/>
      <c r="GKJ21" s="681"/>
      <c r="GKK21" s="681"/>
      <c r="GKL21" s="681"/>
      <c r="GKM21" s="681"/>
      <c r="GKN21" s="681"/>
      <c r="GKO21" s="681"/>
      <c r="GKP21" s="681"/>
      <c r="GKQ21" s="681"/>
      <c r="GKR21" s="681"/>
      <c r="GKS21" s="681"/>
      <c r="GKT21" s="681"/>
      <c r="GKU21" s="681"/>
      <c r="GKV21" s="682"/>
      <c r="GKW21" s="680"/>
      <c r="GKX21" s="681"/>
      <c r="GKY21" s="681"/>
      <c r="GKZ21" s="681"/>
      <c r="GLA21" s="681"/>
      <c r="GLB21" s="681"/>
      <c r="GLC21" s="681"/>
      <c r="GLD21" s="681"/>
      <c r="GLE21" s="681"/>
      <c r="GLF21" s="681"/>
      <c r="GLG21" s="681"/>
      <c r="GLH21" s="681"/>
      <c r="GLI21" s="681"/>
      <c r="GLJ21" s="681"/>
      <c r="GLK21" s="682"/>
      <c r="GLL21" s="680"/>
      <c r="GLM21" s="681"/>
      <c r="GLN21" s="681"/>
      <c r="GLO21" s="681"/>
      <c r="GLP21" s="681"/>
      <c r="GLQ21" s="681"/>
      <c r="GLR21" s="681"/>
      <c r="GLS21" s="681"/>
      <c r="GLT21" s="681"/>
      <c r="GLU21" s="681"/>
      <c r="GLV21" s="681"/>
      <c r="GLW21" s="681"/>
      <c r="GLX21" s="681"/>
      <c r="GLY21" s="681"/>
      <c r="GLZ21" s="682"/>
      <c r="GMA21" s="680"/>
      <c r="GMB21" s="681"/>
      <c r="GMC21" s="681"/>
      <c r="GMD21" s="681"/>
      <c r="GME21" s="681"/>
      <c r="GMF21" s="681"/>
      <c r="GMG21" s="681"/>
      <c r="GMH21" s="681"/>
      <c r="GMI21" s="681"/>
      <c r="GMJ21" s="681"/>
      <c r="GMK21" s="681"/>
      <c r="GML21" s="681"/>
      <c r="GMM21" s="681"/>
      <c r="GMN21" s="681"/>
      <c r="GMO21" s="682"/>
      <c r="GMP21" s="680"/>
      <c r="GMQ21" s="681"/>
      <c r="GMR21" s="681"/>
      <c r="GMS21" s="681"/>
      <c r="GMT21" s="681"/>
      <c r="GMU21" s="681"/>
      <c r="GMV21" s="681"/>
      <c r="GMW21" s="681"/>
      <c r="GMX21" s="681"/>
      <c r="GMY21" s="681"/>
      <c r="GMZ21" s="681"/>
      <c r="GNA21" s="681"/>
      <c r="GNB21" s="681"/>
      <c r="GNC21" s="681"/>
      <c r="GND21" s="682"/>
      <c r="GNE21" s="680"/>
      <c r="GNF21" s="681"/>
      <c r="GNG21" s="681"/>
      <c r="GNH21" s="681"/>
      <c r="GNI21" s="681"/>
      <c r="GNJ21" s="681"/>
      <c r="GNK21" s="681"/>
      <c r="GNL21" s="681"/>
      <c r="GNM21" s="681"/>
      <c r="GNN21" s="681"/>
      <c r="GNO21" s="681"/>
      <c r="GNP21" s="681"/>
      <c r="GNQ21" s="681"/>
      <c r="GNR21" s="681"/>
      <c r="GNS21" s="682"/>
      <c r="GNT21" s="680"/>
      <c r="GNU21" s="681"/>
      <c r="GNV21" s="681"/>
      <c r="GNW21" s="681"/>
      <c r="GNX21" s="681"/>
      <c r="GNY21" s="681"/>
      <c r="GNZ21" s="681"/>
      <c r="GOA21" s="681"/>
      <c r="GOB21" s="681"/>
      <c r="GOC21" s="681"/>
      <c r="GOD21" s="681"/>
      <c r="GOE21" s="681"/>
      <c r="GOF21" s="681"/>
      <c r="GOG21" s="681"/>
      <c r="GOH21" s="682"/>
      <c r="GOI21" s="680"/>
      <c r="GOJ21" s="681"/>
      <c r="GOK21" s="681"/>
      <c r="GOL21" s="681"/>
      <c r="GOM21" s="681"/>
      <c r="GON21" s="681"/>
      <c r="GOO21" s="681"/>
      <c r="GOP21" s="681"/>
      <c r="GOQ21" s="681"/>
      <c r="GOR21" s="681"/>
      <c r="GOS21" s="681"/>
      <c r="GOT21" s="681"/>
      <c r="GOU21" s="681"/>
      <c r="GOV21" s="681"/>
      <c r="GOW21" s="682"/>
      <c r="GOX21" s="680"/>
      <c r="GOY21" s="681"/>
      <c r="GOZ21" s="681"/>
      <c r="GPA21" s="681"/>
      <c r="GPB21" s="681"/>
      <c r="GPC21" s="681"/>
      <c r="GPD21" s="681"/>
      <c r="GPE21" s="681"/>
      <c r="GPF21" s="681"/>
      <c r="GPG21" s="681"/>
      <c r="GPH21" s="681"/>
      <c r="GPI21" s="681"/>
      <c r="GPJ21" s="681"/>
      <c r="GPK21" s="681"/>
      <c r="GPL21" s="682"/>
      <c r="GPM21" s="680"/>
      <c r="GPN21" s="681"/>
      <c r="GPO21" s="681"/>
      <c r="GPP21" s="681"/>
      <c r="GPQ21" s="681"/>
      <c r="GPR21" s="681"/>
      <c r="GPS21" s="681"/>
      <c r="GPT21" s="681"/>
      <c r="GPU21" s="681"/>
      <c r="GPV21" s="681"/>
      <c r="GPW21" s="681"/>
      <c r="GPX21" s="681"/>
      <c r="GPY21" s="681"/>
      <c r="GPZ21" s="681"/>
      <c r="GQA21" s="682"/>
      <c r="GQB21" s="680"/>
      <c r="GQC21" s="681"/>
      <c r="GQD21" s="681"/>
      <c r="GQE21" s="681"/>
      <c r="GQF21" s="681"/>
      <c r="GQG21" s="681"/>
      <c r="GQH21" s="681"/>
      <c r="GQI21" s="681"/>
      <c r="GQJ21" s="681"/>
      <c r="GQK21" s="681"/>
      <c r="GQL21" s="681"/>
      <c r="GQM21" s="681"/>
      <c r="GQN21" s="681"/>
      <c r="GQO21" s="681"/>
      <c r="GQP21" s="682"/>
      <c r="GQQ21" s="680"/>
      <c r="GQR21" s="681"/>
      <c r="GQS21" s="681"/>
      <c r="GQT21" s="681"/>
      <c r="GQU21" s="681"/>
      <c r="GQV21" s="681"/>
      <c r="GQW21" s="681"/>
      <c r="GQX21" s="681"/>
      <c r="GQY21" s="681"/>
      <c r="GQZ21" s="681"/>
      <c r="GRA21" s="681"/>
      <c r="GRB21" s="681"/>
      <c r="GRC21" s="681"/>
      <c r="GRD21" s="681"/>
      <c r="GRE21" s="682"/>
      <c r="GRF21" s="680"/>
      <c r="GRG21" s="681"/>
      <c r="GRH21" s="681"/>
      <c r="GRI21" s="681"/>
      <c r="GRJ21" s="681"/>
      <c r="GRK21" s="681"/>
      <c r="GRL21" s="681"/>
      <c r="GRM21" s="681"/>
      <c r="GRN21" s="681"/>
      <c r="GRO21" s="681"/>
      <c r="GRP21" s="681"/>
      <c r="GRQ21" s="681"/>
      <c r="GRR21" s="681"/>
      <c r="GRS21" s="681"/>
      <c r="GRT21" s="682"/>
      <c r="GRU21" s="680"/>
      <c r="GRV21" s="681"/>
      <c r="GRW21" s="681"/>
      <c r="GRX21" s="681"/>
      <c r="GRY21" s="681"/>
      <c r="GRZ21" s="681"/>
      <c r="GSA21" s="681"/>
      <c r="GSB21" s="681"/>
      <c r="GSC21" s="681"/>
      <c r="GSD21" s="681"/>
      <c r="GSE21" s="681"/>
      <c r="GSF21" s="681"/>
      <c r="GSG21" s="681"/>
      <c r="GSH21" s="681"/>
      <c r="GSI21" s="682"/>
      <c r="GSJ21" s="680"/>
      <c r="GSK21" s="681"/>
      <c r="GSL21" s="681"/>
      <c r="GSM21" s="681"/>
      <c r="GSN21" s="681"/>
      <c r="GSO21" s="681"/>
      <c r="GSP21" s="681"/>
      <c r="GSQ21" s="681"/>
      <c r="GSR21" s="681"/>
      <c r="GSS21" s="681"/>
      <c r="GST21" s="681"/>
      <c r="GSU21" s="681"/>
      <c r="GSV21" s="681"/>
      <c r="GSW21" s="681"/>
      <c r="GSX21" s="682"/>
      <c r="GSY21" s="680"/>
      <c r="GSZ21" s="681"/>
      <c r="GTA21" s="681"/>
      <c r="GTB21" s="681"/>
      <c r="GTC21" s="681"/>
      <c r="GTD21" s="681"/>
      <c r="GTE21" s="681"/>
      <c r="GTF21" s="681"/>
      <c r="GTG21" s="681"/>
      <c r="GTH21" s="681"/>
      <c r="GTI21" s="681"/>
      <c r="GTJ21" s="681"/>
      <c r="GTK21" s="681"/>
      <c r="GTL21" s="681"/>
      <c r="GTM21" s="682"/>
      <c r="GTN21" s="680"/>
      <c r="GTO21" s="681"/>
      <c r="GTP21" s="681"/>
      <c r="GTQ21" s="681"/>
      <c r="GTR21" s="681"/>
      <c r="GTS21" s="681"/>
      <c r="GTT21" s="681"/>
      <c r="GTU21" s="681"/>
      <c r="GTV21" s="681"/>
      <c r="GTW21" s="681"/>
      <c r="GTX21" s="681"/>
      <c r="GTY21" s="681"/>
      <c r="GTZ21" s="681"/>
      <c r="GUA21" s="681"/>
      <c r="GUB21" s="682"/>
      <c r="GUC21" s="680"/>
      <c r="GUD21" s="681"/>
      <c r="GUE21" s="681"/>
      <c r="GUF21" s="681"/>
      <c r="GUG21" s="681"/>
      <c r="GUH21" s="681"/>
      <c r="GUI21" s="681"/>
      <c r="GUJ21" s="681"/>
      <c r="GUK21" s="681"/>
      <c r="GUL21" s="681"/>
      <c r="GUM21" s="681"/>
      <c r="GUN21" s="681"/>
      <c r="GUO21" s="681"/>
      <c r="GUP21" s="681"/>
      <c r="GUQ21" s="682"/>
      <c r="GUR21" s="680"/>
      <c r="GUS21" s="681"/>
      <c r="GUT21" s="681"/>
      <c r="GUU21" s="681"/>
      <c r="GUV21" s="681"/>
      <c r="GUW21" s="681"/>
      <c r="GUX21" s="681"/>
      <c r="GUY21" s="681"/>
      <c r="GUZ21" s="681"/>
      <c r="GVA21" s="681"/>
      <c r="GVB21" s="681"/>
      <c r="GVC21" s="681"/>
      <c r="GVD21" s="681"/>
      <c r="GVE21" s="681"/>
      <c r="GVF21" s="682"/>
      <c r="GVG21" s="680"/>
      <c r="GVH21" s="681"/>
      <c r="GVI21" s="681"/>
      <c r="GVJ21" s="681"/>
      <c r="GVK21" s="681"/>
      <c r="GVL21" s="681"/>
      <c r="GVM21" s="681"/>
      <c r="GVN21" s="681"/>
      <c r="GVO21" s="681"/>
      <c r="GVP21" s="681"/>
      <c r="GVQ21" s="681"/>
      <c r="GVR21" s="681"/>
      <c r="GVS21" s="681"/>
      <c r="GVT21" s="681"/>
      <c r="GVU21" s="682"/>
      <c r="GVV21" s="680"/>
      <c r="GVW21" s="681"/>
      <c r="GVX21" s="681"/>
      <c r="GVY21" s="681"/>
      <c r="GVZ21" s="681"/>
      <c r="GWA21" s="681"/>
      <c r="GWB21" s="681"/>
      <c r="GWC21" s="681"/>
      <c r="GWD21" s="681"/>
      <c r="GWE21" s="681"/>
      <c r="GWF21" s="681"/>
      <c r="GWG21" s="681"/>
      <c r="GWH21" s="681"/>
      <c r="GWI21" s="681"/>
      <c r="GWJ21" s="682"/>
      <c r="GWK21" s="680"/>
      <c r="GWL21" s="681"/>
      <c r="GWM21" s="681"/>
      <c r="GWN21" s="681"/>
      <c r="GWO21" s="681"/>
      <c r="GWP21" s="681"/>
      <c r="GWQ21" s="681"/>
      <c r="GWR21" s="681"/>
      <c r="GWS21" s="681"/>
      <c r="GWT21" s="681"/>
      <c r="GWU21" s="681"/>
      <c r="GWV21" s="681"/>
      <c r="GWW21" s="681"/>
      <c r="GWX21" s="681"/>
      <c r="GWY21" s="682"/>
      <c r="GWZ21" s="680"/>
      <c r="GXA21" s="681"/>
      <c r="GXB21" s="681"/>
      <c r="GXC21" s="681"/>
      <c r="GXD21" s="681"/>
      <c r="GXE21" s="681"/>
      <c r="GXF21" s="681"/>
      <c r="GXG21" s="681"/>
      <c r="GXH21" s="681"/>
      <c r="GXI21" s="681"/>
      <c r="GXJ21" s="681"/>
      <c r="GXK21" s="681"/>
      <c r="GXL21" s="681"/>
      <c r="GXM21" s="681"/>
      <c r="GXN21" s="682"/>
      <c r="GXO21" s="680"/>
      <c r="GXP21" s="681"/>
      <c r="GXQ21" s="681"/>
      <c r="GXR21" s="681"/>
      <c r="GXS21" s="681"/>
      <c r="GXT21" s="681"/>
      <c r="GXU21" s="681"/>
      <c r="GXV21" s="681"/>
      <c r="GXW21" s="681"/>
      <c r="GXX21" s="681"/>
      <c r="GXY21" s="681"/>
      <c r="GXZ21" s="681"/>
      <c r="GYA21" s="681"/>
      <c r="GYB21" s="681"/>
      <c r="GYC21" s="682"/>
      <c r="GYD21" s="680"/>
      <c r="GYE21" s="681"/>
      <c r="GYF21" s="681"/>
      <c r="GYG21" s="681"/>
      <c r="GYH21" s="681"/>
      <c r="GYI21" s="681"/>
      <c r="GYJ21" s="681"/>
      <c r="GYK21" s="681"/>
      <c r="GYL21" s="681"/>
      <c r="GYM21" s="681"/>
      <c r="GYN21" s="681"/>
      <c r="GYO21" s="681"/>
      <c r="GYP21" s="681"/>
      <c r="GYQ21" s="681"/>
      <c r="GYR21" s="682"/>
      <c r="GYS21" s="680"/>
      <c r="GYT21" s="681"/>
      <c r="GYU21" s="681"/>
      <c r="GYV21" s="681"/>
      <c r="GYW21" s="681"/>
      <c r="GYX21" s="681"/>
      <c r="GYY21" s="681"/>
      <c r="GYZ21" s="681"/>
      <c r="GZA21" s="681"/>
      <c r="GZB21" s="681"/>
      <c r="GZC21" s="681"/>
      <c r="GZD21" s="681"/>
      <c r="GZE21" s="681"/>
      <c r="GZF21" s="681"/>
      <c r="GZG21" s="682"/>
      <c r="GZH21" s="680"/>
      <c r="GZI21" s="681"/>
      <c r="GZJ21" s="681"/>
      <c r="GZK21" s="681"/>
      <c r="GZL21" s="681"/>
      <c r="GZM21" s="681"/>
      <c r="GZN21" s="681"/>
      <c r="GZO21" s="681"/>
      <c r="GZP21" s="681"/>
      <c r="GZQ21" s="681"/>
      <c r="GZR21" s="681"/>
      <c r="GZS21" s="681"/>
      <c r="GZT21" s="681"/>
      <c r="GZU21" s="681"/>
      <c r="GZV21" s="682"/>
      <c r="GZW21" s="680"/>
      <c r="GZX21" s="681"/>
      <c r="GZY21" s="681"/>
      <c r="GZZ21" s="681"/>
      <c r="HAA21" s="681"/>
      <c r="HAB21" s="681"/>
      <c r="HAC21" s="681"/>
      <c r="HAD21" s="681"/>
      <c r="HAE21" s="681"/>
      <c r="HAF21" s="681"/>
      <c r="HAG21" s="681"/>
      <c r="HAH21" s="681"/>
      <c r="HAI21" s="681"/>
      <c r="HAJ21" s="681"/>
      <c r="HAK21" s="682"/>
      <c r="HAL21" s="680"/>
      <c r="HAM21" s="681"/>
      <c r="HAN21" s="681"/>
      <c r="HAO21" s="681"/>
      <c r="HAP21" s="681"/>
      <c r="HAQ21" s="681"/>
      <c r="HAR21" s="681"/>
      <c r="HAS21" s="681"/>
      <c r="HAT21" s="681"/>
      <c r="HAU21" s="681"/>
      <c r="HAV21" s="681"/>
      <c r="HAW21" s="681"/>
      <c r="HAX21" s="681"/>
      <c r="HAY21" s="681"/>
      <c r="HAZ21" s="682"/>
      <c r="HBA21" s="680"/>
      <c r="HBB21" s="681"/>
      <c r="HBC21" s="681"/>
      <c r="HBD21" s="681"/>
      <c r="HBE21" s="681"/>
      <c r="HBF21" s="681"/>
      <c r="HBG21" s="681"/>
      <c r="HBH21" s="681"/>
      <c r="HBI21" s="681"/>
      <c r="HBJ21" s="681"/>
      <c r="HBK21" s="681"/>
      <c r="HBL21" s="681"/>
      <c r="HBM21" s="681"/>
      <c r="HBN21" s="681"/>
      <c r="HBO21" s="682"/>
      <c r="HBP21" s="680"/>
      <c r="HBQ21" s="681"/>
      <c r="HBR21" s="681"/>
      <c r="HBS21" s="681"/>
      <c r="HBT21" s="681"/>
      <c r="HBU21" s="681"/>
      <c r="HBV21" s="681"/>
      <c r="HBW21" s="681"/>
      <c r="HBX21" s="681"/>
      <c r="HBY21" s="681"/>
      <c r="HBZ21" s="681"/>
      <c r="HCA21" s="681"/>
      <c r="HCB21" s="681"/>
      <c r="HCC21" s="681"/>
      <c r="HCD21" s="682"/>
      <c r="HCE21" s="680"/>
      <c r="HCF21" s="681"/>
      <c r="HCG21" s="681"/>
      <c r="HCH21" s="681"/>
      <c r="HCI21" s="681"/>
      <c r="HCJ21" s="681"/>
      <c r="HCK21" s="681"/>
      <c r="HCL21" s="681"/>
      <c r="HCM21" s="681"/>
      <c r="HCN21" s="681"/>
      <c r="HCO21" s="681"/>
      <c r="HCP21" s="681"/>
      <c r="HCQ21" s="681"/>
      <c r="HCR21" s="681"/>
      <c r="HCS21" s="682"/>
      <c r="HCT21" s="680"/>
      <c r="HCU21" s="681"/>
      <c r="HCV21" s="681"/>
      <c r="HCW21" s="681"/>
      <c r="HCX21" s="681"/>
      <c r="HCY21" s="681"/>
      <c r="HCZ21" s="681"/>
      <c r="HDA21" s="681"/>
      <c r="HDB21" s="681"/>
      <c r="HDC21" s="681"/>
      <c r="HDD21" s="681"/>
      <c r="HDE21" s="681"/>
      <c r="HDF21" s="681"/>
      <c r="HDG21" s="681"/>
      <c r="HDH21" s="682"/>
      <c r="HDI21" s="680"/>
      <c r="HDJ21" s="681"/>
      <c r="HDK21" s="681"/>
      <c r="HDL21" s="681"/>
      <c r="HDM21" s="681"/>
      <c r="HDN21" s="681"/>
      <c r="HDO21" s="681"/>
      <c r="HDP21" s="681"/>
      <c r="HDQ21" s="681"/>
      <c r="HDR21" s="681"/>
      <c r="HDS21" s="681"/>
      <c r="HDT21" s="681"/>
      <c r="HDU21" s="681"/>
      <c r="HDV21" s="681"/>
      <c r="HDW21" s="682"/>
      <c r="HDX21" s="680"/>
      <c r="HDY21" s="681"/>
      <c r="HDZ21" s="681"/>
      <c r="HEA21" s="681"/>
      <c r="HEB21" s="681"/>
      <c r="HEC21" s="681"/>
      <c r="HED21" s="681"/>
      <c r="HEE21" s="681"/>
      <c r="HEF21" s="681"/>
      <c r="HEG21" s="681"/>
      <c r="HEH21" s="681"/>
      <c r="HEI21" s="681"/>
      <c r="HEJ21" s="681"/>
      <c r="HEK21" s="681"/>
      <c r="HEL21" s="682"/>
      <c r="HEM21" s="680"/>
      <c r="HEN21" s="681"/>
      <c r="HEO21" s="681"/>
      <c r="HEP21" s="681"/>
      <c r="HEQ21" s="681"/>
      <c r="HER21" s="681"/>
      <c r="HES21" s="681"/>
      <c r="HET21" s="681"/>
      <c r="HEU21" s="681"/>
      <c r="HEV21" s="681"/>
      <c r="HEW21" s="681"/>
      <c r="HEX21" s="681"/>
      <c r="HEY21" s="681"/>
      <c r="HEZ21" s="681"/>
      <c r="HFA21" s="682"/>
      <c r="HFB21" s="680"/>
      <c r="HFC21" s="681"/>
      <c r="HFD21" s="681"/>
      <c r="HFE21" s="681"/>
      <c r="HFF21" s="681"/>
      <c r="HFG21" s="681"/>
      <c r="HFH21" s="681"/>
      <c r="HFI21" s="681"/>
      <c r="HFJ21" s="681"/>
      <c r="HFK21" s="681"/>
      <c r="HFL21" s="681"/>
      <c r="HFM21" s="681"/>
      <c r="HFN21" s="681"/>
      <c r="HFO21" s="681"/>
      <c r="HFP21" s="682"/>
      <c r="HFQ21" s="680"/>
      <c r="HFR21" s="681"/>
      <c r="HFS21" s="681"/>
      <c r="HFT21" s="681"/>
      <c r="HFU21" s="681"/>
      <c r="HFV21" s="681"/>
      <c r="HFW21" s="681"/>
      <c r="HFX21" s="681"/>
      <c r="HFY21" s="681"/>
      <c r="HFZ21" s="681"/>
      <c r="HGA21" s="681"/>
      <c r="HGB21" s="681"/>
      <c r="HGC21" s="681"/>
      <c r="HGD21" s="681"/>
      <c r="HGE21" s="682"/>
      <c r="HGF21" s="680"/>
      <c r="HGG21" s="681"/>
      <c r="HGH21" s="681"/>
      <c r="HGI21" s="681"/>
      <c r="HGJ21" s="681"/>
      <c r="HGK21" s="681"/>
      <c r="HGL21" s="681"/>
      <c r="HGM21" s="681"/>
      <c r="HGN21" s="681"/>
      <c r="HGO21" s="681"/>
      <c r="HGP21" s="681"/>
      <c r="HGQ21" s="681"/>
      <c r="HGR21" s="681"/>
      <c r="HGS21" s="681"/>
      <c r="HGT21" s="682"/>
      <c r="HGU21" s="680"/>
      <c r="HGV21" s="681"/>
      <c r="HGW21" s="681"/>
      <c r="HGX21" s="681"/>
      <c r="HGY21" s="681"/>
      <c r="HGZ21" s="681"/>
      <c r="HHA21" s="681"/>
      <c r="HHB21" s="681"/>
      <c r="HHC21" s="681"/>
      <c r="HHD21" s="681"/>
      <c r="HHE21" s="681"/>
      <c r="HHF21" s="681"/>
      <c r="HHG21" s="681"/>
      <c r="HHH21" s="681"/>
      <c r="HHI21" s="682"/>
      <c r="HHJ21" s="680"/>
      <c r="HHK21" s="681"/>
      <c r="HHL21" s="681"/>
      <c r="HHM21" s="681"/>
      <c r="HHN21" s="681"/>
      <c r="HHO21" s="681"/>
      <c r="HHP21" s="681"/>
      <c r="HHQ21" s="681"/>
      <c r="HHR21" s="681"/>
      <c r="HHS21" s="681"/>
      <c r="HHT21" s="681"/>
      <c r="HHU21" s="681"/>
      <c r="HHV21" s="681"/>
      <c r="HHW21" s="681"/>
      <c r="HHX21" s="682"/>
      <c r="HHY21" s="680"/>
      <c r="HHZ21" s="681"/>
      <c r="HIA21" s="681"/>
      <c r="HIB21" s="681"/>
      <c r="HIC21" s="681"/>
      <c r="HID21" s="681"/>
      <c r="HIE21" s="681"/>
      <c r="HIF21" s="681"/>
      <c r="HIG21" s="681"/>
      <c r="HIH21" s="681"/>
      <c r="HII21" s="681"/>
      <c r="HIJ21" s="681"/>
      <c r="HIK21" s="681"/>
      <c r="HIL21" s="681"/>
      <c r="HIM21" s="682"/>
      <c r="HIN21" s="680"/>
      <c r="HIO21" s="681"/>
      <c r="HIP21" s="681"/>
      <c r="HIQ21" s="681"/>
      <c r="HIR21" s="681"/>
      <c r="HIS21" s="681"/>
      <c r="HIT21" s="681"/>
      <c r="HIU21" s="681"/>
      <c r="HIV21" s="681"/>
      <c r="HIW21" s="681"/>
      <c r="HIX21" s="681"/>
      <c r="HIY21" s="681"/>
      <c r="HIZ21" s="681"/>
      <c r="HJA21" s="681"/>
      <c r="HJB21" s="682"/>
      <c r="HJC21" s="680"/>
      <c r="HJD21" s="681"/>
      <c r="HJE21" s="681"/>
      <c r="HJF21" s="681"/>
      <c r="HJG21" s="681"/>
      <c r="HJH21" s="681"/>
      <c r="HJI21" s="681"/>
      <c r="HJJ21" s="681"/>
      <c r="HJK21" s="681"/>
      <c r="HJL21" s="681"/>
      <c r="HJM21" s="681"/>
      <c r="HJN21" s="681"/>
      <c r="HJO21" s="681"/>
      <c r="HJP21" s="681"/>
      <c r="HJQ21" s="682"/>
      <c r="HJR21" s="680"/>
      <c r="HJS21" s="681"/>
      <c r="HJT21" s="681"/>
      <c r="HJU21" s="681"/>
      <c r="HJV21" s="681"/>
      <c r="HJW21" s="681"/>
      <c r="HJX21" s="681"/>
      <c r="HJY21" s="681"/>
      <c r="HJZ21" s="681"/>
      <c r="HKA21" s="681"/>
      <c r="HKB21" s="681"/>
      <c r="HKC21" s="681"/>
      <c r="HKD21" s="681"/>
      <c r="HKE21" s="681"/>
      <c r="HKF21" s="682"/>
      <c r="HKG21" s="680"/>
      <c r="HKH21" s="681"/>
      <c r="HKI21" s="681"/>
      <c r="HKJ21" s="681"/>
      <c r="HKK21" s="681"/>
      <c r="HKL21" s="681"/>
      <c r="HKM21" s="681"/>
      <c r="HKN21" s="681"/>
      <c r="HKO21" s="681"/>
      <c r="HKP21" s="681"/>
      <c r="HKQ21" s="681"/>
      <c r="HKR21" s="681"/>
      <c r="HKS21" s="681"/>
      <c r="HKT21" s="681"/>
      <c r="HKU21" s="682"/>
      <c r="HKV21" s="680"/>
      <c r="HKW21" s="681"/>
      <c r="HKX21" s="681"/>
      <c r="HKY21" s="681"/>
      <c r="HKZ21" s="681"/>
      <c r="HLA21" s="681"/>
      <c r="HLB21" s="681"/>
      <c r="HLC21" s="681"/>
      <c r="HLD21" s="681"/>
      <c r="HLE21" s="681"/>
      <c r="HLF21" s="681"/>
      <c r="HLG21" s="681"/>
      <c r="HLH21" s="681"/>
      <c r="HLI21" s="681"/>
      <c r="HLJ21" s="682"/>
      <c r="HLK21" s="680"/>
      <c r="HLL21" s="681"/>
      <c r="HLM21" s="681"/>
      <c r="HLN21" s="681"/>
      <c r="HLO21" s="681"/>
      <c r="HLP21" s="681"/>
      <c r="HLQ21" s="681"/>
      <c r="HLR21" s="681"/>
      <c r="HLS21" s="681"/>
      <c r="HLT21" s="681"/>
      <c r="HLU21" s="681"/>
      <c r="HLV21" s="681"/>
      <c r="HLW21" s="681"/>
      <c r="HLX21" s="681"/>
      <c r="HLY21" s="682"/>
      <c r="HLZ21" s="680"/>
      <c r="HMA21" s="681"/>
      <c r="HMB21" s="681"/>
      <c r="HMC21" s="681"/>
      <c r="HMD21" s="681"/>
      <c r="HME21" s="681"/>
      <c r="HMF21" s="681"/>
      <c r="HMG21" s="681"/>
      <c r="HMH21" s="681"/>
      <c r="HMI21" s="681"/>
      <c r="HMJ21" s="681"/>
      <c r="HMK21" s="681"/>
      <c r="HML21" s="681"/>
      <c r="HMM21" s="681"/>
      <c r="HMN21" s="682"/>
      <c r="HMO21" s="680"/>
      <c r="HMP21" s="681"/>
      <c r="HMQ21" s="681"/>
      <c r="HMR21" s="681"/>
      <c r="HMS21" s="681"/>
      <c r="HMT21" s="681"/>
      <c r="HMU21" s="681"/>
      <c r="HMV21" s="681"/>
      <c r="HMW21" s="681"/>
      <c r="HMX21" s="681"/>
      <c r="HMY21" s="681"/>
      <c r="HMZ21" s="681"/>
      <c r="HNA21" s="681"/>
      <c r="HNB21" s="681"/>
      <c r="HNC21" s="682"/>
      <c r="HND21" s="680"/>
      <c r="HNE21" s="681"/>
      <c r="HNF21" s="681"/>
      <c r="HNG21" s="681"/>
      <c r="HNH21" s="681"/>
      <c r="HNI21" s="681"/>
      <c r="HNJ21" s="681"/>
      <c r="HNK21" s="681"/>
      <c r="HNL21" s="681"/>
      <c r="HNM21" s="681"/>
      <c r="HNN21" s="681"/>
      <c r="HNO21" s="681"/>
      <c r="HNP21" s="681"/>
      <c r="HNQ21" s="681"/>
      <c r="HNR21" s="682"/>
      <c r="HNS21" s="680"/>
      <c r="HNT21" s="681"/>
      <c r="HNU21" s="681"/>
      <c r="HNV21" s="681"/>
      <c r="HNW21" s="681"/>
      <c r="HNX21" s="681"/>
      <c r="HNY21" s="681"/>
      <c r="HNZ21" s="681"/>
      <c r="HOA21" s="681"/>
      <c r="HOB21" s="681"/>
      <c r="HOC21" s="681"/>
      <c r="HOD21" s="681"/>
      <c r="HOE21" s="681"/>
      <c r="HOF21" s="681"/>
      <c r="HOG21" s="682"/>
      <c r="HOH21" s="680"/>
      <c r="HOI21" s="681"/>
      <c r="HOJ21" s="681"/>
      <c r="HOK21" s="681"/>
      <c r="HOL21" s="681"/>
      <c r="HOM21" s="681"/>
      <c r="HON21" s="681"/>
      <c r="HOO21" s="681"/>
      <c r="HOP21" s="681"/>
      <c r="HOQ21" s="681"/>
      <c r="HOR21" s="681"/>
      <c r="HOS21" s="681"/>
      <c r="HOT21" s="681"/>
      <c r="HOU21" s="681"/>
      <c r="HOV21" s="682"/>
      <c r="HOW21" s="680"/>
      <c r="HOX21" s="681"/>
      <c r="HOY21" s="681"/>
      <c r="HOZ21" s="681"/>
      <c r="HPA21" s="681"/>
      <c r="HPB21" s="681"/>
      <c r="HPC21" s="681"/>
      <c r="HPD21" s="681"/>
      <c r="HPE21" s="681"/>
      <c r="HPF21" s="681"/>
      <c r="HPG21" s="681"/>
      <c r="HPH21" s="681"/>
      <c r="HPI21" s="681"/>
      <c r="HPJ21" s="681"/>
      <c r="HPK21" s="682"/>
      <c r="HPL21" s="680"/>
      <c r="HPM21" s="681"/>
      <c r="HPN21" s="681"/>
      <c r="HPO21" s="681"/>
      <c r="HPP21" s="681"/>
      <c r="HPQ21" s="681"/>
      <c r="HPR21" s="681"/>
      <c r="HPS21" s="681"/>
      <c r="HPT21" s="681"/>
      <c r="HPU21" s="681"/>
      <c r="HPV21" s="681"/>
      <c r="HPW21" s="681"/>
      <c r="HPX21" s="681"/>
      <c r="HPY21" s="681"/>
      <c r="HPZ21" s="682"/>
      <c r="HQA21" s="680"/>
      <c r="HQB21" s="681"/>
      <c r="HQC21" s="681"/>
      <c r="HQD21" s="681"/>
      <c r="HQE21" s="681"/>
      <c r="HQF21" s="681"/>
      <c r="HQG21" s="681"/>
      <c r="HQH21" s="681"/>
      <c r="HQI21" s="681"/>
      <c r="HQJ21" s="681"/>
      <c r="HQK21" s="681"/>
      <c r="HQL21" s="681"/>
      <c r="HQM21" s="681"/>
      <c r="HQN21" s="681"/>
      <c r="HQO21" s="682"/>
      <c r="HQP21" s="680"/>
      <c r="HQQ21" s="681"/>
      <c r="HQR21" s="681"/>
      <c r="HQS21" s="681"/>
      <c r="HQT21" s="681"/>
      <c r="HQU21" s="681"/>
      <c r="HQV21" s="681"/>
      <c r="HQW21" s="681"/>
      <c r="HQX21" s="681"/>
      <c r="HQY21" s="681"/>
      <c r="HQZ21" s="681"/>
      <c r="HRA21" s="681"/>
      <c r="HRB21" s="681"/>
      <c r="HRC21" s="681"/>
      <c r="HRD21" s="682"/>
      <c r="HRE21" s="680"/>
      <c r="HRF21" s="681"/>
      <c r="HRG21" s="681"/>
      <c r="HRH21" s="681"/>
      <c r="HRI21" s="681"/>
      <c r="HRJ21" s="681"/>
      <c r="HRK21" s="681"/>
      <c r="HRL21" s="681"/>
      <c r="HRM21" s="681"/>
      <c r="HRN21" s="681"/>
      <c r="HRO21" s="681"/>
      <c r="HRP21" s="681"/>
      <c r="HRQ21" s="681"/>
      <c r="HRR21" s="681"/>
      <c r="HRS21" s="682"/>
      <c r="HRT21" s="680"/>
      <c r="HRU21" s="681"/>
      <c r="HRV21" s="681"/>
      <c r="HRW21" s="681"/>
      <c r="HRX21" s="681"/>
      <c r="HRY21" s="681"/>
      <c r="HRZ21" s="681"/>
      <c r="HSA21" s="681"/>
      <c r="HSB21" s="681"/>
      <c r="HSC21" s="681"/>
      <c r="HSD21" s="681"/>
      <c r="HSE21" s="681"/>
      <c r="HSF21" s="681"/>
      <c r="HSG21" s="681"/>
      <c r="HSH21" s="682"/>
      <c r="HSI21" s="680"/>
      <c r="HSJ21" s="681"/>
      <c r="HSK21" s="681"/>
      <c r="HSL21" s="681"/>
      <c r="HSM21" s="681"/>
      <c r="HSN21" s="681"/>
      <c r="HSO21" s="681"/>
      <c r="HSP21" s="681"/>
      <c r="HSQ21" s="681"/>
      <c r="HSR21" s="681"/>
      <c r="HSS21" s="681"/>
      <c r="HST21" s="681"/>
      <c r="HSU21" s="681"/>
      <c r="HSV21" s="681"/>
      <c r="HSW21" s="682"/>
      <c r="HSX21" s="680"/>
      <c r="HSY21" s="681"/>
      <c r="HSZ21" s="681"/>
      <c r="HTA21" s="681"/>
      <c r="HTB21" s="681"/>
      <c r="HTC21" s="681"/>
      <c r="HTD21" s="681"/>
      <c r="HTE21" s="681"/>
      <c r="HTF21" s="681"/>
      <c r="HTG21" s="681"/>
      <c r="HTH21" s="681"/>
      <c r="HTI21" s="681"/>
      <c r="HTJ21" s="681"/>
      <c r="HTK21" s="681"/>
      <c r="HTL21" s="682"/>
      <c r="HTM21" s="680"/>
      <c r="HTN21" s="681"/>
      <c r="HTO21" s="681"/>
      <c r="HTP21" s="681"/>
      <c r="HTQ21" s="681"/>
      <c r="HTR21" s="681"/>
      <c r="HTS21" s="681"/>
      <c r="HTT21" s="681"/>
      <c r="HTU21" s="681"/>
      <c r="HTV21" s="681"/>
      <c r="HTW21" s="681"/>
      <c r="HTX21" s="681"/>
      <c r="HTY21" s="681"/>
      <c r="HTZ21" s="681"/>
      <c r="HUA21" s="682"/>
      <c r="HUB21" s="680"/>
      <c r="HUC21" s="681"/>
      <c r="HUD21" s="681"/>
      <c r="HUE21" s="681"/>
      <c r="HUF21" s="681"/>
      <c r="HUG21" s="681"/>
      <c r="HUH21" s="681"/>
      <c r="HUI21" s="681"/>
      <c r="HUJ21" s="681"/>
      <c r="HUK21" s="681"/>
      <c r="HUL21" s="681"/>
      <c r="HUM21" s="681"/>
      <c r="HUN21" s="681"/>
      <c r="HUO21" s="681"/>
      <c r="HUP21" s="682"/>
      <c r="HUQ21" s="680"/>
      <c r="HUR21" s="681"/>
      <c r="HUS21" s="681"/>
      <c r="HUT21" s="681"/>
      <c r="HUU21" s="681"/>
      <c r="HUV21" s="681"/>
      <c r="HUW21" s="681"/>
      <c r="HUX21" s="681"/>
      <c r="HUY21" s="681"/>
      <c r="HUZ21" s="681"/>
      <c r="HVA21" s="681"/>
      <c r="HVB21" s="681"/>
      <c r="HVC21" s="681"/>
      <c r="HVD21" s="681"/>
      <c r="HVE21" s="682"/>
      <c r="HVF21" s="680"/>
      <c r="HVG21" s="681"/>
      <c r="HVH21" s="681"/>
      <c r="HVI21" s="681"/>
      <c r="HVJ21" s="681"/>
      <c r="HVK21" s="681"/>
      <c r="HVL21" s="681"/>
      <c r="HVM21" s="681"/>
      <c r="HVN21" s="681"/>
      <c r="HVO21" s="681"/>
      <c r="HVP21" s="681"/>
      <c r="HVQ21" s="681"/>
      <c r="HVR21" s="681"/>
      <c r="HVS21" s="681"/>
      <c r="HVT21" s="682"/>
      <c r="HVU21" s="680"/>
      <c r="HVV21" s="681"/>
      <c r="HVW21" s="681"/>
      <c r="HVX21" s="681"/>
      <c r="HVY21" s="681"/>
      <c r="HVZ21" s="681"/>
      <c r="HWA21" s="681"/>
      <c r="HWB21" s="681"/>
      <c r="HWC21" s="681"/>
      <c r="HWD21" s="681"/>
      <c r="HWE21" s="681"/>
      <c r="HWF21" s="681"/>
      <c r="HWG21" s="681"/>
      <c r="HWH21" s="681"/>
      <c r="HWI21" s="682"/>
      <c r="HWJ21" s="680"/>
      <c r="HWK21" s="681"/>
      <c r="HWL21" s="681"/>
      <c r="HWM21" s="681"/>
      <c r="HWN21" s="681"/>
      <c r="HWO21" s="681"/>
      <c r="HWP21" s="681"/>
      <c r="HWQ21" s="681"/>
      <c r="HWR21" s="681"/>
      <c r="HWS21" s="681"/>
      <c r="HWT21" s="681"/>
      <c r="HWU21" s="681"/>
      <c r="HWV21" s="681"/>
      <c r="HWW21" s="681"/>
      <c r="HWX21" s="682"/>
      <c r="HWY21" s="680"/>
      <c r="HWZ21" s="681"/>
      <c r="HXA21" s="681"/>
      <c r="HXB21" s="681"/>
      <c r="HXC21" s="681"/>
      <c r="HXD21" s="681"/>
      <c r="HXE21" s="681"/>
      <c r="HXF21" s="681"/>
      <c r="HXG21" s="681"/>
      <c r="HXH21" s="681"/>
      <c r="HXI21" s="681"/>
      <c r="HXJ21" s="681"/>
      <c r="HXK21" s="681"/>
      <c r="HXL21" s="681"/>
      <c r="HXM21" s="682"/>
      <c r="HXN21" s="680"/>
      <c r="HXO21" s="681"/>
      <c r="HXP21" s="681"/>
      <c r="HXQ21" s="681"/>
      <c r="HXR21" s="681"/>
      <c r="HXS21" s="681"/>
      <c r="HXT21" s="681"/>
      <c r="HXU21" s="681"/>
      <c r="HXV21" s="681"/>
      <c r="HXW21" s="681"/>
      <c r="HXX21" s="681"/>
      <c r="HXY21" s="681"/>
      <c r="HXZ21" s="681"/>
      <c r="HYA21" s="681"/>
      <c r="HYB21" s="682"/>
      <c r="HYC21" s="680"/>
      <c r="HYD21" s="681"/>
      <c r="HYE21" s="681"/>
      <c r="HYF21" s="681"/>
      <c r="HYG21" s="681"/>
      <c r="HYH21" s="681"/>
      <c r="HYI21" s="681"/>
      <c r="HYJ21" s="681"/>
      <c r="HYK21" s="681"/>
      <c r="HYL21" s="681"/>
      <c r="HYM21" s="681"/>
      <c r="HYN21" s="681"/>
      <c r="HYO21" s="681"/>
      <c r="HYP21" s="681"/>
      <c r="HYQ21" s="682"/>
      <c r="HYR21" s="680"/>
      <c r="HYS21" s="681"/>
      <c r="HYT21" s="681"/>
      <c r="HYU21" s="681"/>
      <c r="HYV21" s="681"/>
      <c r="HYW21" s="681"/>
      <c r="HYX21" s="681"/>
      <c r="HYY21" s="681"/>
      <c r="HYZ21" s="681"/>
      <c r="HZA21" s="681"/>
      <c r="HZB21" s="681"/>
      <c r="HZC21" s="681"/>
      <c r="HZD21" s="681"/>
      <c r="HZE21" s="681"/>
      <c r="HZF21" s="682"/>
      <c r="HZG21" s="680"/>
      <c r="HZH21" s="681"/>
      <c r="HZI21" s="681"/>
      <c r="HZJ21" s="681"/>
      <c r="HZK21" s="681"/>
      <c r="HZL21" s="681"/>
      <c r="HZM21" s="681"/>
      <c r="HZN21" s="681"/>
      <c r="HZO21" s="681"/>
      <c r="HZP21" s="681"/>
      <c r="HZQ21" s="681"/>
      <c r="HZR21" s="681"/>
      <c r="HZS21" s="681"/>
      <c r="HZT21" s="681"/>
      <c r="HZU21" s="682"/>
      <c r="HZV21" s="680"/>
      <c r="HZW21" s="681"/>
      <c r="HZX21" s="681"/>
      <c r="HZY21" s="681"/>
      <c r="HZZ21" s="681"/>
      <c r="IAA21" s="681"/>
      <c r="IAB21" s="681"/>
      <c r="IAC21" s="681"/>
      <c r="IAD21" s="681"/>
      <c r="IAE21" s="681"/>
      <c r="IAF21" s="681"/>
      <c r="IAG21" s="681"/>
      <c r="IAH21" s="681"/>
      <c r="IAI21" s="681"/>
      <c r="IAJ21" s="682"/>
      <c r="IAK21" s="680"/>
      <c r="IAL21" s="681"/>
      <c r="IAM21" s="681"/>
      <c r="IAN21" s="681"/>
      <c r="IAO21" s="681"/>
      <c r="IAP21" s="681"/>
      <c r="IAQ21" s="681"/>
      <c r="IAR21" s="681"/>
      <c r="IAS21" s="681"/>
      <c r="IAT21" s="681"/>
      <c r="IAU21" s="681"/>
      <c r="IAV21" s="681"/>
      <c r="IAW21" s="681"/>
      <c r="IAX21" s="681"/>
      <c r="IAY21" s="682"/>
      <c r="IAZ21" s="680"/>
      <c r="IBA21" s="681"/>
      <c r="IBB21" s="681"/>
      <c r="IBC21" s="681"/>
      <c r="IBD21" s="681"/>
      <c r="IBE21" s="681"/>
      <c r="IBF21" s="681"/>
      <c r="IBG21" s="681"/>
      <c r="IBH21" s="681"/>
      <c r="IBI21" s="681"/>
      <c r="IBJ21" s="681"/>
      <c r="IBK21" s="681"/>
      <c r="IBL21" s="681"/>
      <c r="IBM21" s="681"/>
      <c r="IBN21" s="682"/>
      <c r="IBO21" s="680"/>
      <c r="IBP21" s="681"/>
      <c r="IBQ21" s="681"/>
      <c r="IBR21" s="681"/>
      <c r="IBS21" s="681"/>
      <c r="IBT21" s="681"/>
      <c r="IBU21" s="681"/>
      <c r="IBV21" s="681"/>
      <c r="IBW21" s="681"/>
      <c r="IBX21" s="681"/>
      <c r="IBY21" s="681"/>
      <c r="IBZ21" s="681"/>
      <c r="ICA21" s="681"/>
      <c r="ICB21" s="681"/>
      <c r="ICC21" s="682"/>
      <c r="ICD21" s="680"/>
      <c r="ICE21" s="681"/>
      <c r="ICF21" s="681"/>
      <c r="ICG21" s="681"/>
      <c r="ICH21" s="681"/>
      <c r="ICI21" s="681"/>
      <c r="ICJ21" s="681"/>
      <c r="ICK21" s="681"/>
      <c r="ICL21" s="681"/>
      <c r="ICM21" s="681"/>
      <c r="ICN21" s="681"/>
      <c r="ICO21" s="681"/>
      <c r="ICP21" s="681"/>
      <c r="ICQ21" s="681"/>
      <c r="ICR21" s="682"/>
      <c r="ICS21" s="680"/>
      <c r="ICT21" s="681"/>
      <c r="ICU21" s="681"/>
      <c r="ICV21" s="681"/>
      <c r="ICW21" s="681"/>
      <c r="ICX21" s="681"/>
      <c r="ICY21" s="681"/>
      <c r="ICZ21" s="681"/>
      <c r="IDA21" s="681"/>
      <c r="IDB21" s="681"/>
      <c r="IDC21" s="681"/>
      <c r="IDD21" s="681"/>
      <c r="IDE21" s="681"/>
      <c r="IDF21" s="681"/>
      <c r="IDG21" s="682"/>
      <c r="IDH21" s="680"/>
      <c r="IDI21" s="681"/>
      <c r="IDJ21" s="681"/>
      <c r="IDK21" s="681"/>
      <c r="IDL21" s="681"/>
      <c r="IDM21" s="681"/>
      <c r="IDN21" s="681"/>
      <c r="IDO21" s="681"/>
      <c r="IDP21" s="681"/>
      <c r="IDQ21" s="681"/>
      <c r="IDR21" s="681"/>
      <c r="IDS21" s="681"/>
      <c r="IDT21" s="681"/>
      <c r="IDU21" s="681"/>
      <c r="IDV21" s="682"/>
      <c r="IDW21" s="680"/>
      <c r="IDX21" s="681"/>
      <c r="IDY21" s="681"/>
      <c r="IDZ21" s="681"/>
      <c r="IEA21" s="681"/>
      <c r="IEB21" s="681"/>
      <c r="IEC21" s="681"/>
      <c r="IED21" s="681"/>
      <c r="IEE21" s="681"/>
      <c r="IEF21" s="681"/>
      <c r="IEG21" s="681"/>
      <c r="IEH21" s="681"/>
      <c r="IEI21" s="681"/>
      <c r="IEJ21" s="681"/>
      <c r="IEK21" s="682"/>
      <c r="IEL21" s="680"/>
      <c r="IEM21" s="681"/>
      <c r="IEN21" s="681"/>
      <c r="IEO21" s="681"/>
      <c r="IEP21" s="681"/>
      <c r="IEQ21" s="681"/>
      <c r="IER21" s="681"/>
      <c r="IES21" s="681"/>
      <c r="IET21" s="681"/>
      <c r="IEU21" s="681"/>
      <c r="IEV21" s="681"/>
      <c r="IEW21" s="681"/>
      <c r="IEX21" s="681"/>
      <c r="IEY21" s="681"/>
      <c r="IEZ21" s="682"/>
      <c r="IFA21" s="680"/>
      <c r="IFB21" s="681"/>
      <c r="IFC21" s="681"/>
      <c r="IFD21" s="681"/>
      <c r="IFE21" s="681"/>
      <c r="IFF21" s="681"/>
      <c r="IFG21" s="681"/>
      <c r="IFH21" s="681"/>
      <c r="IFI21" s="681"/>
      <c r="IFJ21" s="681"/>
      <c r="IFK21" s="681"/>
      <c r="IFL21" s="681"/>
      <c r="IFM21" s="681"/>
      <c r="IFN21" s="681"/>
      <c r="IFO21" s="682"/>
      <c r="IFP21" s="680"/>
      <c r="IFQ21" s="681"/>
      <c r="IFR21" s="681"/>
      <c r="IFS21" s="681"/>
      <c r="IFT21" s="681"/>
      <c r="IFU21" s="681"/>
      <c r="IFV21" s="681"/>
      <c r="IFW21" s="681"/>
      <c r="IFX21" s="681"/>
      <c r="IFY21" s="681"/>
      <c r="IFZ21" s="681"/>
      <c r="IGA21" s="681"/>
      <c r="IGB21" s="681"/>
      <c r="IGC21" s="681"/>
      <c r="IGD21" s="682"/>
      <c r="IGE21" s="680"/>
      <c r="IGF21" s="681"/>
      <c r="IGG21" s="681"/>
      <c r="IGH21" s="681"/>
      <c r="IGI21" s="681"/>
      <c r="IGJ21" s="681"/>
      <c r="IGK21" s="681"/>
      <c r="IGL21" s="681"/>
      <c r="IGM21" s="681"/>
      <c r="IGN21" s="681"/>
      <c r="IGO21" s="681"/>
      <c r="IGP21" s="681"/>
      <c r="IGQ21" s="681"/>
      <c r="IGR21" s="681"/>
      <c r="IGS21" s="682"/>
      <c r="IGT21" s="680"/>
      <c r="IGU21" s="681"/>
      <c r="IGV21" s="681"/>
      <c r="IGW21" s="681"/>
      <c r="IGX21" s="681"/>
      <c r="IGY21" s="681"/>
      <c r="IGZ21" s="681"/>
      <c r="IHA21" s="681"/>
      <c r="IHB21" s="681"/>
      <c r="IHC21" s="681"/>
      <c r="IHD21" s="681"/>
      <c r="IHE21" s="681"/>
      <c r="IHF21" s="681"/>
      <c r="IHG21" s="681"/>
      <c r="IHH21" s="682"/>
      <c r="IHI21" s="680"/>
      <c r="IHJ21" s="681"/>
      <c r="IHK21" s="681"/>
      <c r="IHL21" s="681"/>
      <c r="IHM21" s="681"/>
      <c r="IHN21" s="681"/>
      <c r="IHO21" s="681"/>
      <c r="IHP21" s="681"/>
      <c r="IHQ21" s="681"/>
      <c r="IHR21" s="681"/>
      <c r="IHS21" s="681"/>
      <c r="IHT21" s="681"/>
      <c r="IHU21" s="681"/>
      <c r="IHV21" s="681"/>
      <c r="IHW21" s="682"/>
      <c r="IHX21" s="680"/>
      <c r="IHY21" s="681"/>
      <c r="IHZ21" s="681"/>
      <c r="IIA21" s="681"/>
      <c r="IIB21" s="681"/>
      <c r="IIC21" s="681"/>
      <c r="IID21" s="681"/>
      <c r="IIE21" s="681"/>
      <c r="IIF21" s="681"/>
      <c r="IIG21" s="681"/>
      <c r="IIH21" s="681"/>
      <c r="III21" s="681"/>
      <c r="IIJ21" s="681"/>
      <c r="IIK21" s="681"/>
      <c r="IIL21" s="682"/>
      <c r="IIM21" s="680"/>
      <c r="IIN21" s="681"/>
      <c r="IIO21" s="681"/>
      <c r="IIP21" s="681"/>
      <c r="IIQ21" s="681"/>
      <c r="IIR21" s="681"/>
      <c r="IIS21" s="681"/>
      <c r="IIT21" s="681"/>
      <c r="IIU21" s="681"/>
      <c r="IIV21" s="681"/>
      <c r="IIW21" s="681"/>
      <c r="IIX21" s="681"/>
      <c r="IIY21" s="681"/>
      <c r="IIZ21" s="681"/>
      <c r="IJA21" s="682"/>
      <c r="IJB21" s="680"/>
      <c r="IJC21" s="681"/>
      <c r="IJD21" s="681"/>
      <c r="IJE21" s="681"/>
      <c r="IJF21" s="681"/>
      <c r="IJG21" s="681"/>
      <c r="IJH21" s="681"/>
      <c r="IJI21" s="681"/>
      <c r="IJJ21" s="681"/>
      <c r="IJK21" s="681"/>
      <c r="IJL21" s="681"/>
      <c r="IJM21" s="681"/>
      <c r="IJN21" s="681"/>
      <c r="IJO21" s="681"/>
      <c r="IJP21" s="682"/>
      <c r="IJQ21" s="680"/>
      <c r="IJR21" s="681"/>
      <c r="IJS21" s="681"/>
      <c r="IJT21" s="681"/>
      <c r="IJU21" s="681"/>
      <c r="IJV21" s="681"/>
      <c r="IJW21" s="681"/>
      <c r="IJX21" s="681"/>
      <c r="IJY21" s="681"/>
      <c r="IJZ21" s="681"/>
      <c r="IKA21" s="681"/>
      <c r="IKB21" s="681"/>
      <c r="IKC21" s="681"/>
      <c r="IKD21" s="681"/>
      <c r="IKE21" s="682"/>
      <c r="IKF21" s="680"/>
      <c r="IKG21" s="681"/>
      <c r="IKH21" s="681"/>
      <c r="IKI21" s="681"/>
      <c r="IKJ21" s="681"/>
      <c r="IKK21" s="681"/>
      <c r="IKL21" s="681"/>
      <c r="IKM21" s="681"/>
      <c r="IKN21" s="681"/>
      <c r="IKO21" s="681"/>
      <c r="IKP21" s="681"/>
      <c r="IKQ21" s="681"/>
      <c r="IKR21" s="681"/>
      <c r="IKS21" s="681"/>
      <c r="IKT21" s="682"/>
      <c r="IKU21" s="680"/>
      <c r="IKV21" s="681"/>
      <c r="IKW21" s="681"/>
      <c r="IKX21" s="681"/>
      <c r="IKY21" s="681"/>
      <c r="IKZ21" s="681"/>
      <c r="ILA21" s="681"/>
      <c r="ILB21" s="681"/>
      <c r="ILC21" s="681"/>
      <c r="ILD21" s="681"/>
      <c r="ILE21" s="681"/>
      <c r="ILF21" s="681"/>
      <c r="ILG21" s="681"/>
      <c r="ILH21" s="681"/>
      <c r="ILI21" s="682"/>
      <c r="ILJ21" s="680"/>
      <c r="ILK21" s="681"/>
      <c r="ILL21" s="681"/>
      <c r="ILM21" s="681"/>
      <c r="ILN21" s="681"/>
      <c r="ILO21" s="681"/>
      <c r="ILP21" s="681"/>
      <c r="ILQ21" s="681"/>
      <c r="ILR21" s="681"/>
      <c r="ILS21" s="681"/>
      <c r="ILT21" s="681"/>
      <c r="ILU21" s="681"/>
      <c r="ILV21" s="681"/>
      <c r="ILW21" s="681"/>
      <c r="ILX21" s="682"/>
      <c r="ILY21" s="680"/>
      <c r="ILZ21" s="681"/>
      <c r="IMA21" s="681"/>
      <c r="IMB21" s="681"/>
      <c r="IMC21" s="681"/>
      <c r="IMD21" s="681"/>
      <c r="IME21" s="681"/>
      <c r="IMF21" s="681"/>
      <c r="IMG21" s="681"/>
      <c r="IMH21" s="681"/>
      <c r="IMI21" s="681"/>
      <c r="IMJ21" s="681"/>
      <c r="IMK21" s="681"/>
      <c r="IML21" s="681"/>
      <c r="IMM21" s="682"/>
      <c r="IMN21" s="680"/>
      <c r="IMO21" s="681"/>
      <c r="IMP21" s="681"/>
      <c r="IMQ21" s="681"/>
      <c r="IMR21" s="681"/>
      <c r="IMS21" s="681"/>
      <c r="IMT21" s="681"/>
      <c r="IMU21" s="681"/>
      <c r="IMV21" s="681"/>
      <c r="IMW21" s="681"/>
      <c r="IMX21" s="681"/>
      <c r="IMY21" s="681"/>
      <c r="IMZ21" s="681"/>
      <c r="INA21" s="681"/>
      <c r="INB21" s="682"/>
      <c r="INC21" s="680"/>
      <c r="IND21" s="681"/>
      <c r="INE21" s="681"/>
      <c r="INF21" s="681"/>
      <c r="ING21" s="681"/>
      <c r="INH21" s="681"/>
      <c r="INI21" s="681"/>
      <c r="INJ21" s="681"/>
      <c r="INK21" s="681"/>
      <c r="INL21" s="681"/>
      <c r="INM21" s="681"/>
      <c r="INN21" s="681"/>
      <c r="INO21" s="681"/>
      <c r="INP21" s="681"/>
      <c r="INQ21" s="682"/>
      <c r="INR21" s="680"/>
      <c r="INS21" s="681"/>
      <c r="INT21" s="681"/>
      <c r="INU21" s="681"/>
      <c r="INV21" s="681"/>
      <c r="INW21" s="681"/>
      <c r="INX21" s="681"/>
      <c r="INY21" s="681"/>
      <c r="INZ21" s="681"/>
      <c r="IOA21" s="681"/>
      <c r="IOB21" s="681"/>
      <c r="IOC21" s="681"/>
      <c r="IOD21" s="681"/>
      <c r="IOE21" s="681"/>
      <c r="IOF21" s="682"/>
      <c r="IOG21" s="680"/>
      <c r="IOH21" s="681"/>
      <c r="IOI21" s="681"/>
      <c r="IOJ21" s="681"/>
      <c r="IOK21" s="681"/>
      <c r="IOL21" s="681"/>
      <c r="IOM21" s="681"/>
      <c r="ION21" s="681"/>
      <c r="IOO21" s="681"/>
      <c r="IOP21" s="681"/>
      <c r="IOQ21" s="681"/>
      <c r="IOR21" s="681"/>
      <c r="IOS21" s="681"/>
      <c r="IOT21" s="681"/>
      <c r="IOU21" s="682"/>
      <c r="IOV21" s="680"/>
      <c r="IOW21" s="681"/>
      <c r="IOX21" s="681"/>
      <c r="IOY21" s="681"/>
      <c r="IOZ21" s="681"/>
      <c r="IPA21" s="681"/>
      <c r="IPB21" s="681"/>
      <c r="IPC21" s="681"/>
      <c r="IPD21" s="681"/>
      <c r="IPE21" s="681"/>
      <c r="IPF21" s="681"/>
      <c r="IPG21" s="681"/>
      <c r="IPH21" s="681"/>
      <c r="IPI21" s="681"/>
      <c r="IPJ21" s="682"/>
      <c r="IPK21" s="680"/>
      <c r="IPL21" s="681"/>
      <c r="IPM21" s="681"/>
      <c r="IPN21" s="681"/>
      <c r="IPO21" s="681"/>
      <c r="IPP21" s="681"/>
      <c r="IPQ21" s="681"/>
      <c r="IPR21" s="681"/>
      <c r="IPS21" s="681"/>
      <c r="IPT21" s="681"/>
      <c r="IPU21" s="681"/>
      <c r="IPV21" s="681"/>
      <c r="IPW21" s="681"/>
      <c r="IPX21" s="681"/>
      <c r="IPY21" s="682"/>
      <c r="IPZ21" s="680"/>
      <c r="IQA21" s="681"/>
      <c r="IQB21" s="681"/>
      <c r="IQC21" s="681"/>
      <c r="IQD21" s="681"/>
      <c r="IQE21" s="681"/>
      <c r="IQF21" s="681"/>
      <c r="IQG21" s="681"/>
      <c r="IQH21" s="681"/>
      <c r="IQI21" s="681"/>
      <c r="IQJ21" s="681"/>
      <c r="IQK21" s="681"/>
      <c r="IQL21" s="681"/>
      <c r="IQM21" s="681"/>
      <c r="IQN21" s="682"/>
      <c r="IQO21" s="680"/>
      <c r="IQP21" s="681"/>
      <c r="IQQ21" s="681"/>
      <c r="IQR21" s="681"/>
      <c r="IQS21" s="681"/>
      <c r="IQT21" s="681"/>
      <c r="IQU21" s="681"/>
      <c r="IQV21" s="681"/>
      <c r="IQW21" s="681"/>
      <c r="IQX21" s="681"/>
      <c r="IQY21" s="681"/>
      <c r="IQZ21" s="681"/>
      <c r="IRA21" s="681"/>
      <c r="IRB21" s="681"/>
      <c r="IRC21" s="682"/>
      <c r="IRD21" s="680"/>
      <c r="IRE21" s="681"/>
      <c r="IRF21" s="681"/>
      <c r="IRG21" s="681"/>
      <c r="IRH21" s="681"/>
      <c r="IRI21" s="681"/>
      <c r="IRJ21" s="681"/>
      <c r="IRK21" s="681"/>
      <c r="IRL21" s="681"/>
      <c r="IRM21" s="681"/>
      <c r="IRN21" s="681"/>
      <c r="IRO21" s="681"/>
      <c r="IRP21" s="681"/>
      <c r="IRQ21" s="681"/>
      <c r="IRR21" s="682"/>
      <c r="IRS21" s="680"/>
      <c r="IRT21" s="681"/>
      <c r="IRU21" s="681"/>
      <c r="IRV21" s="681"/>
      <c r="IRW21" s="681"/>
      <c r="IRX21" s="681"/>
      <c r="IRY21" s="681"/>
      <c r="IRZ21" s="681"/>
      <c r="ISA21" s="681"/>
      <c r="ISB21" s="681"/>
      <c r="ISC21" s="681"/>
      <c r="ISD21" s="681"/>
      <c r="ISE21" s="681"/>
      <c r="ISF21" s="681"/>
      <c r="ISG21" s="682"/>
      <c r="ISH21" s="680"/>
      <c r="ISI21" s="681"/>
      <c r="ISJ21" s="681"/>
      <c r="ISK21" s="681"/>
      <c r="ISL21" s="681"/>
      <c r="ISM21" s="681"/>
      <c r="ISN21" s="681"/>
      <c r="ISO21" s="681"/>
      <c r="ISP21" s="681"/>
      <c r="ISQ21" s="681"/>
      <c r="ISR21" s="681"/>
      <c r="ISS21" s="681"/>
      <c r="IST21" s="681"/>
      <c r="ISU21" s="681"/>
      <c r="ISV21" s="682"/>
      <c r="ISW21" s="680"/>
      <c r="ISX21" s="681"/>
      <c r="ISY21" s="681"/>
      <c r="ISZ21" s="681"/>
      <c r="ITA21" s="681"/>
      <c r="ITB21" s="681"/>
      <c r="ITC21" s="681"/>
      <c r="ITD21" s="681"/>
      <c r="ITE21" s="681"/>
      <c r="ITF21" s="681"/>
      <c r="ITG21" s="681"/>
      <c r="ITH21" s="681"/>
      <c r="ITI21" s="681"/>
      <c r="ITJ21" s="681"/>
      <c r="ITK21" s="682"/>
      <c r="ITL21" s="680"/>
      <c r="ITM21" s="681"/>
      <c r="ITN21" s="681"/>
      <c r="ITO21" s="681"/>
      <c r="ITP21" s="681"/>
      <c r="ITQ21" s="681"/>
      <c r="ITR21" s="681"/>
      <c r="ITS21" s="681"/>
      <c r="ITT21" s="681"/>
      <c r="ITU21" s="681"/>
      <c r="ITV21" s="681"/>
      <c r="ITW21" s="681"/>
      <c r="ITX21" s="681"/>
      <c r="ITY21" s="681"/>
      <c r="ITZ21" s="682"/>
      <c r="IUA21" s="680"/>
      <c r="IUB21" s="681"/>
      <c r="IUC21" s="681"/>
      <c r="IUD21" s="681"/>
      <c r="IUE21" s="681"/>
      <c r="IUF21" s="681"/>
      <c r="IUG21" s="681"/>
      <c r="IUH21" s="681"/>
      <c r="IUI21" s="681"/>
      <c r="IUJ21" s="681"/>
      <c r="IUK21" s="681"/>
      <c r="IUL21" s="681"/>
      <c r="IUM21" s="681"/>
      <c r="IUN21" s="681"/>
      <c r="IUO21" s="682"/>
      <c r="IUP21" s="680"/>
      <c r="IUQ21" s="681"/>
      <c r="IUR21" s="681"/>
      <c r="IUS21" s="681"/>
      <c r="IUT21" s="681"/>
      <c r="IUU21" s="681"/>
      <c r="IUV21" s="681"/>
      <c r="IUW21" s="681"/>
      <c r="IUX21" s="681"/>
      <c r="IUY21" s="681"/>
      <c r="IUZ21" s="681"/>
      <c r="IVA21" s="681"/>
      <c r="IVB21" s="681"/>
      <c r="IVC21" s="681"/>
      <c r="IVD21" s="682"/>
      <c r="IVE21" s="680"/>
      <c r="IVF21" s="681"/>
      <c r="IVG21" s="681"/>
      <c r="IVH21" s="681"/>
      <c r="IVI21" s="681"/>
      <c r="IVJ21" s="681"/>
      <c r="IVK21" s="681"/>
      <c r="IVL21" s="681"/>
      <c r="IVM21" s="681"/>
      <c r="IVN21" s="681"/>
      <c r="IVO21" s="681"/>
      <c r="IVP21" s="681"/>
      <c r="IVQ21" s="681"/>
      <c r="IVR21" s="681"/>
      <c r="IVS21" s="682"/>
      <c r="IVT21" s="680"/>
      <c r="IVU21" s="681"/>
      <c r="IVV21" s="681"/>
      <c r="IVW21" s="681"/>
      <c r="IVX21" s="681"/>
      <c r="IVY21" s="681"/>
      <c r="IVZ21" s="681"/>
      <c r="IWA21" s="681"/>
      <c r="IWB21" s="681"/>
      <c r="IWC21" s="681"/>
      <c r="IWD21" s="681"/>
      <c r="IWE21" s="681"/>
      <c r="IWF21" s="681"/>
      <c r="IWG21" s="681"/>
      <c r="IWH21" s="682"/>
      <c r="IWI21" s="680"/>
      <c r="IWJ21" s="681"/>
      <c r="IWK21" s="681"/>
      <c r="IWL21" s="681"/>
      <c r="IWM21" s="681"/>
      <c r="IWN21" s="681"/>
      <c r="IWO21" s="681"/>
      <c r="IWP21" s="681"/>
      <c r="IWQ21" s="681"/>
      <c r="IWR21" s="681"/>
      <c r="IWS21" s="681"/>
      <c r="IWT21" s="681"/>
      <c r="IWU21" s="681"/>
      <c r="IWV21" s="681"/>
      <c r="IWW21" s="682"/>
      <c r="IWX21" s="680"/>
      <c r="IWY21" s="681"/>
      <c r="IWZ21" s="681"/>
      <c r="IXA21" s="681"/>
      <c r="IXB21" s="681"/>
      <c r="IXC21" s="681"/>
      <c r="IXD21" s="681"/>
      <c r="IXE21" s="681"/>
      <c r="IXF21" s="681"/>
      <c r="IXG21" s="681"/>
      <c r="IXH21" s="681"/>
      <c r="IXI21" s="681"/>
      <c r="IXJ21" s="681"/>
      <c r="IXK21" s="681"/>
      <c r="IXL21" s="682"/>
      <c r="IXM21" s="680"/>
      <c r="IXN21" s="681"/>
      <c r="IXO21" s="681"/>
      <c r="IXP21" s="681"/>
      <c r="IXQ21" s="681"/>
      <c r="IXR21" s="681"/>
      <c r="IXS21" s="681"/>
      <c r="IXT21" s="681"/>
      <c r="IXU21" s="681"/>
      <c r="IXV21" s="681"/>
      <c r="IXW21" s="681"/>
      <c r="IXX21" s="681"/>
      <c r="IXY21" s="681"/>
      <c r="IXZ21" s="681"/>
      <c r="IYA21" s="682"/>
      <c r="IYB21" s="680"/>
      <c r="IYC21" s="681"/>
      <c r="IYD21" s="681"/>
      <c r="IYE21" s="681"/>
      <c r="IYF21" s="681"/>
      <c r="IYG21" s="681"/>
      <c r="IYH21" s="681"/>
      <c r="IYI21" s="681"/>
      <c r="IYJ21" s="681"/>
      <c r="IYK21" s="681"/>
      <c r="IYL21" s="681"/>
      <c r="IYM21" s="681"/>
      <c r="IYN21" s="681"/>
      <c r="IYO21" s="681"/>
      <c r="IYP21" s="682"/>
      <c r="IYQ21" s="680"/>
      <c r="IYR21" s="681"/>
      <c r="IYS21" s="681"/>
      <c r="IYT21" s="681"/>
      <c r="IYU21" s="681"/>
      <c r="IYV21" s="681"/>
      <c r="IYW21" s="681"/>
      <c r="IYX21" s="681"/>
      <c r="IYY21" s="681"/>
      <c r="IYZ21" s="681"/>
      <c r="IZA21" s="681"/>
      <c r="IZB21" s="681"/>
      <c r="IZC21" s="681"/>
      <c r="IZD21" s="681"/>
      <c r="IZE21" s="682"/>
      <c r="IZF21" s="680"/>
      <c r="IZG21" s="681"/>
      <c r="IZH21" s="681"/>
      <c r="IZI21" s="681"/>
      <c r="IZJ21" s="681"/>
      <c r="IZK21" s="681"/>
      <c r="IZL21" s="681"/>
      <c r="IZM21" s="681"/>
      <c r="IZN21" s="681"/>
      <c r="IZO21" s="681"/>
      <c r="IZP21" s="681"/>
      <c r="IZQ21" s="681"/>
      <c r="IZR21" s="681"/>
      <c r="IZS21" s="681"/>
      <c r="IZT21" s="682"/>
      <c r="IZU21" s="680"/>
      <c r="IZV21" s="681"/>
      <c r="IZW21" s="681"/>
      <c r="IZX21" s="681"/>
      <c r="IZY21" s="681"/>
      <c r="IZZ21" s="681"/>
      <c r="JAA21" s="681"/>
      <c r="JAB21" s="681"/>
      <c r="JAC21" s="681"/>
      <c r="JAD21" s="681"/>
      <c r="JAE21" s="681"/>
      <c r="JAF21" s="681"/>
      <c r="JAG21" s="681"/>
      <c r="JAH21" s="681"/>
      <c r="JAI21" s="682"/>
      <c r="JAJ21" s="680"/>
      <c r="JAK21" s="681"/>
      <c r="JAL21" s="681"/>
      <c r="JAM21" s="681"/>
      <c r="JAN21" s="681"/>
      <c r="JAO21" s="681"/>
      <c r="JAP21" s="681"/>
      <c r="JAQ21" s="681"/>
      <c r="JAR21" s="681"/>
      <c r="JAS21" s="681"/>
      <c r="JAT21" s="681"/>
      <c r="JAU21" s="681"/>
      <c r="JAV21" s="681"/>
      <c r="JAW21" s="681"/>
      <c r="JAX21" s="682"/>
      <c r="JAY21" s="680"/>
      <c r="JAZ21" s="681"/>
      <c r="JBA21" s="681"/>
      <c r="JBB21" s="681"/>
      <c r="JBC21" s="681"/>
      <c r="JBD21" s="681"/>
      <c r="JBE21" s="681"/>
      <c r="JBF21" s="681"/>
      <c r="JBG21" s="681"/>
      <c r="JBH21" s="681"/>
      <c r="JBI21" s="681"/>
      <c r="JBJ21" s="681"/>
      <c r="JBK21" s="681"/>
      <c r="JBL21" s="681"/>
      <c r="JBM21" s="682"/>
      <c r="JBN21" s="680"/>
      <c r="JBO21" s="681"/>
      <c r="JBP21" s="681"/>
      <c r="JBQ21" s="681"/>
      <c r="JBR21" s="681"/>
      <c r="JBS21" s="681"/>
      <c r="JBT21" s="681"/>
      <c r="JBU21" s="681"/>
      <c r="JBV21" s="681"/>
      <c r="JBW21" s="681"/>
      <c r="JBX21" s="681"/>
      <c r="JBY21" s="681"/>
      <c r="JBZ21" s="681"/>
      <c r="JCA21" s="681"/>
      <c r="JCB21" s="682"/>
      <c r="JCC21" s="680"/>
      <c r="JCD21" s="681"/>
      <c r="JCE21" s="681"/>
      <c r="JCF21" s="681"/>
      <c r="JCG21" s="681"/>
      <c r="JCH21" s="681"/>
      <c r="JCI21" s="681"/>
      <c r="JCJ21" s="681"/>
      <c r="JCK21" s="681"/>
      <c r="JCL21" s="681"/>
      <c r="JCM21" s="681"/>
      <c r="JCN21" s="681"/>
      <c r="JCO21" s="681"/>
      <c r="JCP21" s="681"/>
      <c r="JCQ21" s="682"/>
      <c r="JCR21" s="680"/>
      <c r="JCS21" s="681"/>
      <c r="JCT21" s="681"/>
      <c r="JCU21" s="681"/>
      <c r="JCV21" s="681"/>
      <c r="JCW21" s="681"/>
      <c r="JCX21" s="681"/>
      <c r="JCY21" s="681"/>
      <c r="JCZ21" s="681"/>
      <c r="JDA21" s="681"/>
      <c r="JDB21" s="681"/>
      <c r="JDC21" s="681"/>
      <c r="JDD21" s="681"/>
      <c r="JDE21" s="681"/>
      <c r="JDF21" s="682"/>
      <c r="JDG21" s="680"/>
      <c r="JDH21" s="681"/>
      <c r="JDI21" s="681"/>
      <c r="JDJ21" s="681"/>
      <c r="JDK21" s="681"/>
      <c r="JDL21" s="681"/>
      <c r="JDM21" s="681"/>
      <c r="JDN21" s="681"/>
      <c r="JDO21" s="681"/>
      <c r="JDP21" s="681"/>
      <c r="JDQ21" s="681"/>
      <c r="JDR21" s="681"/>
      <c r="JDS21" s="681"/>
      <c r="JDT21" s="681"/>
      <c r="JDU21" s="682"/>
      <c r="JDV21" s="680"/>
      <c r="JDW21" s="681"/>
      <c r="JDX21" s="681"/>
      <c r="JDY21" s="681"/>
      <c r="JDZ21" s="681"/>
      <c r="JEA21" s="681"/>
      <c r="JEB21" s="681"/>
      <c r="JEC21" s="681"/>
      <c r="JED21" s="681"/>
      <c r="JEE21" s="681"/>
      <c r="JEF21" s="681"/>
      <c r="JEG21" s="681"/>
      <c r="JEH21" s="681"/>
      <c r="JEI21" s="681"/>
      <c r="JEJ21" s="682"/>
      <c r="JEK21" s="680"/>
      <c r="JEL21" s="681"/>
      <c r="JEM21" s="681"/>
      <c r="JEN21" s="681"/>
      <c r="JEO21" s="681"/>
      <c r="JEP21" s="681"/>
      <c r="JEQ21" s="681"/>
      <c r="JER21" s="681"/>
      <c r="JES21" s="681"/>
      <c r="JET21" s="681"/>
      <c r="JEU21" s="681"/>
      <c r="JEV21" s="681"/>
      <c r="JEW21" s="681"/>
      <c r="JEX21" s="681"/>
      <c r="JEY21" s="682"/>
      <c r="JEZ21" s="680"/>
      <c r="JFA21" s="681"/>
      <c r="JFB21" s="681"/>
      <c r="JFC21" s="681"/>
      <c r="JFD21" s="681"/>
      <c r="JFE21" s="681"/>
      <c r="JFF21" s="681"/>
      <c r="JFG21" s="681"/>
      <c r="JFH21" s="681"/>
      <c r="JFI21" s="681"/>
      <c r="JFJ21" s="681"/>
      <c r="JFK21" s="681"/>
      <c r="JFL21" s="681"/>
      <c r="JFM21" s="681"/>
      <c r="JFN21" s="682"/>
      <c r="JFO21" s="680"/>
      <c r="JFP21" s="681"/>
      <c r="JFQ21" s="681"/>
      <c r="JFR21" s="681"/>
      <c r="JFS21" s="681"/>
      <c r="JFT21" s="681"/>
      <c r="JFU21" s="681"/>
      <c r="JFV21" s="681"/>
      <c r="JFW21" s="681"/>
      <c r="JFX21" s="681"/>
      <c r="JFY21" s="681"/>
      <c r="JFZ21" s="681"/>
      <c r="JGA21" s="681"/>
      <c r="JGB21" s="681"/>
      <c r="JGC21" s="682"/>
      <c r="JGD21" s="680"/>
      <c r="JGE21" s="681"/>
      <c r="JGF21" s="681"/>
      <c r="JGG21" s="681"/>
      <c r="JGH21" s="681"/>
      <c r="JGI21" s="681"/>
      <c r="JGJ21" s="681"/>
      <c r="JGK21" s="681"/>
      <c r="JGL21" s="681"/>
      <c r="JGM21" s="681"/>
      <c r="JGN21" s="681"/>
      <c r="JGO21" s="681"/>
      <c r="JGP21" s="681"/>
      <c r="JGQ21" s="681"/>
      <c r="JGR21" s="682"/>
      <c r="JGS21" s="680"/>
      <c r="JGT21" s="681"/>
      <c r="JGU21" s="681"/>
      <c r="JGV21" s="681"/>
      <c r="JGW21" s="681"/>
      <c r="JGX21" s="681"/>
      <c r="JGY21" s="681"/>
      <c r="JGZ21" s="681"/>
      <c r="JHA21" s="681"/>
      <c r="JHB21" s="681"/>
      <c r="JHC21" s="681"/>
      <c r="JHD21" s="681"/>
      <c r="JHE21" s="681"/>
      <c r="JHF21" s="681"/>
      <c r="JHG21" s="682"/>
      <c r="JHH21" s="680"/>
      <c r="JHI21" s="681"/>
      <c r="JHJ21" s="681"/>
      <c r="JHK21" s="681"/>
      <c r="JHL21" s="681"/>
      <c r="JHM21" s="681"/>
      <c r="JHN21" s="681"/>
      <c r="JHO21" s="681"/>
      <c r="JHP21" s="681"/>
      <c r="JHQ21" s="681"/>
      <c r="JHR21" s="681"/>
      <c r="JHS21" s="681"/>
      <c r="JHT21" s="681"/>
      <c r="JHU21" s="681"/>
      <c r="JHV21" s="682"/>
      <c r="JHW21" s="680"/>
      <c r="JHX21" s="681"/>
      <c r="JHY21" s="681"/>
      <c r="JHZ21" s="681"/>
      <c r="JIA21" s="681"/>
      <c r="JIB21" s="681"/>
      <c r="JIC21" s="681"/>
      <c r="JID21" s="681"/>
      <c r="JIE21" s="681"/>
      <c r="JIF21" s="681"/>
      <c r="JIG21" s="681"/>
      <c r="JIH21" s="681"/>
      <c r="JII21" s="681"/>
      <c r="JIJ21" s="681"/>
      <c r="JIK21" s="682"/>
      <c r="JIL21" s="680"/>
      <c r="JIM21" s="681"/>
      <c r="JIN21" s="681"/>
      <c r="JIO21" s="681"/>
      <c r="JIP21" s="681"/>
      <c r="JIQ21" s="681"/>
      <c r="JIR21" s="681"/>
      <c r="JIS21" s="681"/>
      <c r="JIT21" s="681"/>
      <c r="JIU21" s="681"/>
      <c r="JIV21" s="681"/>
      <c r="JIW21" s="681"/>
      <c r="JIX21" s="681"/>
      <c r="JIY21" s="681"/>
      <c r="JIZ21" s="682"/>
      <c r="JJA21" s="680"/>
      <c r="JJB21" s="681"/>
      <c r="JJC21" s="681"/>
      <c r="JJD21" s="681"/>
      <c r="JJE21" s="681"/>
      <c r="JJF21" s="681"/>
      <c r="JJG21" s="681"/>
      <c r="JJH21" s="681"/>
      <c r="JJI21" s="681"/>
      <c r="JJJ21" s="681"/>
      <c r="JJK21" s="681"/>
      <c r="JJL21" s="681"/>
      <c r="JJM21" s="681"/>
      <c r="JJN21" s="681"/>
      <c r="JJO21" s="682"/>
      <c r="JJP21" s="680"/>
      <c r="JJQ21" s="681"/>
      <c r="JJR21" s="681"/>
      <c r="JJS21" s="681"/>
      <c r="JJT21" s="681"/>
      <c r="JJU21" s="681"/>
      <c r="JJV21" s="681"/>
      <c r="JJW21" s="681"/>
      <c r="JJX21" s="681"/>
      <c r="JJY21" s="681"/>
      <c r="JJZ21" s="681"/>
      <c r="JKA21" s="681"/>
      <c r="JKB21" s="681"/>
      <c r="JKC21" s="681"/>
      <c r="JKD21" s="682"/>
      <c r="JKE21" s="680"/>
      <c r="JKF21" s="681"/>
      <c r="JKG21" s="681"/>
      <c r="JKH21" s="681"/>
      <c r="JKI21" s="681"/>
      <c r="JKJ21" s="681"/>
      <c r="JKK21" s="681"/>
      <c r="JKL21" s="681"/>
      <c r="JKM21" s="681"/>
      <c r="JKN21" s="681"/>
      <c r="JKO21" s="681"/>
      <c r="JKP21" s="681"/>
      <c r="JKQ21" s="681"/>
      <c r="JKR21" s="681"/>
      <c r="JKS21" s="682"/>
      <c r="JKT21" s="680"/>
      <c r="JKU21" s="681"/>
      <c r="JKV21" s="681"/>
      <c r="JKW21" s="681"/>
      <c r="JKX21" s="681"/>
      <c r="JKY21" s="681"/>
      <c r="JKZ21" s="681"/>
      <c r="JLA21" s="681"/>
      <c r="JLB21" s="681"/>
      <c r="JLC21" s="681"/>
      <c r="JLD21" s="681"/>
      <c r="JLE21" s="681"/>
      <c r="JLF21" s="681"/>
      <c r="JLG21" s="681"/>
      <c r="JLH21" s="682"/>
      <c r="JLI21" s="680"/>
      <c r="JLJ21" s="681"/>
      <c r="JLK21" s="681"/>
      <c r="JLL21" s="681"/>
      <c r="JLM21" s="681"/>
      <c r="JLN21" s="681"/>
      <c r="JLO21" s="681"/>
      <c r="JLP21" s="681"/>
      <c r="JLQ21" s="681"/>
      <c r="JLR21" s="681"/>
      <c r="JLS21" s="681"/>
      <c r="JLT21" s="681"/>
      <c r="JLU21" s="681"/>
      <c r="JLV21" s="681"/>
      <c r="JLW21" s="682"/>
      <c r="JLX21" s="680"/>
      <c r="JLY21" s="681"/>
      <c r="JLZ21" s="681"/>
      <c r="JMA21" s="681"/>
      <c r="JMB21" s="681"/>
      <c r="JMC21" s="681"/>
      <c r="JMD21" s="681"/>
      <c r="JME21" s="681"/>
      <c r="JMF21" s="681"/>
      <c r="JMG21" s="681"/>
      <c r="JMH21" s="681"/>
      <c r="JMI21" s="681"/>
      <c r="JMJ21" s="681"/>
      <c r="JMK21" s="681"/>
      <c r="JML21" s="682"/>
      <c r="JMM21" s="680"/>
      <c r="JMN21" s="681"/>
      <c r="JMO21" s="681"/>
      <c r="JMP21" s="681"/>
      <c r="JMQ21" s="681"/>
      <c r="JMR21" s="681"/>
      <c r="JMS21" s="681"/>
      <c r="JMT21" s="681"/>
      <c r="JMU21" s="681"/>
      <c r="JMV21" s="681"/>
      <c r="JMW21" s="681"/>
      <c r="JMX21" s="681"/>
      <c r="JMY21" s="681"/>
      <c r="JMZ21" s="681"/>
      <c r="JNA21" s="682"/>
      <c r="JNB21" s="680"/>
      <c r="JNC21" s="681"/>
      <c r="JND21" s="681"/>
      <c r="JNE21" s="681"/>
      <c r="JNF21" s="681"/>
      <c r="JNG21" s="681"/>
      <c r="JNH21" s="681"/>
      <c r="JNI21" s="681"/>
      <c r="JNJ21" s="681"/>
      <c r="JNK21" s="681"/>
      <c r="JNL21" s="681"/>
      <c r="JNM21" s="681"/>
      <c r="JNN21" s="681"/>
      <c r="JNO21" s="681"/>
      <c r="JNP21" s="682"/>
      <c r="JNQ21" s="680"/>
      <c r="JNR21" s="681"/>
      <c r="JNS21" s="681"/>
      <c r="JNT21" s="681"/>
      <c r="JNU21" s="681"/>
      <c r="JNV21" s="681"/>
      <c r="JNW21" s="681"/>
      <c r="JNX21" s="681"/>
      <c r="JNY21" s="681"/>
      <c r="JNZ21" s="681"/>
      <c r="JOA21" s="681"/>
      <c r="JOB21" s="681"/>
      <c r="JOC21" s="681"/>
      <c r="JOD21" s="681"/>
      <c r="JOE21" s="682"/>
      <c r="JOF21" s="680"/>
      <c r="JOG21" s="681"/>
      <c r="JOH21" s="681"/>
      <c r="JOI21" s="681"/>
      <c r="JOJ21" s="681"/>
      <c r="JOK21" s="681"/>
      <c r="JOL21" s="681"/>
      <c r="JOM21" s="681"/>
      <c r="JON21" s="681"/>
      <c r="JOO21" s="681"/>
      <c r="JOP21" s="681"/>
      <c r="JOQ21" s="681"/>
      <c r="JOR21" s="681"/>
      <c r="JOS21" s="681"/>
      <c r="JOT21" s="682"/>
      <c r="JOU21" s="680"/>
      <c r="JOV21" s="681"/>
      <c r="JOW21" s="681"/>
      <c r="JOX21" s="681"/>
      <c r="JOY21" s="681"/>
      <c r="JOZ21" s="681"/>
      <c r="JPA21" s="681"/>
      <c r="JPB21" s="681"/>
      <c r="JPC21" s="681"/>
      <c r="JPD21" s="681"/>
      <c r="JPE21" s="681"/>
      <c r="JPF21" s="681"/>
      <c r="JPG21" s="681"/>
      <c r="JPH21" s="681"/>
      <c r="JPI21" s="682"/>
      <c r="JPJ21" s="680"/>
      <c r="JPK21" s="681"/>
      <c r="JPL21" s="681"/>
      <c r="JPM21" s="681"/>
      <c r="JPN21" s="681"/>
      <c r="JPO21" s="681"/>
      <c r="JPP21" s="681"/>
      <c r="JPQ21" s="681"/>
      <c r="JPR21" s="681"/>
      <c r="JPS21" s="681"/>
      <c r="JPT21" s="681"/>
      <c r="JPU21" s="681"/>
      <c r="JPV21" s="681"/>
      <c r="JPW21" s="681"/>
      <c r="JPX21" s="682"/>
      <c r="JPY21" s="680"/>
      <c r="JPZ21" s="681"/>
      <c r="JQA21" s="681"/>
      <c r="JQB21" s="681"/>
      <c r="JQC21" s="681"/>
      <c r="JQD21" s="681"/>
      <c r="JQE21" s="681"/>
      <c r="JQF21" s="681"/>
      <c r="JQG21" s="681"/>
      <c r="JQH21" s="681"/>
      <c r="JQI21" s="681"/>
      <c r="JQJ21" s="681"/>
      <c r="JQK21" s="681"/>
      <c r="JQL21" s="681"/>
      <c r="JQM21" s="682"/>
      <c r="JQN21" s="680"/>
      <c r="JQO21" s="681"/>
      <c r="JQP21" s="681"/>
      <c r="JQQ21" s="681"/>
      <c r="JQR21" s="681"/>
      <c r="JQS21" s="681"/>
      <c r="JQT21" s="681"/>
      <c r="JQU21" s="681"/>
      <c r="JQV21" s="681"/>
      <c r="JQW21" s="681"/>
      <c r="JQX21" s="681"/>
      <c r="JQY21" s="681"/>
      <c r="JQZ21" s="681"/>
      <c r="JRA21" s="681"/>
      <c r="JRB21" s="682"/>
      <c r="JRC21" s="680"/>
      <c r="JRD21" s="681"/>
      <c r="JRE21" s="681"/>
      <c r="JRF21" s="681"/>
      <c r="JRG21" s="681"/>
      <c r="JRH21" s="681"/>
      <c r="JRI21" s="681"/>
      <c r="JRJ21" s="681"/>
      <c r="JRK21" s="681"/>
      <c r="JRL21" s="681"/>
      <c r="JRM21" s="681"/>
      <c r="JRN21" s="681"/>
      <c r="JRO21" s="681"/>
      <c r="JRP21" s="681"/>
      <c r="JRQ21" s="682"/>
      <c r="JRR21" s="680"/>
      <c r="JRS21" s="681"/>
      <c r="JRT21" s="681"/>
      <c r="JRU21" s="681"/>
      <c r="JRV21" s="681"/>
      <c r="JRW21" s="681"/>
      <c r="JRX21" s="681"/>
      <c r="JRY21" s="681"/>
      <c r="JRZ21" s="681"/>
      <c r="JSA21" s="681"/>
      <c r="JSB21" s="681"/>
      <c r="JSC21" s="681"/>
      <c r="JSD21" s="681"/>
      <c r="JSE21" s="681"/>
      <c r="JSF21" s="682"/>
      <c r="JSG21" s="680"/>
      <c r="JSH21" s="681"/>
      <c r="JSI21" s="681"/>
      <c r="JSJ21" s="681"/>
      <c r="JSK21" s="681"/>
      <c r="JSL21" s="681"/>
      <c r="JSM21" s="681"/>
      <c r="JSN21" s="681"/>
      <c r="JSO21" s="681"/>
      <c r="JSP21" s="681"/>
      <c r="JSQ21" s="681"/>
      <c r="JSR21" s="681"/>
      <c r="JSS21" s="681"/>
      <c r="JST21" s="681"/>
      <c r="JSU21" s="682"/>
      <c r="JSV21" s="680"/>
      <c r="JSW21" s="681"/>
      <c r="JSX21" s="681"/>
      <c r="JSY21" s="681"/>
      <c r="JSZ21" s="681"/>
      <c r="JTA21" s="681"/>
      <c r="JTB21" s="681"/>
      <c r="JTC21" s="681"/>
      <c r="JTD21" s="681"/>
      <c r="JTE21" s="681"/>
      <c r="JTF21" s="681"/>
      <c r="JTG21" s="681"/>
      <c r="JTH21" s="681"/>
      <c r="JTI21" s="681"/>
      <c r="JTJ21" s="682"/>
      <c r="JTK21" s="680"/>
      <c r="JTL21" s="681"/>
      <c r="JTM21" s="681"/>
      <c r="JTN21" s="681"/>
      <c r="JTO21" s="681"/>
      <c r="JTP21" s="681"/>
      <c r="JTQ21" s="681"/>
      <c r="JTR21" s="681"/>
      <c r="JTS21" s="681"/>
      <c r="JTT21" s="681"/>
      <c r="JTU21" s="681"/>
      <c r="JTV21" s="681"/>
      <c r="JTW21" s="681"/>
      <c r="JTX21" s="681"/>
      <c r="JTY21" s="682"/>
      <c r="JTZ21" s="680"/>
      <c r="JUA21" s="681"/>
      <c r="JUB21" s="681"/>
      <c r="JUC21" s="681"/>
      <c r="JUD21" s="681"/>
      <c r="JUE21" s="681"/>
      <c r="JUF21" s="681"/>
      <c r="JUG21" s="681"/>
      <c r="JUH21" s="681"/>
      <c r="JUI21" s="681"/>
      <c r="JUJ21" s="681"/>
      <c r="JUK21" s="681"/>
      <c r="JUL21" s="681"/>
      <c r="JUM21" s="681"/>
      <c r="JUN21" s="682"/>
      <c r="JUO21" s="680"/>
      <c r="JUP21" s="681"/>
      <c r="JUQ21" s="681"/>
      <c r="JUR21" s="681"/>
      <c r="JUS21" s="681"/>
      <c r="JUT21" s="681"/>
      <c r="JUU21" s="681"/>
      <c r="JUV21" s="681"/>
      <c r="JUW21" s="681"/>
      <c r="JUX21" s="681"/>
      <c r="JUY21" s="681"/>
      <c r="JUZ21" s="681"/>
      <c r="JVA21" s="681"/>
      <c r="JVB21" s="681"/>
      <c r="JVC21" s="682"/>
      <c r="JVD21" s="680"/>
      <c r="JVE21" s="681"/>
      <c r="JVF21" s="681"/>
      <c r="JVG21" s="681"/>
      <c r="JVH21" s="681"/>
      <c r="JVI21" s="681"/>
      <c r="JVJ21" s="681"/>
      <c r="JVK21" s="681"/>
      <c r="JVL21" s="681"/>
      <c r="JVM21" s="681"/>
      <c r="JVN21" s="681"/>
      <c r="JVO21" s="681"/>
      <c r="JVP21" s="681"/>
      <c r="JVQ21" s="681"/>
      <c r="JVR21" s="682"/>
      <c r="JVS21" s="680"/>
      <c r="JVT21" s="681"/>
      <c r="JVU21" s="681"/>
      <c r="JVV21" s="681"/>
      <c r="JVW21" s="681"/>
      <c r="JVX21" s="681"/>
      <c r="JVY21" s="681"/>
      <c r="JVZ21" s="681"/>
      <c r="JWA21" s="681"/>
      <c r="JWB21" s="681"/>
      <c r="JWC21" s="681"/>
      <c r="JWD21" s="681"/>
      <c r="JWE21" s="681"/>
      <c r="JWF21" s="681"/>
      <c r="JWG21" s="682"/>
      <c r="JWH21" s="680"/>
      <c r="JWI21" s="681"/>
      <c r="JWJ21" s="681"/>
      <c r="JWK21" s="681"/>
      <c r="JWL21" s="681"/>
      <c r="JWM21" s="681"/>
      <c r="JWN21" s="681"/>
      <c r="JWO21" s="681"/>
      <c r="JWP21" s="681"/>
      <c r="JWQ21" s="681"/>
      <c r="JWR21" s="681"/>
      <c r="JWS21" s="681"/>
      <c r="JWT21" s="681"/>
      <c r="JWU21" s="681"/>
      <c r="JWV21" s="682"/>
      <c r="JWW21" s="680"/>
      <c r="JWX21" s="681"/>
      <c r="JWY21" s="681"/>
      <c r="JWZ21" s="681"/>
      <c r="JXA21" s="681"/>
      <c r="JXB21" s="681"/>
      <c r="JXC21" s="681"/>
      <c r="JXD21" s="681"/>
      <c r="JXE21" s="681"/>
      <c r="JXF21" s="681"/>
      <c r="JXG21" s="681"/>
      <c r="JXH21" s="681"/>
      <c r="JXI21" s="681"/>
      <c r="JXJ21" s="681"/>
      <c r="JXK21" s="682"/>
      <c r="JXL21" s="680"/>
      <c r="JXM21" s="681"/>
      <c r="JXN21" s="681"/>
      <c r="JXO21" s="681"/>
      <c r="JXP21" s="681"/>
      <c r="JXQ21" s="681"/>
      <c r="JXR21" s="681"/>
      <c r="JXS21" s="681"/>
      <c r="JXT21" s="681"/>
      <c r="JXU21" s="681"/>
      <c r="JXV21" s="681"/>
      <c r="JXW21" s="681"/>
      <c r="JXX21" s="681"/>
      <c r="JXY21" s="681"/>
      <c r="JXZ21" s="682"/>
      <c r="JYA21" s="680"/>
      <c r="JYB21" s="681"/>
      <c r="JYC21" s="681"/>
      <c r="JYD21" s="681"/>
      <c r="JYE21" s="681"/>
      <c r="JYF21" s="681"/>
      <c r="JYG21" s="681"/>
      <c r="JYH21" s="681"/>
      <c r="JYI21" s="681"/>
      <c r="JYJ21" s="681"/>
      <c r="JYK21" s="681"/>
      <c r="JYL21" s="681"/>
      <c r="JYM21" s="681"/>
      <c r="JYN21" s="681"/>
      <c r="JYO21" s="682"/>
      <c r="JYP21" s="680"/>
      <c r="JYQ21" s="681"/>
      <c r="JYR21" s="681"/>
      <c r="JYS21" s="681"/>
      <c r="JYT21" s="681"/>
      <c r="JYU21" s="681"/>
      <c r="JYV21" s="681"/>
      <c r="JYW21" s="681"/>
      <c r="JYX21" s="681"/>
      <c r="JYY21" s="681"/>
      <c r="JYZ21" s="681"/>
      <c r="JZA21" s="681"/>
      <c r="JZB21" s="681"/>
      <c r="JZC21" s="681"/>
      <c r="JZD21" s="682"/>
      <c r="JZE21" s="680"/>
      <c r="JZF21" s="681"/>
      <c r="JZG21" s="681"/>
      <c r="JZH21" s="681"/>
      <c r="JZI21" s="681"/>
      <c r="JZJ21" s="681"/>
      <c r="JZK21" s="681"/>
      <c r="JZL21" s="681"/>
      <c r="JZM21" s="681"/>
      <c r="JZN21" s="681"/>
      <c r="JZO21" s="681"/>
      <c r="JZP21" s="681"/>
      <c r="JZQ21" s="681"/>
      <c r="JZR21" s="681"/>
      <c r="JZS21" s="682"/>
      <c r="JZT21" s="680"/>
      <c r="JZU21" s="681"/>
      <c r="JZV21" s="681"/>
      <c r="JZW21" s="681"/>
      <c r="JZX21" s="681"/>
      <c r="JZY21" s="681"/>
      <c r="JZZ21" s="681"/>
      <c r="KAA21" s="681"/>
      <c r="KAB21" s="681"/>
      <c r="KAC21" s="681"/>
      <c r="KAD21" s="681"/>
      <c r="KAE21" s="681"/>
      <c r="KAF21" s="681"/>
      <c r="KAG21" s="681"/>
      <c r="KAH21" s="682"/>
      <c r="KAI21" s="680"/>
      <c r="KAJ21" s="681"/>
      <c r="KAK21" s="681"/>
      <c r="KAL21" s="681"/>
      <c r="KAM21" s="681"/>
      <c r="KAN21" s="681"/>
      <c r="KAO21" s="681"/>
      <c r="KAP21" s="681"/>
      <c r="KAQ21" s="681"/>
      <c r="KAR21" s="681"/>
      <c r="KAS21" s="681"/>
      <c r="KAT21" s="681"/>
      <c r="KAU21" s="681"/>
      <c r="KAV21" s="681"/>
      <c r="KAW21" s="682"/>
      <c r="KAX21" s="680"/>
      <c r="KAY21" s="681"/>
      <c r="KAZ21" s="681"/>
      <c r="KBA21" s="681"/>
      <c r="KBB21" s="681"/>
      <c r="KBC21" s="681"/>
      <c r="KBD21" s="681"/>
      <c r="KBE21" s="681"/>
      <c r="KBF21" s="681"/>
      <c r="KBG21" s="681"/>
      <c r="KBH21" s="681"/>
      <c r="KBI21" s="681"/>
      <c r="KBJ21" s="681"/>
      <c r="KBK21" s="681"/>
      <c r="KBL21" s="682"/>
      <c r="KBM21" s="680"/>
      <c r="KBN21" s="681"/>
      <c r="KBO21" s="681"/>
      <c r="KBP21" s="681"/>
      <c r="KBQ21" s="681"/>
      <c r="KBR21" s="681"/>
      <c r="KBS21" s="681"/>
      <c r="KBT21" s="681"/>
      <c r="KBU21" s="681"/>
      <c r="KBV21" s="681"/>
      <c r="KBW21" s="681"/>
      <c r="KBX21" s="681"/>
      <c r="KBY21" s="681"/>
      <c r="KBZ21" s="681"/>
      <c r="KCA21" s="682"/>
      <c r="KCB21" s="680"/>
      <c r="KCC21" s="681"/>
      <c r="KCD21" s="681"/>
      <c r="KCE21" s="681"/>
      <c r="KCF21" s="681"/>
      <c r="KCG21" s="681"/>
      <c r="KCH21" s="681"/>
      <c r="KCI21" s="681"/>
      <c r="KCJ21" s="681"/>
      <c r="KCK21" s="681"/>
      <c r="KCL21" s="681"/>
      <c r="KCM21" s="681"/>
      <c r="KCN21" s="681"/>
      <c r="KCO21" s="681"/>
      <c r="KCP21" s="682"/>
      <c r="KCQ21" s="680"/>
      <c r="KCR21" s="681"/>
      <c r="KCS21" s="681"/>
      <c r="KCT21" s="681"/>
      <c r="KCU21" s="681"/>
      <c r="KCV21" s="681"/>
      <c r="KCW21" s="681"/>
      <c r="KCX21" s="681"/>
      <c r="KCY21" s="681"/>
      <c r="KCZ21" s="681"/>
      <c r="KDA21" s="681"/>
      <c r="KDB21" s="681"/>
      <c r="KDC21" s="681"/>
      <c r="KDD21" s="681"/>
      <c r="KDE21" s="682"/>
      <c r="KDF21" s="680"/>
      <c r="KDG21" s="681"/>
      <c r="KDH21" s="681"/>
      <c r="KDI21" s="681"/>
      <c r="KDJ21" s="681"/>
      <c r="KDK21" s="681"/>
      <c r="KDL21" s="681"/>
      <c r="KDM21" s="681"/>
      <c r="KDN21" s="681"/>
      <c r="KDO21" s="681"/>
      <c r="KDP21" s="681"/>
      <c r="KDQ21" s="681"/>
      <c r="KDR21" s="681"/>
      <c r="KDS21" s="681"/>
      <c r="KDT21" s="682"/>
      <c r="KDU21" s="680"/>
      <c r="KDV21" s="681"/>
      <c r="KDW21" s="681"/>
      <c r="KDX21" s="681"/>
      <c r="KDY21" s="681"/>
      <c r="KDZ21" s="681"/>
      <c r="KEA21" s="681"/>
      <c r="KEB21" s="681"/>
      <c r="KEC21" s="681"/>
      <c r="KED21" s="681"/>
      <c r="KEE21" s="681"/>
      <c r="KEF21" s="681"/>
      <c r="KEG21" s="681"/>
      <c r="KEH21" s="681"/>
      <c r="KEI21" s="682"/>
      <c r="KEJ21" s="680"/>
      <c r="KEK21" s="681"/>
      <c r="KEL21" s="681"/>
      <c r="KEM21" s="681"/>
      <c r="KEN21" s="681"/>
      <c r="KEO21" s="681"/>
      <c r="KEP21" s="681"/>
      <c r="KEQ21" s="681"/>
      <c r="KER21" s="681"/>
      <c r="KES21" s="681"/>
      <c r="KET21" s="681"/>
      <c r="KEU21" s="681"/>
      <c r="KEV21" s="681"/>
      <c r="KEW21" s="681"/>
      <c r="KEX21" s="682"/>
      <c r="KEY21" s="680"/>
      <c r="KEZ21" s="681"/>
      <c r="KFA21" s="681"/>
      <c r="KFB21" s="681"/>
      <c r="KFC21" s="681"/>
      <c r="KFD21" s="681"/>
      <c r="KFE21" s="681"/>
      <c r="KFF21" s="681"/>
      <c r="KFG21" s="681"/>
      <c r="KFH21" s="681"/>
      <c r="KFI21" s="681"/>
      <c r="KFJ21" s="681"/>
      <c r="KFK21" s="681"/>
      <c r="KFL21" s="681"/>
      <c r="KFM21" s="682"/>
      <c r="KFN21" s="680"/>
      <c r="KFO21" s="681"/>
      <c r="KFP21" s="681"/>
      <c r="KFQ21" s="681"/>
      <c r="KFR21" s="681"/>
      <c r="KFS21" s="681"/>
      <c r="KFT21" s="681"/>
      <c r="KFU21" s="681"/>
      <c r="KFV21" s="681"/>
      <c r="KFW21" s="681"/>
      <c r="KFX21" s="681"/>
      <c r="KFY21" s="681"/>
      <c r="KFZ21" s="681"/>
      <c r="KGA21" s="681"/>
      <c r="KGB21" s="682"/>
      <c r="KGC21" s="680"/>
      <c r="KGD21" s="681"/>
      <c r="KGE21" s="681"/>
      <c r="KGF21" s="681"/>
      <c r="KGG21" s="681"/>
      <c r="KGH21" s="681"/>
      <c r="KGI21" s="681"/>
      <c r="KGJ21" s="681"/>
      <c r="KGK21" s="681"/>
      <c r="KGL21" s="681"/>
      <c r="KGM21" s="681"/>
      <c r="KGN21" s="681"/>
      <c r="KGO21" s="681"/>
      <c r="KGP21" s="681"/>
      <c r="KGQ21" s="682"/>
      <c r="KGR21" s="680"/>
      <c r="KGS21" s="681"/>
      <c r="KGT21" s="681"/>
      <c r="KGU21" s="681"/>
      <c r="KGV21" s="681"/>
      <c r="KGW21" s="681"/>
      <c r="KGX21" s="681"/>
      <c r="KGY21" s="681"/>
      <c r="KGZ21" s="681"/>
      <c r="KHA21" s="681"/>
      <c r="KHB21" s="681"/>
      <c r="KHC21" s="681"/>
      <c r="KHD21" s="681"/>
      <c r="KHE21" s="681"/>
      <c r="KHF21" s="682"/>
      <c r="KHG21" s="680"/>
      <c r="KHH21" s="681"/>
      <c r="KHI21" s="681"/>
      <c r="KHJ21" s="681"/>
      <c r="KHK21" s="681"/>
      <c r="KHL21" s="681"/>
      <c r="KHM21" s="681"/>
      <c r="KHN21" s="681"/>
      <c r="KHO21" s="681"/>
      <c r="KHP21" s="681"/>
      <c r="KHQ21" s="681"/>
      <c r="KHR21" s="681"/>
      <c r="KHS21" s="681"/>
      <c r="KHT21" s="681"/>
      <c r="KHU21" s="682"/>
      <c r="KHV21" s="680"/>
      <c r="KHW21" s="681"/>
      <c r="KHX21" s="681"/>
      <c r="KHY21" s="681"/>
      <c r="KHZ21" s="681"/>
      <c r="KIA21" s="681"/>
      <c r="KIB21" s="681"/>
      <c r="KIC21" s="681"/>
      <c r="KID21" s="681"/>
      <c r="KIE21" s="681"/>
      <c r="KIF21" s="681"/>
      <c r="KIG21" s="681"/>
      <c r="KIH21" s="681"/>
      <c r="KII21" s="681"/>
      <c r="KIJ21" s="682"/>
      <c r="KIK21" s="680"/>
      <c r="KIL21" s="681"/>
      <c r="KIM21" s="681"/>
      <c r="KIN21" s="681"/>
      <c r="KIO21" s="681"/>
      <c r="KIP21" s="681"/>
      <c r="KIQ21" s="681"/>
      <c r="KIR21" s="681"/>
      <c r="KIS21" s="681"/>
      <c r="KIT21" s="681"/>
      <c r="KIU21" s="681"/>
      <c r="KIV21" s="681"/>
      <c r="KIW21" s="681"/>
      <c r="KIX21" s="681"/>
      <c r="KIY21" s="682"/>
      <c r="KIZ21" s="680"/>
      <c r="KJA21" s="681"/>
      <c r="KJB21" s="681"/>
      <c r="KJC21" s="681"/>
      <c r="KJD21" s="681"/>
      <c r="KJE21" s="681"/>
      <c r="KJF21" s="681"/>
      <c r="KJG21" s="681"/>
      <c r="KJH21" s="681"/>
      <c r="KJI21" s="681"/>
      <c r="KJJ21" s="681"/>
      <c r="KJK21" s="681"/>
      <c r="KJL21" s="681"/>
      <c r="KJM21" s="681"/>
      <c r="KJN21" s="682"/>
      <c r="KJO21" s="680"/>
      <c r="KJP21" s="681"/>
      <c r="KJQ21" s="681"/>
      <c r="KJR21" s="681"/>
      <c r="KJS21" s="681"/>
      <c r="KJT21" s="681"/>
      <c r="KJU21" s="681"/>
      <c r="KJV21" s="681"/>
      <c r="KJW21" s="681"/>
      <c r="KJX21" s="681"/>
      <c r="KJY21" s="681"/>
      <c r="KJZ21" s="681"/>
      <c r="KKA21" s="681"/>
      <c r="KKB21" s="681"/>
      <c r="KKC21" s="682"/>
      <c r="KKD21" s="680"/>
      <c r="KKE21" s="681"/>
      <c r="KKF21" s="681"/>
      <c r="KKG21" s="681"/>
      <c r="KKH21" s="681"/>
      <c r="KKI21" s="681"/>
      <c r="KKJ21" s="681"/>
      <c r="KKK21" s="681"/>
      <c r="KKL21" s="681"/>
      <c r="KKM21" s="681"/>
      <c r="KKN21" s="681"/>
      <c r="KKO21" s="681"/>
      <c r="KKP21" s="681"/>
      <c r="KKQ21" s="681"/>
      <c r="KKR21" s="682"/>
      <c r="KKS21" s="680"/>
      <c r="KKT21" s="681"/>
      <c r="KKU21" s="681"/>
      <c r="KKV21" s="681"/>
      <c r="KKW21" s="681"/>
      <c r="KKX21" s="681"/>
      <c r="KKY21" s="681"/>
      <c r="KKZ21" s="681"/>
      <c r="KLA21" s="681"/>
      <c r="KLB21" s="681"/>
      <c r="KLC21" s="681"/>
      <c r="KLD21" s="681"/>
      <c r="KLE21" s="681"/>
      <c r="KLF21" s="681"/>
      <c r="KLG21" s="682"/>
      <c r="KLH21" s="680"/>
      <c r="KLI21" s="681"/>
      <c r="KLJ21" s="681"/>
      <c r="KLK21" s="681"/>
      <c r="KLL21" s="681"/>
      <c r="KLM21" s="681"/>
      <c r="KLN21" s="681"/>
      <c r="KLO21" s="681"/>
      <c r="KLP21" s="681"/>
      <c r="KLQ21" s="681"/>
      <c r="KLR21" s="681"/>
      <c r="KLS21" s="681"/>
      <c r="KLT21" s="681"/>
      <c r="KLU21" s="681"/>
      <c r="KLV21" s="682"/>
      <c r="KLW21" s="680"/>
      <c r="KLX21" s="681"/>
      <c r="KLY21" s="681"/>
      <c r="KLZ21" s="681"/>
      <c r="KMA21" s="681"/>
      <c r="KMB21" s="681"/>
      <c r="KMC21" s="681"/>
      <c r="KMD21" s="681"/>
      <c r="KME21" s="681"/>
      <c r="KMF21" s="681"/>
      <c r="KMG21" s="681"/>
      <c r="KMH21" s="681"/>
      <c r="KMI21" s="681"/>
      <c r="KMJ21" s="681"/>
      <c r="KMK21" s="682"/>
      <c r="KML21" s="680"/>
      <c r="KMM21" s="681"/>
      <c r="KMN21" s="681"/>
      <c r="KMO21" s="681"/>
      <c r="KMP21" s="681"/>
      <c r="KMQ21" s="681"/>
      <c r="KMR21" s="681"/>
      <c r="KMS21" s="681"/>
      <c r="KMT21" s="681"/>
      <c r="KMU21" s="681"/>
      <c r="KMV21" s="681"/>
      <c r="KMW21" s="681"/>
      <c r="KMX21" s="681"/>
      <c r="KMY21" s="681"/>
      <c r="KMZ21" s="682"/>
      <c r="KNA21" s="680"/>
      <c r="KNB21" s="681"/>
      <c r="KNC21" s="681"/>
      <c r="KND21" s="681"/>
      <c r="KNE21" s="681"/>
      <c r="KNF21" s="681"/>
      <c r="KNG21" s="681"/>
      <c r="KNH21" s="681"/>
      <c r="KNI21" s="681"/>
      <c r="KNJ21" s="681"/>
      <c r="KNK21" s="681"/>
      <c r="KNL21" s="681"/>
      <c r="KNM21" s="681"/>
      <c r="KNN21" s="681"/>
      <c r="KNO21" s="682"/>
      <c r="KNP21" s="680"/>
      <c r="KNQ21" s="681"/>
      <c r="KNR21" s="681"/>
      <c r="KNS21" s="681"/>
      <c r="KNT21" s="681"/>
      <c r="KNU21" s="681"/>
      <c r="KNV21" s="681"/>
      <c r="KNW21" s="681"/>
      <c r="KNX21" s="681"/>
      <c r="KNY21" s="681"/>
      <c r="KNZ21" s="681"/>
      <c r="KOA21" s="681"/>
      <c r="KOB21" s="681"/>
      <c r="KOC21" s="681"/>
      <c r="KOD21" s="682"/>
      <c r="KOE21" s="680"/>
      <c r="KOF21" s="681"/>
      <c r="KOG21" s="681"/>
      <c r="KOH21" s="681"/>
      <c r="KOI21" s="681"/>
      <c r="KOJ21" s="681"/>
      <c r="KOK21" s="681"/>
      <c r="KOL21" s="681"/>
      <c r="KOM21" s="681"/>
      <c r="KON21" s="681"/>
      <c r="KOO21" s="681"/>
      <c r="KOP21" s="681"/>
      <c r="KOQ21" s="681"/>
      <c r="KOR21" s="681"/>
      <c r="KOS21" s="682"/>
      <c r="KOT21" s="680"/>
      <c r="KOU21" s="681"/>
      <c r="KOV21" s="681"/>
      <c r="KOW21" s="681"/>
      <c r="KOX21" s="681"/>
      <c r="KOY21" s="681"/>
      <c r="KOZ21" s="681"/>
      <c r="KPA21" s="681"/>
      <c r="KPB21" s="681"/>
      <c r="KPC21" s="681"/>
      <c r="KPD21" s="681"/>
      <c r="KPE21" s="681"/>
      <c r="KPF21" s="681"/>
      <c r="KPG21" s="681"/>
      <c r="KPH21" s="682"/>
      <c r="KPI21" s="680"/>
      <c r="KPJ21" s="681"/>
      <c r="KPK21" s="681"/>
      <c r="KPL21" s="681"/>
      <c r="KPM21" s="681"/>
      <c r="KPN21" s="681"/>
      <c r="KPO21" s="681"/>
      <c r="KPP21" s="681"/>
      <c r="KPQ21" s="681"/>
      <c r="KPR21" s="681"/>
      <c r="KPS21" s="681"/>
      <c r="KPT21" s="681"/>
      <c r="KPU21" s="681"/>
      <c r="KPV21" s="681"/>
      <c r="KPW21" s="682"/>
      <c r="KPX21" s="680"/>
      <c r="KPY21" s="681"/>
      <c r="KPZ21" s="681"/>
      <c r="KQA21" s="681"/>
      <c r="KQB21" s="681"/>
      <c r="KQC21" s="681"/>
      <c r="KQD21" s="681"/>
      <c r="KQE21" s="681"/>
      <c r="KQF21" s="681"/>
      <c r="KQG21" s="681"/>
      <c r="KQH21" s="681"/>
      <c r="KQI21" s="681"/>
      <c r="KQJ21" s="681"/>
      <c r="KQK21" s="681"/>
      <c r="KQL21" s="682"/>
      <c r="KQM21" s="680"/>
      <c r="KQN21" s="681"/>
      <c r="KQO21" s="681"/>
      <c r="KQP21" s="681"/>
      <c r="KQQ21" s="681"/>
      <c r="KQR21" s="681"/>
      <c r="KQS21" s="681"/>
      <c r="KQT21" s="681"/>
      <c r="KQU21" s="681"/>
      <c r="KQV21" s="681"/>
      <c r="KQW21" s="681"/>
      <c r="KQX21" s="681"/>
      <c r="KQY21" s="681"/>
      <c r="KQZ21" s="681"/>
      <c r="KRA21" s="682"/>
      <c r="KRB21" s="680"/>
      <c r="KRC21" s="681"/>
      <c r="KRD21" s="681"/>
      <c r="KRE21" s="681"/>
      <c r="KRF21" s="681"/>
      <c r="KRG21" s="681"/>
      <c r="KRH21" s="681"/>
      <c r="KRI21" s="681"/>
      <c r="KRJ21" s="681"/>
      <c r="KRK21" s="681"/>
      <c r="KRL21" s="681"/>
      <c r="KRM21" s="681"/>
      <c r="KRN21" s="681"/>
      <c r="KRO21" s="681"/>
      <c r="KRP21" s="682"/>
      <c r="KRQ21" s="680"/>
      <c r="KRR21" s="681"/>
      <c r="KRS21" s="681"/>
      <c r="KRT21" s="681"/>
      <c r="KRU21" s="681"/>
      <c r="KRV21" s="681"/>
      <c r="KRW21" s="681"/>
      <c r="KRX21" s="681"/>
      <c r="KRY21" s="681"/>
      <c r="KRZ21" s="681"/>
      <c r="KSA21" s="681"/>
      <c r="KSB21" s="681"/>
      <c r="KSC21" s="681"/>
      <c r="KSD21" s="681"/>
      <c r="KSE21" s="682"/>
      <c r="KSF21" s="680"/>
      <c r="KSG21" s="681"/>
      <c r="KSH21" s="681"/>
      <c r="KSI21" s="681"/>
      <c r="KSJ21" s="681"/>
      <c r="KSK21" s="681"/>
      <c r="KSL21" s="681"/>
      <c r="KSM21" s="681"/>
      <c r="KSN21" s="681"/>
      <c r="KSO21" s="681"/>
      <c r="KSP21" s="681"/>
      <c r="KSQ21" s="681"/>
      <c r="KSR21" s="681"/>
      <c r="KSS21" s="681"/>
      <c r="KST21" s="682"/>
      <c r="KSU21" s="680"/>
      <c r="KSV21" s="681"/>
      <c r="KSW21" s="681"/>
      <c r="KSX21" s="681"/>
      <c r="KSY21" s="681"/>
      <c r="KSZ21" s="681"/>
      <c r="KTA21" s="681"/>
      <c r="KTB21" s="681"/>
      <c r="KTC21" s="681"/>
      <c r="KTD21" s="681"/>
      <c r="KTE21" s="681"/>
      <c r="KTF21" s="681"/>
      <c r="KTG21" s="681"/>
      <c r="KTH21" s="681"/>
      <c r="KTI21" s="682"/>
      <c r="KTJ21" s="680"/>
      <c r="KTK21" s="681"/>
      <c r="KTL21" s="681"/>
      <c r="KTM21" s="681"/>
      <c r="KTN21" s="681"/>
      <c r="KTO21" s="681"/>
      <c r="KTP21" s="681"/>
      <c r="KTQ21" s="681"/>
      <c r="KTR21" s="681"/>
      <c r="KTS21" s="681"/>
      <c r="KTT21" s="681"/>
      <c r="KTU21" s="681"/>
      <c r="KTV21" s="681"/>
      <c r="KTW21" s="681"/>
      <c r="KTX21" s="682"/>
      <c r="KTY21" s="680"/>
      <c r="KTZ21" s="681"/>
      <c r="KUA21" s="681"/>
      <c r="KUB21" s="681"/>
      <c r="KUC21" s="681"/>
      <c r="KUD21" s="681"/>
      <c r="KUE21" s="681"/>
      <c r="KUF21" s="681"/>
      <c r="KUG21" s="681"/>
      <c r="KUH21" s="681"/>
      <c r="KUI21" s="681"/>
      <c r="KUJ21" s="681"/>
      <c r="KUK21" s="681"/>
      <c r="KUL21" s="681"/>
      <c r="KUM21" s="682"/>
      <c r="KUN21" s="680"/>
      <c r="KUO21" s="681"/>
      <c r="KUP21" s="681"/>
      <c r="KUQ21" s="681"/>
      <c r="KUR21" s="681"/>
      <c r="KUS21" s="681"/>
      <c r="KUT21" s="681"/>
      <c r="KUU21" s="681"/>
      <c r="KUV21" s="681"/>
      <c r="KUW21" s="681"/>
      <c r="KUX21" s="681"/>
      <c r="KUY21" s="681"/>
      <c r="KUZ21" s="681"/>
      <c r="KVA21" s="681"/>
      <c r="KVB21" s="682"/>
      <c r="KVC21" s="680"/>
      <c r="KVD21" s="681"/>
      <c r="KVE21" s="681"/>
      <c r="KVF21" s="681"/>
      <c r="KVG21" s="681"/>
      <c r="KVH21" s="681"/>
      <c r="KVI21" s="681"/>
      <c r="KVJ21" s="681"/>
      <c r="KVK21" s="681"/>
      <c r="KVL21" s="681"/>
      <c r="KVM21" s="681"/>
      <c r="KVN21" s="681"/>
      <c r="KVO21" s="681"/>
      <c r="KVP21" s="681"/>
      <c r="KVQ21" s="682"/>
      <c r="KVR21" s="680"/>
      <c r="KVS21" s="681"/>
      <c r="KVT21" s="681"/>
      <c r="KVU21" s="681"/>
      <c r="KVV21" s="681"/>
      <c r="KVW21" s="681"/>
      <c r="KVX21" s="681"/>
      <c r="KVY21" s="681"/>
      <c r="KVZ21" s="681"/>
      <c r="KWA21" s="681"/>
      <c r="KWB21" s="681"/>
      <c r="KWC21" s="681"/>
      <c r="KWD21" s="681"/>
      <c r="KWE21" s="681"/>
      <c r="KWF21" s="682"/>
      <c r="KWG21" s="680"/>
      <c r="KWH21" s="681"/>
      <c r="KWI21" s="681"/>
      <c r="KWJ21" s="681"/>
      <c r="KWK21" s="681"/>
      <c r="KWL21" s="681"/>
      <c r="KWM21" s="681"/>
      <c r="KWN21" s="681"/>
      <c r="KWO21" s="681"/>
      <c r="KWP21" s="681"/>
      <c r="KWQ21" s="681"/>
      <c r="KWR21" s="681"/>
      <c r="KWS21" s="681"/>
      <c r="KWT21" s="681"/>
      <c r="KWU21" s="682"/>
      <c r="KWV21" s="680"/>
      <c r="KWW21" s="681"/>
      <c r="KWX21" s="681"/>
      <c r="KWY21" s="681"/>
      <c r="KWZ21" s="681"/>
      <c r="KXA21" s="681"/>
      <c r="KXB21" s="681"/>
      <c r="KXC21" s="681"/>
      <c r="KXD21" s="681"/>
      <c r="KXE21" s="681"/>
      <c r="KXF21" s="681"/>
      <c r="KXG21" s="681"/>
      <c r="KXH21" s="681"/>
      <c r="KXI21" s="681"/>
      <c r="KXJ21" s="682"/>
      <c r="KXK21" s="680"/>
      <c r="KXL21" s="681"/>
      <c r="KXM21" s="681"/>
      <c r="KXN21" s="681"/>
      <c r="KXO21" s="681"/>
      <c r="KXP21" s="681"/>
      <c r="KXQ21" s="681"/>
      <c r="KXR21" s="681"/>
      <c r="KXS21" s="681"/>
      <c r="KXT21" s="681"/>
      <c r="KXU21" s="681"/>
      <c r="KXV21" s="681"/>
      <c r="KXW21" s="681"/>
      <c r="KXX21" s="681"/>
      <c r="KXY21" s="682"/>
      <c r="KXZ21" s="680"/>
      <c r="KYA21" s="681"/>
      <c r="KYB21" s="681"/>
      <c r="KYC21" s="681"/>
      <c r="KYD21" s="681"/>
      <c r="KYE21" s="681"/>
      <c r="KYF21" s="681"/>
      <c r="KYG21" s="681"/>
      <c r="KYH21" s="681"/>
      <c r="KYI21" s="681"/>
      <c r="KYJ21" s="681"/>
      <c r="KYK21" s="681"/>
      <c r="KYL21" s="681"/>
      <c r="KYM21" s="681"/>
      <c r="KYN21" s="682"/>
      <c r="KYO21" s="680"/>
      <c r="KYP21" s="681"/>
      <c r="KYQ21" s="681"/>
      <c r="KYR21" s="681"/>
      <c r="KYS21" s="681"/>
      <c r="KYT21" s="681"/>
      <c r="KYU21" s="681"/>
      <c r="KYV21" s="681"/>
      <c r="KYW21" s="681"/>
      <c r="KYX21" s="681"/>
      <c r="KYY21" s="681"/>
      <c r="KYZ21" s="681"/>
      <c r="KZA21" s="681"/>
      <c r="KZB21" s="681"/>
      <c r="KZC21" s="682"/>
      <c r="KZD21" s="680"/>
      <c r="KZE21" s="681"/>
      <c r="KZF21" s="681"/>
      <c r="KZG21" s="681"/>
      <c r="KZH21" s="681"/>
      <c r="KZI21" s="681"/>
      <c r="KZJ21" s="681"/>
      <c r="KZK21" s="681"/>
      <c r="KZL21" s="681"/>
      <c r="KZM21" s="681"/>
      <c r="KZN21" s="681"/>
      <c r="KZO21" s="681"/>
      <c r="KZP21" s="681"/>
      <c r="KZQ21" s="681"/>
      <c r="KZR21" s="682"/>
      <c r="KZS21" s="680"/>
      <c r="KZT21" s="681"/>
      <c r="KZU21" s="681"/>
      <c r="KZV21" s="681"/>
      <c r="KZW21" s="681"/>
      <c r="KZX21" s="681"/>
      <c r="KZY21" s="681"/>
      <c r="KZZ21" s="681"/>
      <c r="LAA21" s="681"/>
      <c r="LAB21" s="681"/>
      <c r="LAC21" s="681"/>
      <c r="LAD21" s="681"/>
      <c r="LAE21" s="681"/>
      <c r="LAF21" s="681"/>
      <c r="LAG21" s="682"/>
      <c r="LAH21" s="680"/>
      <c r="LAI21" s="681"/>
      <c r="LAJ21" s="681"/>
      <c r="LAK21" s="681"/>
      <c r="LAL21" s="681"/>
      <c r="LAM21" s="681"/>
      <c r="LAN21" s="681"/>
      <c r="LAO21" s="681"/>
      <c r="LAP21" s="681"/>
      <c r="LAQ21" s="681"/>
      <c r="LAR21" s="681"/>
      <c r="LAS21" s="681"/>
      <c r="LAT21" s="681"/>
      <c r="LAU21" s="681"/>
      <c r="LAV21" s="682"/>
      <c r="LAW21" s="680"/>
      <c r="LAX21" s="681"/>
      <c r="LAY21" s="681"/>
      <c r="LAZ21" s="681"/>
      <c r="LBA21" s="681"/>
      <c r="LBB21" s="681"/>
      <c r="LBC21" s="681"/>
      <c r="LBD21" s="681"/>
      <c r="LBE21" s="681"/>
      <c r="LBF21" s="681"/>
      <c r="LBG21" s="681"/>
      <c r="LBH21" s="681"/>
      <c r="LBI21" s="681"/>
      <c r="LBJ21" s="681"/>
      <c r="LBK21" s="682"/>
      <c r="LBL21" s="680"/>
      <c r="LBM21" s="681"/>
      <c r="LBN21" s="681"/>
      <c r="LBO21" s="681"/>
      <c r="LBP21" s="681"/>
      <c r="LBQ21" s="681"/>
      <c r="LBR21" s="681"/>
      <c r="LBS21" s="681"/>
      <c r="LBT21" s="681"/>
      <c r="LBU21" s="681"/>
      <c r="LBV21" s="681"/>
      <c r="LBW21" s="681"/>
      <c r="LBX21" s="681"/>
      <c r="LBY21" s="681"/>
      <c r="LBZ21" s="682"/>
      <c r="LCA21" s="680"/>
      <c r="LCB21" s="681"/>
      <c r="LCC21" s="681"/>
      <c r="LCD21" s="681"/>
      <c r="LCE21" s="681"/>
      <c r="LCF21" s="681"/>
      <c r="LCG21" s="681"/>
      <c r="LCH21" s="681"/>
      <c r="LCI21" s="681"/>
      <c r="LCJ21" s="681"/>
      <c r="LCK21" s="681"/>
      <c r="LCL21" s="681"/>
      <c r="LCM21" s="681"/>
      <c r="LCN21" s="681"/>
      <c r="LCO21" s="682"/>
      <c r="LCP21" s="680"/>
      <c r="LCQ21" s="681"/>
      <c r="LCR21" s="681"/>
      <c r="LCS21" s="681"/>
      <c r="LCT21" s="681"/>
      <c r="LCU21" s="681"/>
      <c r="LCV21" s="681"/>
      <c r="LCW21" s="681"/>
      <c r="LCX21" s="681"/>
      <c r="LCY21" s="681"/>
      <c r="LCZ21" s="681"/>
      <c r="LDA21" s="681"/>
      <c r="LDB21" s="681"/>
      <c r="LDC21" s="681"/>
      <c r="LDD21" s="682"/>
      <c r="LDE21" s="680"/>
      <c r="LDF21" s="681"/>
      <c r="LDG21" s="681"/>
      <c r="LDH21" s="681"/>
      <c r="LDI21" s="681"/>
      <c r="LDJ21" s="681"/>
      <c r="LDK21" s="681"/>
      <c r="LDL21" s="681"/>
      <c r="LDM21" s="681"/>
      <c r="LDN21" s="681"/>
      <c r="LDO21" s="681"/>
      <c r="LDP21" s="681"/>
      <c r="LDQ21" s="681"/>
      <c r="LDR21" s="681"/>
      <c r="LDS21" s="682"/>
      <c r="LDT21" s="680"/>
      <c r="LDU21" s="681"/>
      <c r="LDV21" s="681"/>
      <c r="LDW21" s="681"/>
      <c r="LDX21" s="681"/>
      <c r="LDY21" s="681"/>
      <c r="LDZ21" s="681"/>
      <c r="LEA21" s="681"/>
      <c r="LEB21" s="681"/>
      <c r="LEC21" s="681"/>
      <c r="LED21" s="681"/>
      <c r="LEE21" s="681"/>
      <c r="LEF21" s="681"/>
      <c r="LEG21" s="681"/>
      <c r="LEH21" s="682"/>
      <c r="LEI21" s="680"/>
      <c r="LEJ21" s="681"/>
      <c r="LEK21" s="681"/>
      <c r="LEL21" s="681"/>
      <c r="LEM21" s="681"/>
      <c r="LEN21" s="681"/>
      <c r="LEO21" s="681"/>
      <c r="LEP21" s="681"/>
      <c r="LEQ21" s="681"/>
      <c r="LER21" s="681"/>
      <c r="LES21" s="681"/>
      <c r="LET21" s="681"/>
      <c r="LEU21" s="681"/>
      <c r="LEV21" s="681"/>
      <c r="LEW21" s="682"/>
      <c r="LEX21" s="680"/>
      <c r="LEY21" s="681"/>
      <c r="LEZ21" s="681"/>
      <c r="LFA21" s="681"/>
      <c r="LFB21" s="681"/>
      <c r="LFC21" s="681"/>
      <c r="LFD21" s="681"/>
      <c r="LFE21" s="681"/>
      <c r="LFF21" s="681"/>
      <c r="LFG21" s="681"/>
      <c r="LFH21" s="681"/>
      <c r="LFI21" s="681"/>
      <c r="LFJ21" s="681"/>
      <c r="LFK21" s="681"/>
      <c r="LFL21" s="682"/>
      <c r="LFM21" s="680"/>
      <c r="LFN21" s="681"/>
      <c r="LFO21" s="681"/>
      <c r="LFP21" s="681"/>
      <c r="LFQ21" s="681"/>
      <c r="LFR21" s="681"/>
      <c r="LFS21" s="681"/>
      <c r="LFT21" s="681"/>
      <c r="LFU21" s="681"/>
      <c r="LFV21" s="681"/>
      <c r="LFW21" s="681"/>
      <c r="LFX21" s="681"/>
      <c r="LFY21" s="681"/>
      <c r="LFZ21" s="681"/>
      <c r="LGA21" s="682"/>
      <c r="LGB21" s="680"/>
      <c r="LGC21" s="681"/>
      <c r="LGD21" s="681"/>
      <c r="LGE21" s="681"/>
      <c r="LGF21" s="681"/>
      <c r="LGG21" s="681"/>
      <c r="LGH21" s="681"/>
      <c r="LGI21" s="681"/>
      <c r="LGJ21" s="681"/>
      <c r="LGK21" s="681"/>
      <c r="LGL21" s="681"/>
      <c r="LGM21" s="681"/>
      <c r="LGN21" s="681"/>
      <c r="LGO21" s="681"/>
      <c r="LGP21" s="682"/>
      <c r="LGQ21" s="680"/>
      <c r="LGR21" s="681"/>
      <c r="LGS21" s="681"/>
      <c r="LGT21" s="681"/>
      <c r="LGU21" s="681"/>
      <c r="LGV21" s="681"/>
      <c r="LGW21" s="681"/>
      <c r="LGX21" s="681"/>
      <c r="LGY21" s="681"/>
      <c r="LGZ21" s="681"/>
      <c r="LHA21" s="681"/>
      <c r="LHB21" s="681"/>
      <c r="LHC21" s="681"/>
      <c r="LHD21" s="681"/>
      <c r="LHE21" s="682"/>
      <c r="LHF21" s="680"/>
      <c r="LHG21" s="681"/>
      <c r="LHH21" s="681"/>
      <c r="LHI21" s="681"/>
      <c r="LHJ21" s="681"/>
      <c r="LHK21" s="681"/>
      <c r="LHL21" s="681"/>
      <c r="LHM21" s="681"/>
      <c r="LHN21" s="681"/>
      <c r="LHO21" s="681"/>
      <c r="LHP21" s="681"/>
      <c r="LHQ21" s="681"/>
      <c r="LHR21" s="681"/>
      <c r="LHS21" s="681"/>
      <c r="LHT21" s="682"/>
      <c r="LHU21" s="680"/>
      <c r="LHV21" s="681"/>
      <c r="LHW21" s="681"/>
      <c r="LHX21" s="681"/>
      <c r="LHY21" s="681"/>
      <c r="LHZ21" s="681"/>
      <c r="LIA21" s="681"/>
      <c r="LIB21" s="681"/>
      <c r="LIC21" s="681"/>
      <c r="LID21" s="681"/>
      <c r="LIE21" s="681"/>
      <c r="LIF21" s="681"/>
      <c r="LIG21" s="681"/>
      <c r="LIH21" s="681"/>
      <c r="LII21" s="682"/>
      <c r="LIJ21" s="680"/>
      <c r="LIK21" s="681"/>
      <c r="LIL21" s="681"/>
      <c r="LIM21" s="681"/>
      <c r="LIN21" s="681"/>
      <c r="LIO21" s="681"/>
      <c r="LIP21" s="681"/>
      <c r="LIQ21" s="681"/>
      <c r="LIR21" s="681"/>
      <c r="LIS21" s="681"/>
      <c r="LIT21" s="681"/>
      <c r="LIU21" s="681"/>
      <c r="LIV21" s="681"/>
      <c r="LIW21" s="681"/>
      <c r="LIX21" s="682"/>
      <c r="LIY21" s="680"/>
      <c r="LIZ21" s="681"/>
      <c r="LJA21" s="681"/>
      <c r="LJB21" s="681"/>
      <c r="LJC21" s="681"/>
      <c r="LJD21" s="681"/>
      <c r="LJE21" s="681"/>
      <c r="LJF21" s="681"/>
      <c r="LJG21" s="681"/>
      <c r="LJH21" s="681"/>
      <c r="LJI21" s="681"/>
      <c r="LJJ21" s="681"/>
      <c r="LJK21" s="681"/>
      <c r="LJL21" s="681"/>
      <c r="LJM21" s="682"/>
      <c r="LJN21" s="680"/>
      <c r="LJO21" s="681"/>
      <c r="LJP21" s="681"/>
      <c r="LJQ21" s="681"/>
      <c r="LJR21" s="681"/>
      <c r="LJS21" s="681"/>
      <c r="LJT21" s="681"/>
      <c r="LJU21" s="681"/>
      <c r="LJV21" s="681"/>
      <c r="LJW21" s="681"/>
      <c r="LJX21" s="681"/>
      <c r="LJY21" s="681"/>
      <c r="LJZ21" s="681"/>
      <c r="LKA21" s="681"/>
      <c r="LKB21" s="682"/>
      <c r="LKC21" s="680"/>
      <c r="LKD21" s="681"/>
      <c r="LKE21" s="681"/>
      <c r="LKF21" s="681"/>
      <c r="LKG21" s="681"/>
      <c r="LKH21" s="681"/>
      <c r="LKI21" s="681"/>
      <c r="LKJ21" s="681"/>
      <c r="LKK21" s="681"/>
      <c r="LKL21" s="681"/>
      <c r="LKM21" s="681"/>
      <c r="LKN21" s="681"/>
      <c r="LKO21" s="681"/>
      <c r="LKP21" s="681"/>
      <c r="LKQ21" s="682"/>
      <c r="LKR21" s="680"/>
      <c r="LKS21" s="681"/>
      <c r="LKT21" s="681"/>
      <c r="LKU21" s="681"/>
      <c r="LKV21" s="681"/>
      <c r="LKW21" s="681"/>
      <c r="LKX21" s="681"/>
      <c r="LKY21" s="681"/>
      <c r="LKZ21" s="681"/>
      <c r="LLA21" s="681"/>
      <c r="LLB21" s="681"/>
      <c r="LLC21" s="681"/>
      <c r="LLD21" s="681"/>
      <c r="LLE21" s="681"/>
      <c r="LLF21" s="682"/>
      <c r="LLG21" s="680"/>
      <c r="LLH21" s="681"/>
      <c r="LLI21" s="681"/>
      <c r="LLJ21" s="681"/>
      <c r="LLK21" s="681"/>
      <c r="LLL21" s="681"/>
      <c r="LLM21" s="681"/>
      <c r="LLN21" s="681"/>
      <c r="LLO21" s="681"/>
      <c r="LLP21" s="681"/>
      <c r="LLQ21" s="681"/>
      <c r="LLR21" s="681"/>
      <c r="LLS21" s="681"/>
      <c r="LLT21" s="681"/>
      <c r="LLU21" s="682"/>
      <c r="LLV21" s="680"/>
      <c r="LLW21" s="681"/>
      <c r="LLX21" s="681"/>
      <c r="LLY21" s="681"/>
      <c r="LLZ21" s="681"/>
      <c r="LMA21" s="681"/>
      <c r="LMB21" s="681"/>
      <c r="LMC21" s="681"/>
      <c r="LMD21" s="681"/>
      <c r="LME21" s="681"/>
      <c r="LMF21" s="681"/>
      <c r="LMG21" s="681"/>
      <c r="LMH21" s="681"/>
      <c r="LMI21" s="681"/>
      <c r="LMJ21" s="682"/>
      <c r="LMK21" s="680"/>
      <c r="LML21" s="681"/>
      <c r="LMM21" s="681"/>
      <c r="LMN21" s="681"/>
      <c r="LMO21" s="681"/>
      <c r="LMP21" s="681"/>
      <c r="LMQ21" s="681"/>
      <c r="LMR21" s="681"/>
      <c r="LMS21" s="681"/>
      <c r="LMT21" s="681"/>
      <c r="LMU21" s="681"/>
      <c r="LMV21" s="681"/>
      <c r="LMW21" s="681"/>
      <c r="LMX21" s="681"/>
      <c r="LMY21" s="682"/>
      <c r="LMZ21" s="680"/>
      <c r="LNA21" s="681"/>
      <c r="LNB21" s="681"/>
      <c r="LNC21" s="681"/>
      <c r="LND21" s="681"/>
      <c r="LNE21" s="681"/>
      <c r="LNF21" s="681"/>
      <c r="LNG21" s="681"/>
      <c r="LNH21" s="681"/>
      <c r="LNI21" s="681"/>
      <c r="LNJ21" s="681"/>
      <c r="LNK21" s="681"/>
      <c r="LNL21" s="681"/>
      <c r="LNM21" s="681"/>
      <c r="LNN21" s="682"/>
      <c r="LNO21" s="680"/>
      <c r="LNP21" s="681"/>
      <c r="LNQ21" s="681"/>
      <c r="LNR21" s="681"/>
      <c r="LNS21" s="681"/>
      <c r="LNT21" s="681"/>
      <c r="LNU21" s="681"/>
      <c r="LNV21" s="681"/>
      <c r="LNW21" s="681"/>
      <c r="LNX21" s="681"/>
      <c r="LNY21" s="681"/>
      <c r="LNZ21" s="681"/>
      <c r="LOA21" s="681"/>
      <c r="LOB21" s="681"/>
      <c r="LOC21" s="682"/>
      <c r="LOD21" s="680"/>
      <c r="LOE21" s="681"/>
      <c r="LOF21" s="681"/>
      <c r="LOG21" s="681"/>
      <c r="LOH21" s="681"/>
      <c r="LOI21" s="681"/>
      <c r="LOJ21" s="681"/>
      <c r="LOK21" s="681"/>
      <c r="LOL21" s="681"/>
      <c r="LOM21" s="681"/>
      <c r="LON21" s="681"/>
      <c r="LOO21" s="681"/>
      <c r="LOP21" s="681"/>
      <c r="LOQ21" s="681"/>
      <c r="LOR21" s="682"/>
      <c r="LOS21" s="680"/>
      <c r="LOT21" s="681"/>
      <c r="LOU21" s="681"/>
      <c r="LOV21" s="681"/>
      <c r="LOW21" s="681"/>
      <c r="LOX21" s="681"/>
      <c r="LOY21" s="681"/>
      <c r="LOZ21" s="681"/>
      <c r="LPA21" s="681"/>
      <c r="LPB21" s="681"/>
      <c r="LPC21" s="681"/>
      <c r="LPD21" s="681"/>
      <c r="LPE21" s="681"/>
      <c r="LPF21" s="681"/>
      <c r="LPG21" s="682"/>
      <c r="LPH21" s="680"/>
      <c r="LPI21" s="681"/>
      <c r="LPJ21" s="681"/>
      <c r="LPK21" s="681"/>
      <c r="LPL21" s="681"/>
      <c r="LPM21" s="681"/>
      <c r="LPN21" s="681"/>
      <c r="LPO21" s="681"/>
      <c r="LPP21" s="681"/>
      <c r="LPQ21" s="681"/>
      <c r="LPR21" s="681"/>
      <c r="LPS21" s="681"/>
      <c r="LPT21" s="681"/>
      <c r="LPU21" s="681"/>
      <c r="LPV21" s="682"/>
      <c r="LPW21" s="680"/>
      <c r="LPX21" s="681"/>
      <c r="LPY21" s="681"/>
      <c r="LPZ21" s="681"/>
      <c r="LQA21" s="681"/>
      <c r="LQB21" s="681"/>
      <c r="LQC21" s="681"/>
      <c r="LQD21" s="681"/>
      <c r="LQE21" s="681"/>
      <c r="LQF21" s="681"/>
      <c r="LQG21" s="681"/>
      <c r="LQH21" s="681"/>
      <c r="LQI21" s="681"/>
      <c r="LQJ21" s="681"/>
      <c r="LQK21" s="682"/>
      <c r="LQL21" s="680"/>
      <c r="LQM21" s="681"/>
      <c r="LQN21" s="681"/>
      <c r="LQO21" s="681"/>
      <c r="LQP21" s="681"/>
      <c r="LQQ21" s="681"/>
      <c r="LQR21" s="681"/>
      <c r="LQS21" s="681"/>
      <c r="LQT21" s="681"/>
      <c r="LQU21" s="681"/>
      <c r="LQV21" s="681"/>
      <c r="LQW21" s="681"/>
      <c r="LQX21" s="681"/>
      <c r="LQY21" s="681"/>
      <c r="LQZ21" s="682"/>
      <c r="LRA21" s="680"/>
      <c r="LRB21" s="681"/>
      <c r="LRC21" s="681"/>
      <c r="LRD21" s="681"/>
      <c r="LRE21" s="681"/>
      <c r="LRF21" s="681"/>
      <c r="LRG21" s="681"/>
      <c r="LRH21" s="681"/>
      <c r="LRI21" s="681"/>
      <c r="LRJ21" s="681"/>
      <c r="LRK21" s="681"/>
      <c r="LRL21" s="681"/>
      <c r="LRM21" s="681"/>
      <c r="LRN21" s="681"/>
      <c r="LRO21" s="682"/>
      <c r="LRP21" s="680"/>
      <c r="LRQ21" s="681"/>
      <c r="LRR21" s="681"/>
      <c r="LRS21" s="681"/>
      <c r="LRT21" s="681"/>
      <c r="LRU21" s="681"/>
      <c r="LRV21" s="681"/>
      <c r="LRW21" s="681"/>
      <c r="LRX21" s="681"/>
      <c r="LRY21" s="681"/>
      <c r="LRZ21" s="681"/>
      <c r="LSA21" s="681"/>
      <c r="LSB21" s="681"/>
      <c r="LSC21" s="681"/>
      <c r="LSD21" s="682"/>
      <c r="LSE21" s="680"/>
      <c r="LSF21" s="681"/>
      <c r="LSG21" s="681"/>
      <c r="LSH21" s="681"/>
      <c r="LSI21" s="681"/>
      <c r="LSJ21" s="681"/>
      <c r="LSK21" s="681"/>
      <c r="LSL21" s="681"/>
      <c r="LSM21" s="681"/>
      <c r="LSN21" s="681"/>
      <c r="LSO21" s="681"/>
      <c r="LSP21" s="681"/>
      <c r="LSQ21" s="681"/>
      <c r="LSR21" s="681"/>
      <c r="LSS21" s="682"/>
      <c r="LST21" s="680"/>
      <c r="LSU21" s="681"/>
      <c r="LSV21" s="681"/>
      <c r="LSW21" s="681"/>
      <c r="LSX21" s="681"/>
      <c r="LSY21" s="681"/>
      <c r="LSZ21" s="681"/>
      <c r="LTA21" s="681"/>
      <c r="LTB21" s="681"/>
      <c r="LTC21" s="681"/>
      <c r="LTD21" s="681"/>
      <c r="LTE21" s="681"/>
      <c r="LTF21" s="681"/>
      <c r="LTG21" s="681"/>
      <c r="LTH21" s="682"/>
      <c r="LTI21" s="680"/>
      <c r="LTJ21" s="681"/>
      <c r="LTK21" s="681"/>
      <c r="LTL21" s="681"/>
      <c r="LTM21" s="681"/>
      <c r="LTN21" s="681"/>
      <c r="LTO21" s="681"/>
      <c r="LTP21" s="681"/>
      <c r="LTQ21" s="681"/>
      <c r="LTR21" s="681"/>
      <c r="LTS21" s="681"/>
      <c r="LTT21" s="681"/>
      <c r="LTU21" s="681"/>
      <c r="LTV21" s="681"/>
      <c r="LTW21" s="682"/>
      <c r="LTX21" s="680"/>
      <c r="LTY21" s="681"/>
      <c r="LTZ21" s="681"/>
      <c r="LUA21" s="681"/>
      <c r="LUB21" s="681"/>
      <c r="LUC21" s="681"/>
      <c r="LUD21" s="681"/>
      <c r="LUE21" s="681"/>
      <c r="LUF21" s="681"/>
      <c r="LUG21" s="681"/>
      <c r="LUH21" s="681"/>
      <c r="LUI21" s="681"/>
      <c r="LUJ21" s="681"/>
      <c r="LUK21" s="681"/>
      <c r="LUL21" s="682"/>
      <c r="LUM21" s="680"/>
      <c r="LUN21" s="681"/>
      <c r="LUO21" s="681"/>
      <c r="LUP21" s="681"/>
      <c r="LUQ21" s="681"/>
      <c r="LUR21" s="681"/>
      <c r="LUS21" s="681"/>
      <c r="LUT21" s="681"/>
      <c r="LUU21" s="681"/>
      <c r="LUV21" s="681"/>
      <c r="LUW21" s="681"/>
      <c r="LUX21" s="681"/>
      <c r="LUY21" s="681"/>
      <c r="LUZ21" s="681"/>
      <c r="LVA21" s="682"/>
      <c r="LVB21" s="680"/>
      <c r="LVC21" s="681"/>
      <c r="LVD21" s="681"/>
      <c r="LVE21" s="681"/>
      <c r="LVF21" s="681"/>
      <c r="LVG21" s="681"/>
      <c r="LVH21" s="681"/>
      <c r="LVI21" s="681"/>
      <c r="LVJ21" s="681"/>
      <c r="LVK21" s="681"/>
      <c r="LVL21" s="681"/>
      <c r="LVM21" s="681"/>
      <c r="LVN21" s="681"/>
      <c r="LVO21" s="681"/>
      <c r="LVP21" s="682"/>
      <c r="LVQ21" s="680"/>
      <c r="LVR21" s="681"/>
      <c r="LVS21" s="681"/>
      <c r="LVT21" s="681"/>
      <c r="LVU21" s="681"/>
      <c r="LVV21" s="681"/>
      <c r="LVW21" s="681"/>
      <c r="LVX21" s="681"/>
      <c r="LVY21" s="681"/>
      <c r="LVZ21" s="681"/>
      <c r="LWA21" s="681"/>
      <c r="LWB21" s="681"/>
      <c r="LWC21" s="681"/>
      <c r="LWD21" s="681"/>
      <c r="LWE21" s="682"/>
      <c r="LWF21" s="680"/>
      <c r="LWG21" s="681"/>
      <c r="LWH21" s="681"/>
      <c r="LWI21" s="681"/>
      <c r="LWJ21" s="681"/>
      <c r="LWK21" s="681"/>
      <c r="LWL21" s="681"/>
      <c r="LWM21" s="681"/>
      <c r="LWN21" s="681"/>
      <c r="LWO21" s="681"/>
      <c r="LWP21" s="681"/>
      <c r="LWQ21" s="681"/>
      <c r="LWR21" s="681"/>
      <c r="LWS21" s="681"/>
      <c r="LWT21" s="682"/>
      <c r="LWU21" s="680"/>
      <c r="LWV21" s="681"/>
      <c r="LWW21" s="681"/>
      <c r="LWX21" s="681"/>
      <c r="LWY21" s="681"/>
      <c r="LWZ21" s="681"/>
      <c r="LXA21" s="681"/>
      <c r="LXB21" s="681"/>
      <c r="LXC21" s="681"/>
      <c r="LXD21" s="681"/>
      <c r="LXE21" s="681"/>
      <c r="LXF21" s="681"/>
      <c r="LXG21" s="681"/>
      <c r="LXH21" s="681"/>
      <c r="LXI21" s="682"/>
      <c r="LXJ21" s="680"/>
      <c r="LXK21" s="681"/>
      <c r="LXL21" s="681"/>
      <c r="LXM21" s="681"/>
      <c r="LXN21" s="681"/>
      <c r="LXO21" s="681"/>
      <c r="LXP21" s="681"/>
      <c r="LXQ21" s="681"/>
      <c r="LXR21" s="681"/>
      <c r="LXS21" s="681"/>
      <c r="LXT21" s="681"/>
      <c r="LXU21" s="681"/>
      <c r="LXV21" s="681"/>
      <c r="LXW21" s="681"/>
      <c r="LXX21" s="682"/>
      <c r="LXY21" s="680"/>
      <c r="LXZ21" s="681"/>
      <c r="LYA21" s="681"/>
      <c r="LYB21" s="681"/>
      <c r="LYC21" s="681"/>
      <c r="LYD21" s="681"/>
      <c r="LYE21" s="681"/>
      <c r="LYF21" s="681"/>
      <c r="LYG21" s="681"/>
      <c r="LYH21" s="681"/>
      <c r="LYI21" s="681"/>
      <c r="LYJ21" s="681"/>
      <c r="LYK21" s="681"/>
      <c r="LYL21" s="681"/>
      <c r="LYM21" s="682"/>
      <c r="LYN21" s="680"/>
      <c r="LYO21" s="681"/>
      <c r="LYP21" s="681"/>
      <c r="LYQ21" s="681"/>
      <c r="LYR21" s="681"/>
      <c r="LYS21" s="681"/>
      <c r="LYT21" s="681"/>
      <c r="LYU21" s="681"/>
      <c r="LYV21" s="681"/>
      <c r="LYW21" s="681"/>
      <c r="LYX21" s="681"/>
      <c r="LYY21" s="681"/>
      <c r="LYZ21" s="681"/>
      <c r="LZA21" s="681"/>
      <c r="LZB21" s="682"/>
      <c r="LZC21" s="680"/>
      <c r="LZD21" s="681"/>
      <c r="LZE21" s="681"/>
      <c r="LZF21" s="681"/>
      <c r="LZG21" s="681"/>
      <c r="LZH21" s="681"/>
      <c r="LZI21" s="681"/>
      <c r="LZJ21" s="681"/>
      <c r="LZK21" s="681"/>
      <c r="LZL21" s="681"/>
      <c r="LZM21" s="681"/>
      <c r="LZN21" s="681"/>
      <c r="LZO21" s="681"/>
      <c r="LZP21" s="681"/>
      <c r="LZQ21" s="682"/>
      <c r="LZR21" s="680"/>
      <c r="LZS21" s="681"/>
      <c r="LZT21" s="681"/>
      <c r="LZU21" s="681"/>
      <c r="LZV21" s="681"/>
      <c r="LZW21" s="681"/>
      <c r="LZX21" s="681"/>
      <c r="LZY21" s="681"/>
      <c r="LZZ21" s="681"/>
      <c r="MAA21" s="681"/>
      <c r="MAB21" s="681"/>
      <c r="MAC21" s="681"/>
      <c r="MAD21" s="681"/>
      <c r="MAE21" s="681"/>
      <c r="MAF21" s="682"/>
      <c r="MAG21" s="680"/>
      <c r="MAH21" s="681"/>
      <c r="MAI21" s="681"/>
      <c r="MAJ21" s="681"/>
      <c r="MAK21" s="681"/>
      <c r="MAL21" s="681"/>
      <c r="MAM21" s="681"/>
      <c r="MAN21" s="681"/>
      <c r="MAO21" s="681"/>
      <c r="MAP21" s="681"/>
      <c r="MAQ21" s="681"/>
      <c r="MAR21" s="681"/>
      <c r="MAS21" s="681"/>
      <c r="MAT21" s="681"/>
      <c r="MAU21" s="682"/>
      <c r="MAV21" s="680"/>
      <c r="MAW21" s="681"/>
      <c r="MAX21" s="681"/>
      <c r="MAY21" s="681"/>
      <c r="MAZ21" s="681"/>
      <c r="MBA21" s="681"/>
      <c r="MBB21" s="681"/>
      <c r="MBC21" s="681"/>
      <c r="MBD21" s="681"/>
      <c r="MBE21" s="681"/>
      <c r="MBF21" s="681"/>
      <c r="MBG21" s="681"/>
      <c r="MBH21" s="681"/>
      <c r="MBI21" s="681"/>
      <c r="MBJ21" s="682"/>
      <c r="MBK21" s="680"/>
      <c r="MBL21" s="681"/>
      <c r="MBM21" s="681"/>
      <c r="MBN21" s="681"/>
      <c r="MBO21" s="681"/>
      <c r="MBP21" s="681"/>
      <c r="MBQ21" s="681"/>
      <c r="MBR21" s="681"/>
      <c r="MBS21" s="681"/>
      <c r="MBT21" s="681"/>
      <c r="MBU21" s="681"/>
      <c r="MBV21" s="681"/>
      <c r="MBW21" s="681"/>
      <c r="MBX21" s="681"/>
      <c r="MBY21" s="682"/>
      <c r="MBZ21" s="680"/>
      <c r="MCA21" s="681"/>
      <c r="MCB21" s="681"/>
      <c r="MCC21" s="681"/>
      <c r="MCD21" s="681"/>
      <c r="MCE21" s="681"/>
      <c r="MCF21" s="681"/>
      <c r="MCG21" s="681"/>
      <c r="MCH21" s="681"/>
      <c r="MCI21" s="681"/>
      <c r="MCJ21" s="681"/>
      <c r="MCK21" s="681"/>
      <c r="MCL21" s="681"/>
      <c r="MCM21" s="681"/>
      <c r="MCN21" s="682"/>
      <c r="MCO21" s="680"/>
      <c r="MCP21" s="681"/>
      <c r="MCQ21" s="681"/>
      <c r="MCR21" s="681"/>
      <c r="MCS21" s="681"/>
      <c r="MCT21" s="681"/>
      <c r="MCU21" s="681"/>
      <c r="MCV21" s="681"/>
      <c r="MCW21" s="681"/>
      <c r="MCX21" s="681"/>
      <c r="MCY21" s="681"/>
      <c r="MCZ21" s="681"/>
      <c r="MDA21" s="681"/>
      <c r="MDB21" s="681"/>
      <c r="MDC21" s="682"/>
      <c r="MDD21" s="680"/>
      <c r="MDE21" s="681"/>
      <c r="MDF21" s="681"/>
      <c r="MDG21" s="681"/>
      <c r="MDH21" s="681"/>
      <c r="MDI21" s="681"/>
      <c r="MDJ21" s="681"/>
      <c r="MDK21" s="681"/>
      <c r="MDL21" s="681"/>
      <c r="MDM21" s="681"/>
      <c r="MDN21" s="681"/>
      <c r="MDO21" s="681"/>
      <c r="MDP21" s="681"/>
      <c r="MDQ21" s="681"/>
      <c r="MDR21" s="682"/>
      <c r="MDS21" s="680"/>
      <c r="MDT21" s="681"/>
      <c r="MDU21" s="681"/>
      <c r="MDV21" s="681"/>
      <c r="MDW21" s="681"/>
      <c r="MDX21" s="681"/>
      <c r="MDY21" s="681"/>
      <c r="MDZ21" s="681"/>
      <c r="MEA21" s="681"/>
      <c r="MEB21" s="681"/>
      <c r="MEC21" s="681"/>
      <c r="MED21" s="681"/>
      <c r="MEE21" s="681"/>
      <c r="MEF21" s="681"/>
      <c r="MEG21" s="682"/>
      <c r="MEH21" s="680"/>
      <c r="MEI21" s="681"/>
      <c r="MEJ21" s="681"/>
      <c r="MEK21" s="681"/>
      <c r="MEL21" s="681"/>
      <c r="MEM21" s="681"/>
      <c r="MEN21" s="681"/>
      <c r="MEO21" s="681"/>
      <c r="MEP21" s="681"/>
      <c r="MEQ21" s="681"/>
      <c r="MER21" s="681"/>
      <c r="MES21" s="681"/>
      <c r="MET21" s="681"/>
      <c r="MEU21" s="681"/>
      <c r="MEV21" s="682"/>
      <c r="MEW21" s="680"/>
      <c r="MEX21" s="681"/>
      <c r="MEY21" s="681"/>
      <c r="MEZ21" s="681"/>
      <c r="MFA21" s="681"/>
      <c r="MFB21" s="681"/>
      <c r="MFC21" s="681"/>
      <c r="MFD21" s="681"/>
      <c r="MFE21" s="681"/>
      <c r="MFF21" s="681"/>
      <c r="MFG21" s="681"/>
      <c r="MFH21" s="681"/>
      <c r="MFI21" s="681"/>
      <c r="MFJ21" s="681"/>
      <c r="MFK21" s="682"/>
      <c r="MFL21" s="680"/>
      <c r="MFM21" s="681"/>
      <c r="MFN21" s="681"/>
      <c r="MFO21" s="681"/>
      <c r="MFP21" s="681"/>
      <c r="MFQ21" s="681"/>
      <c r="MFR21" s="681"/>
      <c r="MFS21" s="681"/>
      <c r="MFT21" s="681"/>
      <c r="MFU21" s="681"/>
      <c r="MFV21" s="681"/>
      <c r="MFW21" s="681"/>
      <c r="MFX21" s="681"/>
      <c r="MFY21" s="681"/>
      <c r="MFZ21" s="682"/>
      <c r="MGA21" s="680"/>
      <c r="MGB21" s="681"/>
      <c r="MGC21" s="681"/>
      <c r="MGD21" s="681"/>
      <c r="MGE21" s="681"/>
      <c r="MGF21" s="681"/>
      <c r="MGG21" s="681"/>
      <c r="MGH21" s="681"/>
      <c r="MGI21" s="681"/>
      <c r="MGJ21" s="681"/>
      <c r="MGK21" s="681"/>
      <c r="MGL21" s="681"/>
      <c r="MGM21" s="681"/>
      <c r="MGN21" s="681"/>
      <c r="MGO21" s="682"/>
      <c r="MGP21" s="680"/>
      <c r="MGQ21" s="681"/>
      <c r="MGR21" s="681"/>
      <c r="MGS21" s="681"/>
      <c r="MGT21" s="681"/>
      <c r="MGU21" s="681"/>
      <c r="MGV21" s="681"/>
      <c r="MGW21" s="681"/>
      <c r="MGX21" s="681"/>
      <c r="MGY21" s="681"/>
      <c r="MGZ21" s="681"/>
      <c r="MHA21" s="681"/>
      <c r="MHB21" s="681"/>
      <c r="MHC21" s="681"/>
      <c r="MHD21" s="682"/>
      <c r="MHE21" s="680"/>
      <c r="MHF21" s="681"/>
      <c r="MHG21" s="681"/>
      <c r="MHH21" s="681"/>
      <c r="MHI21" s="681"/>
      <c r="MHJ21" s="681"/>
      <c r="MHK21" s="681"/>
      <c r="MHL21" s="681"/>
      <c r="MHM21" s="681"/>
      <c r="MHN21" s="681"/>
      <c r="MHO21" s="681"/>
      <c r="MHP21" s="681"/>
      <c r="MHQ21" s="681"/>
      <c r="MHR21" s="681"/>
      <c r="MHS21" s="682"/>
      <c r="MHT21" s="680"/>
      <c r="MHU21" s="681"/>
      <c r="MHV21" s="681"/>
      <c r="MHW21" s="681"/>
      <c r="MHX21" s="681"/>
      <c r="MHY21" s="681"/>
      <c r="MHZ21" s="681"/>
      <c r="MIA21" s="681"/>
      <c r="MIB21" s="681"/>
      <c r="MIC21" s="681"/>
      <c r="MID21" s="681"/>
      <c r="MIE21" s="681"/>
      <c r="MIF21" s="681"/>
      <c r="MIG21" s="681"/>
      <c r="MIH21" s="682"/>
      <c r="MII21" s="680"/>
      <c r="MIJ21" s="681"/>
      <c r="MIK21" s="681"/>
      <c r="MIL21" s="681"/>
      <c r="MIM21" s="681"/>
      <c r="MIN21" s="681"/>
      <c r="MIO21" s="681"/>
      <c r="MIP21" s="681"/>
      <c r="MIQ21" s="681"/>
      <c r="MIR21" s="681"/>
      <c r="MIS21" s="681"/>
      <c r="MIT21" s="681"/>
      <c r="MIU21" s="681"/>
      <c r="MIV21" s="681"/>
      <c r="MIW21" s="682"/>
      <c r="MIX21" s="680"/>
      <c r="MIY21" s="681"/>
      <c r="MIZ21" s="681"/>
      <c r="MJA21" s="681"/>
      <c r="MJB21" s="681"/>
      <c r="MJC21" s="681"/>
      <c r="MJD21" s="681"/>
      <c r="MJE21" s="681"/>
      <c r="MJF21" s="681"/>
      <c r="MJG21" s="681"/>
      <c r="MJH21" s="681"/>
      <c r="MJI21" s="681"/>
      <c r="MJJ21" s="681"/>
      <c r="MJK21" s="681"/>
      <c r="MJL21" s="682"/>
      <c r="MJM21" s="680"/>
      <c r="MJN21" s="681"/>
      <c r="MJO21" s="681"/>
      <c r="MJP21" s="681"/>
      <c r="MJQ21" s="681"/>
      <c r="MJR21" s="681"/>
      <c r="MJS21" s="681"/>
      <c r="MJT21" s="681"/>
      <c r="MJU21" s="681"/>
      <c r="MJV21" s="681"/>
      <c r="MJW21" s="681"/>
      <c r="MJX21" s="681"/>
      <c r="MJY21" s="681"/>
      <c r="MJZ21" s="681"/>
      <c r="MKA21" s="682"/>
      <c r="MKB21" s="680"/>
      <c r="MKC21" s="681"/>
      <c r="MKD21" s="681"/>
      <c r="MKE21" s="681"/>
      <c r="MKF21" s="681"/>
      <c r="MKG21" s="681"/>
      <c r="MKH21" s="681"/>
      <c r="MKI21" s="681"/>
      <c r="MKJ21" s="681"/>
      <c r="MKK21" s="681"/>
      <c r="MKL21" s="681"/>
      <c r="MKM21" s="681"/>
      <c r="MKN21" s="681"/>
      <c r="MKO21" s="681"/>
      <c r="MKP21" s="682"/>
      <c r="MKQ21" s="680"/>
      <c r="MKR21" s="681"/>
      <c r="MKS21" s="681"/>
      <c r="MKT21" s="681"/>
      <c r="MKU21" s="681"/>
      <c r="MKV21" s="681"/>
      <c r="MKW21" s="681"/>
      <c r="MKX21" s="681"/>
      <c r="MKY21" s="681"/>
      <c r="MKZ21" s="681"/>
      <c r="MLA21" s="681"/>
      <c r="MLB21" s="681"/>
      <c r="MLC21" s="681"/>
      <c r="MLD21" s="681"/>
      <c r="MLE21" s="682"/>
      <c r="MLF21" s="680"/>
      <c r="MLG21" s="681"/>
      <c r="MLH21" s="681"/>
      <c r="MLI21" s="681"/>
      <c r="MLJ21" s="681"/>
      <c r="MLK21" s="681"/>
      <c r="MLL21" s="681"/>
      <c r="MLM21" s="681"/>
      <c r="MLN21" s="681"/>
      <c r="MLO21" s="681"/>
      <c r="MLP21" s="681"/>
      <c r="MLQ21" s="681"/>
      <c r="MLR21" s="681"/>
      <c r="MLS21" s="681"/>
      <c r="MLT21" s="682"/>
      <c r="MLU21" s="680"/>
      <c r="MLV21" s="681"/>
      <c r="MLW21" s="681"/>
      <c r="MLX21" s="681"/>
      <c r="MLY21" s="681"/>
      <c r="MLZ21" s="681"/>
      <c r="MMA21" s="681"/>
      <c r="MMB21" s="681"/>
      <c r="MMC21" s="681"/>
      <c r="MMD21" s="681"/>
      <c r="MME21" s="681"/>
      <c r="MMF21" s="681"/>
      <c r="MMG21" s="681"/>
      <c r="MMH21" s="681"/>
      <c r="MMI21" s="682"/>
      <c r="MMJ21" s="680"/>
      <c r="MMK21" s="681"/>
      <c r="MML21" s="681"/>
      <c r="MMM21" s="681"/>
      <c r="MMN21" s="681"/>
      <c r="MMO21" s="681"/>
      <c r="MMP21" s="681"/>
      <c r="MMQ21" s="681"/>
      <c r="MMR21" s="681"/>
      <c r="MMS21" s="681"/>
      <c r="MMT21" s="681"/>
      <c r="MMU21" s="681"/>
      <c r="MMV21" s="681"/>
      <c r="MMW21" s="681"/>
      <c r="MMX21" s="682"/>
      <c r="MMY21" s="680"/>
      <c r="MMZ21" s="681"/>
      <c r="MNA21" s="681"/>
      <c r="MNB21" s="681"/>
      <c r="MNC21" s="681"/>
      <c r="MND21" s="681"/>
      <c r="MNE21" s="681"/>
      <c r="MNF21" s="681"/>
      <c r="MNG21" s="681"/>
      <c r="MNH21" s="681"/>
      <c r="MNI21" s="681"/>
      <c r="MNJ21" s="681"/>
      <c r="MNK21" s="681"/>
      <c r="MNL21" s="681"/>
      <c r="MNM21" s="682"/>
      <c r="MNN21" s="680"/>
      <c r="MNO21" s="681"/>
      <c r="MNP21" s="681"/>
      <c r="MNQ21" s="681"/>
      <c r="MNR21" s="681"/>
      <c r="MNS21" s="681"/>
      <c r="MNT21" s="681"/>
      <c r="MNU21" s="681"/>
      <c r="MNV21" s="681"/>
      <c r="MNW21" s="681"/>
      <c r="MNX21" s="681"/>
      <c r="MNY21" s="681"/>
      <c r="MNZ21" s="681"/>
      <c r="MOA21" s="681"/>
      <c r="MOB21" s="682"/>
      <c r="MOC21" s="680"/>
      <c r="MOD21" s="681"/>
      <c r="MOE21" s="681"/>
      <c r="MOF21" s="681"/>
      <c r="MOG21" s="681"/>
      <c r="MOH21" s="681"/>
      <c r="MOI21" s="681"/>
      <c r="MOJ21" s="681"/>
      <c r="MOK21" s="681"/>
      <c r="MOL21" s="681"/>
      <c r="MOM21" s="681"/>
      <c r="MON21" s="681"/>
      <c r="MOO21" s="681"/>
      <c r="MOP21" s="681"/>
      <c r="MOQ21" s="682"/>
      <c r="MOR21" s="680"/>
      <c r="MOS21" s="681"/>
      <c r="MOT21" s="681"/>
      <c r="MOU21" s="681"/>
      <c r="MOV21" s="681"/>
      <c r="MOW21" s="681"/>
      <c r="MOX21" s="681"/>
      <c r="MOY21" s="681"/>
      <c r="MOZ21" s="681"/>
      <c r="MPA21" s="681"/>
      <c r="MPB21" s="681"/>
      <c r="MPC21" s="681"/>
      <c r="MPD21" s="681"/>
      <c r="MPE21" s="681"/>
      <c r="MPF21" s="682"/>
      <c r="MPG21" s="680"/>
      <c r="MPH21" s="681"/>
      <c r="MPI21" s="681"/>
      <c r="MPJ21" s="681"/>
      <c r="MPK21" s="681"/>
      <c r="MPL21" s="681"/>
      <c r="MPM21" s="681"/>
      <c r="MPN21" s="681"/>
      <c r="MPO21" s="681"/>
      <c r="MPP21" s="681"/>
      <c r="MPQ21" s="681"/>
      <c r="MPR21" s="681"/>
      <c r="MPS21" s="681"/>
      <c r="MPT21" s="681"/>
      <c r="MPU21" s="682"/>
      <c r="MPV21" s="680"/>
      <c r="MPW21" s="681"/>
      <c r="MPX21" s="681"/>
      <c r="MPY21" s="681"/>
      <c r="MPZ21" s="681"/>
      <c r="MQA21" s="681"/>
      <c r="MQB21" s="681"/>
      <c r="MQC21" s="681"/>
      <c r="MQD21" s="681"/>
      <c r="MQE21" s="681"/>
      <c r="MQF21" s="681"/>
      <c r="MQG21" s="681"/>
      <c r="MQH21" s="681"/>
      <c r="MQI21" s="681"/>
      <c r="MQJ21" s="682"/>
      <c r="MQK21" s="680"/>
      <c r="MQL21" s="681"/>
      <c r="MQM21" s="681"/>
      <c r="MQN21" s="681"/>
      <c r="MQO21" s="681"/>
      <c r="MQP21" s="681"/>
      <c r="MQQ21" s="681"/>
      <c r="MQR21" s="681"/>
      <c r="MQS21" s="681"/>
      <c r="MQT21" s="681"/>
      <c r="MQU21" s="681"/>
      <c r="MQV21" s="681"/>
      <c r="MQW21" s="681"/>
      <c r="MQX21" s="681"/>
      <c r="MQY21" s="682"/>
      <c r="MQZ21" s="680"/>
      <c r="MRA21" s="681"/>
      <c r="MRB21" s="681"/>
      <c r="MRC21" s="681"/>
      <c r="MRD21" s="681"/>
      <c r="MRE21" s="681"/>
      <c r="MRF21" s="681"/>
      <c r="MRG21" s="681"/>
      <c r="MRH21" s="681"/>
      <c r="MRI21" s="681"/>
      <c r="MRJ21" s="681"/>
      <c r="MRK21" s="681"/>
      <c r="MRL21" s="681"/>
      <c r="MRM21" s="681"/>
      <c r="MRN21" s="682"/>
      <c r="MRO21" s="680"/>
      <c r="MRP21" s="681"/>
      <c r="MRQ21" s="681"/>
      <c r="MRR21" s="681"/>
      <c r="MRS21" s="681"/>
      <c r="MRT21" s="681"/>
      <c r="MRU21" s="681"/>
      <c r="MRV21" s="681"/>
      <c r="MRW21" s="681"/>
      <c r="MRX21" s="681"/>
      <c r="MRY21" s="681"/>
      <c r="MRZ21" s="681"/>
      <c r="MSA21" s="681"/>
      <c r="MSB21" s="681"/>
      <c r="MSC21" s="682"/>
      <c r="MSD21" s="680"/>
      <c r="MSE21" s="681"/>
      <c r="MSF21" s="681"/>
      <c r="MSG21" s="681"/>
      <c r="MSH21" s="681"/>
      <c r="MSI21" s="681"/>
      <c r="MSJ21" s="681"/>
      <c r="MSK21" s="681"/>
      <c r="MSL21" s="681"/>
      <c r="MSM21" s="681"/>
      <c r="MSN21" s="681"/>
      <c r="MSO21" s="681"/>
      <c r="MSP21" s="681"/>
      <c r="MSQ21" s="681"/>
      <c r="MSR21" s="682"/>
      <c r="MSS21" s="680"/>
      <c r="MST21" s="681"/>
      <c r="MSU21" s="681"/>
      <c r="MSV21" s="681"/>
      <c r="MSW21" s="681"/>
      <c r="MSX21" s="681"/>
      <c r="MSY21" s="681"/>
      <c r="MSZ21" s="681"/>
      <c r="MTA21" s="681"/>
      <c r="MTB21" s="681"/>
      <c r="MTC21" s="681"/>
      <c r="MTD21" s="681"/>
      <c r="MTE21" s="681"/>
      <c r="MTF21" s="681"/>
      <c r="MTG21" s="682"/>
      <c r="MTH21" s="680"/>
      <c r="MTI21" s="681"/>
      <c r="MTJ21" s="681"/>
      <c r="MTK21" s="681"/>
      <c r="MTL21" s="681"/>
      <c r="MTM21" s="681"/>
      <c r="MTN21" s="681"/>
      <c r="MTO21" s="681"/>
      <c r="MTP21" s="681"/>
      <c r="MTQ21" s="681"/>
      <c r="MTR21" s="681"/>
      <c r="MTS21" s="681"/>
      <c r="MTT21" s="681"/>
      <c r="MTU21" s="681"/>
      <c r="MTV21" s="682"/>
      <c r="MTW21" s="680"/>
      <c r="MTX21" s="681"/>
      <c r="MTY21" s="681"/>
      <c r="MTZ21" s="681"/>
      <c r="MUA21" s="681"/>
      <c r="MUB21" s="681"/>
      <c r="MUC21" s="681"/>
      <c r="MUD21" s="681"/>
      <c r="MUE21" s="681"/>
      <c r="MUF21" s="681"/>
      <c r="MUG21" s="681"/>
      <c r="MUH21" s="681"/>
      <c r="MUI21" s="681"/>
      <c r="MUJ21" s="681"/>
      <c r="MUK21" s="682"/>
      <c r="MUL21" s="680"/>
      <c r="MUM21" s="681"/>
      <c r="MUN21" s="681"/>
      <c r="MUO21" s="681"/>
      <c r="MUP21" s="681"/>
      <c r="MUQ21" s="681"/>
      <c r="MUR21" s="681"/>
      <c r="MUS21" s="681"/>
      <c r="MUT21" s="681"/>
      <c r="MUU21" s="681"/>
      <c r="MUV21" s="681"/>
      <c r="MUW21" s="681"/>
      <c r="MUX21" s="681"/>
      <c r="MUY21" s="681"/>
      <c r="MUZ21" s="682"/>
      <c r="MVA21" s="680"/>
      <c r="MVB21" s="681"/>
      <c r="MVC21" s="681"/>
      <c r="MVD21" s="681"/>
      <c r="MVE21" s="681"/>
      <c r="MVF21" s="681"/>
      <c r="MVG21" s="681"/>
      <c r="MVH21" s="681"/>
      <c r="MVI21" s="681"/>
      <c r="MVJ21" s="681"/>
      <c r="MVK21" s="681"/>
      <c r="MVL21" s="681"/>
      <c r="MVM21" s="681"/>
      <c r="MVN21" s="681"/>
      <c r="MVO21" s="682"/>
      <c r="MVP21" s="680"/>
      <c r="MVQ21" s="681"/>
      <c r="MVR21" s="681"/>
      <c r="MVS21" s="681"/>
      <c r="MVT21" s="681"/>
      <c r="MVU21" s="681"/>
      <c r="MVV21" s="681"/>
      <c r="MVW21" s="681"/>
      <c r="MVX21" s="681"/>
      <c r="MVY21" s="681"/>
      <c r="MVZ21" s="681"/>
      <c r="MWA21" s="681"/>
      <c r="MWB21" s="681"/>
      <c r="MWC21" s="681"/>
      <c r="MWD21" s="682"/>
      <c r="MWE21" s="680"/>
      <c r="MWF21" s="681"/>
      <c r="MWG21" s="681"/>
      <c r="MWH21" s="681"/>
      <c r="MWI21" s="681"/>
      <c r="MWJ21" s="681"/>
      <c r="MWK21" s="681"/>
      <c r="MWL21" s="681"/>
      <c r="MWM21" s="681"/>
      <c r="MWN21" s="681"/>
      <c r="MWO21" s="681"/>
      <c r="MWP21" s="681"/>
      <c r="MWQ21" s="681"/>
      <c r="MWR21" s="681"/>
      <c r="MWS21" s="682"/>
      <c r="MWT21" s="680"/>
      <c r="MWU21" s="681"/>
      <c r="MWV21" s="681"/>
      <c r="MWW21" s="681"/>
      <c r="MWX21" s="681"/>
      <c r="MWY21" s="681"/>
      <c r="MWZ21" s="681"/>
      <c r="MXA21" s="681"/>
      <c r="MXB21" s="681"/>
      <c r="MXC21" s="681"/>
      <c r="MXD21" s="681"/>
      <c r="MXE21" s="681"/>
      <c r="MXF21" s="681"/>
      <c r="MXG21" s="681"/>
      <c r="MXH21" s="682"/>
      <c r="MXI21" s="680"/>
      <c r="MXJ21" s="681"/>
      <c r="MXK21" s="681"/>
      <c r="MXL21" s="681"/>
      <c r="MXM21" s="681"/>
      <c r="MXN21" s="681"/>
      <c r="MXO21" s="681"/>
      <c r="MXP21" s="681"/>
      <c r="MXQ21" s="681"/>
      <c r="MXR21" s="681"/>
      <c r="MXS21" s="681"/>
      <c r="MXT21" s="681"/>
      <c r="MXU21" s="681"/>
      <c r="MXV21" s="681"/>
      <c r="MXW21" s="682"/>
      <c r="MXX21" s="680"/>
      <c r="MXY21" s="681"/>
      <c r="MXZ21" s="681"/>
      <c r="MYA21" s="681"/>
      <c r="MYB21" s="681"/>
      <c r="MYC21" s="681"/>
      <c r="MYD21" s="681"/>
      <c r="MYE21" s="681"/>
      <c r="MYF21" s="681"/>
      <c r="MYG21" s="681"/>
      <c r="MYH21" s="681"/>
      <c r="MYI21" s="681"/>
      <c r="MYJ21" s="681"/>
      <c r="MYK21" s="681"/>
      <c r="MYL21" s="682"/>
      <c r="MYM21" s="680"/>
      <c r="MYN21" s="681"/>
      <c r="MYO21" s="681"/>
      <c r="MYP21" s="681"/>
      <c r="MYQ21" s="681"/>
      <c r="MYR21" s="681"/>
      <c r="MYS21" s="681"/>
      <c r="MYT21" s="681"/>
      <c r="MYU21" s="681"/>
      <c r="MYV21" s="681"/>
      <c r="MYW21" s="681"/>
      <c r="MYX21" s="681"/>
      <c r="MYY21" s="681"/>
      <c r="MYZ21" s="681"/>
      <c r="MZA21" s="682"/>
      <c r="MZB21" s="680"/>
      <c r="MZC21" s="681"/>
      <c r="MZD21" s="681"/>
      <c r="MZE21" s="681"/>
      <c r="MZF21" s="681"/>
      <c r="MZG21" s="681"/>
      <c r="MZH21" s="681"/>
      <c r="MZI21" s="681"/>
      <c r="MZJ21" s="681"/>
      <c r="MZK21" s="681"/>
      <c r="MZL21" s="681"/>
      <c r="MZM21" s="681"/>
      <c r="MZN21" s="681"/>
      <c r="MZO21" s="681"/>
      <c r="MZP21" s="682"/>
      <c r="MZQ21" s="680"/>
      <c r="MZR21" s="681"/>
      <c r="MZS21" s="681"/>
      <c r="MZT21" s="681"/>
      <c r="MZU21" s="681"/>
      <c r="MZV21" s="681"/>
      <c r="MZW21" s="681"/>
      <c r="MZX21" s="681"/>
      <c r="MZY21" s="681"/>
      <c r="MZZ21" s="681"/>
      <c r="NAA21" s="681"/>
      <c r="NAB21" s="681"/>
      <c r="NAC21" s="681"/>
      <c r="NAD21" s="681"/>
      <c r="NAE21" s="682"/>
      <c r="NAF21" s="680"/>
      <c r="NAG21" s="681"/>
      <c r="NAH21" s="681"/>
      <c r="NAI21" s="681"/>
      <c r="NAJ21" s="681"/>
      <c r="NAK21" s="681"/>
      <c r="NAL21" s="681"/>
      <c r="NAM21" s="681"/>
      <c r="NAN21" s="681"/>
      <c r="NAO21" s="681"/>
      <c r="NAP21" s="681"/>
      <c r="NAQ21" s="681"/>
      <c r="NAR21" s="681"/>
      <c r="NAS21" s="681"/>
      <c r="NAT21" s="682"/>
      <c r="NAU21" s="680"/>
      <c r="NAV21" s="681"/>
      <c r="NAW21" s="681"/>
      <c r="NAX21" s="681"/>
      <c r="NAY21" s="681"/>
      <c r="NAZ21" s="681"/>
      <c r="NBA21" s="681"/>
      <c r="NBB21" s="681"/>
      <c r="NBC21" s="681"/>
      <c r="NBD21" s="681"/>
      <c r="NBE21" s="681"/>
      <c r="NBF21" s="681"/>
      <c r="NBG21" s="681"/>
      <c r="NBH21" s="681"/>
      <c r="NBI21" s="682"/>
      <c r="NBJ21" s="680"/>
      <c r="NBK21" s="681"/>
      <c r="NBL21" s="681"/>
      <c r="NBM21" s="681"/>
      <c r="NBN21" s="681"/>
      <c r="NBO21" s="681"/>
      <c r="NBP21" s="681"/>
      <c r="NBQ21" s="681"/>
      <c r="NBR21" s="681"/>
      <c r="NBS21" s="681"/>
      <c r="NBT21" s="681"/>
      <c r="NBU21" s="681"/>
      <c r="NBV21" s="681"/>
      <c r="NBW21" s="681"/>
      <c r="NBX21" s="682"/>
      <c r="NBY21" s="680"/>
      <c r="NBZ21" s="681"/>
      <c r="NCA21" s="681"/>
      <c r="NCB21" s="681"/>
      <c r="NCC21" s="681"/>
      <c r="NCD21" s="681"/>
      <c r="NCE21" s="681"/>
      <c r="NCF21" s="681"/>
      <c r="NCG21" s="681"/>
      <c r="NCH21" s="681"/>
      <c r="NCI21" s="681"/>
      <c r="NCJ21" s="681"/>
      <c r="NCK21" s="681"/>
      <c r="NCL21" s="681"/>
      <c r="NCM21" s="682"/>
      <c r="NCN21" s="680"/>
      <c r="NCO21" s="681"/>
      <c r="NCP21" s="681"/>
      <c r="NCQ21" s="681"/>
      <c r="NCR21" s="681"/>
      <c r="NCS21" s="681"/>
      <c r="NCT21" s="681"/>
      <c r="NCU21" s="681"/>
      <c r="NCV21" s="681"/>
      <c r="NCW21" s="681"/>
      <c r="NCX21" s="681"/>
      <c r="NCY21" s="681"/>
      <c r="NCZ21" s="681"/>
      <c r="NDA21" s="681"/>
      <c r="NDB21" s="682"/>
      <c r="NDC21" s="680"/>
      <c r="NDD21" s="681"/>
      <c r="NDE21" s="681"/>
      <c r="NDF21" s="681"/>
      <c r="NDG21" s="681"/>
      <c r="NDH21" s="681"/>
      <c r="NDI21" s="681"/>
      <c r="NDJ21" s="681"/>
      <c r="NDK21" s="681"/>
      <c r="NDL21" s="681"/>
      <c r="NDM21" s="681"/>
      <c r="NDN21" s="681"/>
      <c r="NDO21" s="681"/>
      <c r="NDP21" s="681"/>
      <c r="NDQ21" s="682"/>
      <c r="NDR21" s="680"/>
      <c r="NDS21" s="681"/>
      <c r="NDT21" s="681"/>
      <c r="NDU21" s="681"/>
      <c r="NDV21" s="681"/>
      <c r="NDW21" s="681"/>
      <c r="NDX21" s="681"/>
      <c r="NDY21" s="681"/>
      <c r="NDZ21" s="681"/>
      <c r="NEA21" s="681"/>
      <c r="NEB21" s="681"/>
      <c r="NEC21" s="681"/>
      <c r="NED21" s="681"/>
      <c r="NEE21" s="681"/>
      <c r="NEF21" s="682"/>
      <c r="NEG21" s="680"/>
      <c r="NEH21" s="681"/>
      <c r="NEI21" s="681"/>
      <c r="NEJ21" s="681"/>
      <c r="NEK21" s="681"/>
      <c r="NEL21" s="681"/>
      <c r="NEM21" s="681"/>
      <c r="NEN21" s="681"/>
      <c r="NEO21" s="681"/>
      <c r="NEP21" s="681"/>
      <c r="NEQ21" s="681"/>
      <c r="NER21" s="681"/>
      <c r="NES21" s="681"/>
      <c r="NET21" s="681"/>
      <c r="NEU21" s="682"/>
      <c r="NEV21" s="680"/>
      <c r="NEW21" s="681"/>
      <c r="NEX21" s="681"/>
      <c r="NEY21" s="681"/>
      <c r="NEZ21" s="681"/>
      <c r="NFA21" s="681"/>
      <c r="NFB21" s="681"/>
      <c r="NFC21" s="681"/>
      <c r="NFD21" s="681"/>
      <c r="NFE21" s="681"/>
      <c r="NFF21" s="681"/>
      <c r="NFG21" s="681"/>
      <c r="NFH21" s="681"/>
      <c r="NFI21" s="681"/>
      <c r="NFJ21" s="682"/>
      <c r="NFK21" s="680"/>
      <c r="NFL21" s="681"/>
      <c r="NFM21" s="681"/>
      <c r="NFN21" s="681"/>
      <c r="NFO21" s="681"/>
      <c r="NFP21" s="681"/>
      <c r="NFQ21" s="681"/>
      <c r="NFR21" s="681"/>
      <c r="NFS21" s="681"/>
      <c r="NFT21" s="681"/>
      <c r="NFU21" s="681"/>
      <c r="NFV21" s="681"/>
      <c r="NFW21" s="681"/>
      <c r="NFX21" s="681"/>
      <c r="NFY21" s="682"/>
      <c r="NFZ21" s="680"/>
      <c r="NGA21" s="681"/>
      <c r="NGB21" s="681"/>
      <c r="NGC21" s="681"/>
      <c r="NGD21" s="681"/>
      <c r="NGE21" s="681"/>
      <c r="NGF21" s="681"/>
      <c r="NGG21" s="681"/>
      <c r="NGH21" s="681"/>
      <c r="NGI21" s="681"/>
      <c r="NGJ21" s="681"/>
      <c r="NGK21" s="681"/>
      <c r="NGL21" s="681"/>
      <c r="NGM21" s="681"/>
      <c r="NGN21" s="682"/>
      <c r="NGO21" s="680"/>
      <c r="NGP21" s="681"/>
      <c r="NGQ21" s="681"/>
      <c r="NGR21" s="681"/>
      <c r="NGS21" s="681"/>
      <c r="NGT21" s="681"/>
      <c r="NGU21" s="681"/>
      <c r="NGV21" s="681"/>
      <c r="NGW21" s="681"/>
      <c r="NGX21" s="681"/>
      <c r="NGY21" s="681"/>
      <c r="NGZ21" s="681"/>
      <c r="NHA21" s="681"/>
      <c r="NHB21" s="681"/>
      <c r="NHC21" s="682"/>
      <c r="NHD21" s="680"/>
      <c r="NHE21" s="681"/>
      <c r="NHF21" s="681"/>
      <c r="NHG21" s="681"/>
      <c r="NHH21" s="681"/>
      <c r="NHI21" s="681"/>
      <c r="NHJ21" s="681"/>
      <c r="NHK21" s="681"/>
      <c r="NHL21" s="681"/>
      <c r="NHM21" s="681"/>
      <c r="NHN21" s="681"/>
      <c r="NHO21" s="681"/>
      <c r="NHP21" s="681"/>
      <c r="NHQ21" s="681"/>
      <c r="NHR21" s="682"/>
      <c r="NHS21" s="680"/>
      <c r="NHT21" s="681"/>
      <c r="NHU21" s="681"/>
      <c r="NHV21" s="681"/>
      <c r="NHW21" s="681"/>
      <c r="NHX21" s="681"/>
      <c r="NHY21" s="681"/>
      <c r="NHZ21" s="681"/>
      <c r="NIA21" s="681"/>
      <c r="NIB21" s="681"/>
      <c r="NIC21" s="681"/>
      <c r="NID21" s="681"/>
      <c r="NIE21" s="681"/>
      <c r="NIF21" s="681"/>
      <c r="NIG21" s="682"/>
      <c r="NIH21" s="680"/>
      <c r="NII21" s="681"/>
      <c r="NIJ21" s="681"/>
      <c r="NIK21" s="681"/>
      <c r="NIL21" s="681"/>
      <c r="NIM21" s="681"/>
      <c r="NIN21" s="681"/>
      <c r="NIO21" s="681"/>
      <c r="NIP21" s="681"/>
      <c r="NIQ21" s="681"/>
      <c r="NIR21" s="681"/>
      <c r="NIS21" s="681"/>
      <c r="NIT21" s="681"/>
      <c r="NIU21" s="681"/>
      <c r="NIV21" s="682"/>
      <c r="NIW21" s="680"/>
      <c r="NIX21" s="681"/>
      <c r="NIY21" s="681"/>
      <c r="NIZ21" s="681"/>
      <c r="NJA21" s="681"/>
      <c r="NJB21" s="681"/>
      <c r="NJC21" s="681"/>
      <c r="NJD21" s="681"/>
      <c r="NJE21" s="681"/>
      <c r="NJF21" s="681"/>
      <c r="NJG21" s="681"/>
      <c r="NJH21" s="681"/>
      <c r="NJI21" s="681"/>
      <c r="NJJ21" s="681"/>
      <c r="NJK21" s="682"/>
      <c r="NJL21" s="680"/>
      <c r="NJM21" s="681"/>
      <c r="NJN21" s="681"/>
      <c r="NJO21" s="681"/>
      <c r="NJP21" s="681"/>
      <c r="NJQ21" s="681"/>
      <c r="NJR21" s="681"/>
      <c r="NJS21" s="681"/>
      <c r="NJT21" s="681"/>
      <c r="NJU21" s="681"/>
      <c r="NJV21" s="681"/>
      <c r="NJW21" s="681"/>
      <c r="NJX21" s="681"/>
      <c r="NJY21" s="681"/>
      <c r="NJZ21" s="682"/>
      <c r="NKA21" s="680"/>
      <c r="NKB21" s="681"/>
      <c r="NKC21" s="681"/>
      <c r="NKD21" s="681"/>
      <c r="NKE21" s="681"/>
      <c r="NKF21" s="681"/>
      <c r="NKG21" s="681"/>
      <c r="NKH21" s="681"/>
      <c r="NKI21" s="681"/>
      <c r="NKJ21" s="681"/>
      <c r="NKK21" s="681"/>
      <c r="NKL21" s="681"/>
      <c r="NKM21" s="681"/>
      <c r="NKN21" s="681"/>
      <c r="NKO21" s="682"/>
      <c r="NKP21" s="680"/>
      <c r="NKQ21" s="681"/>
      <c r="NKR21" s="681"/>
      <c r="NKS21" s="681"/>
      <c r="NKT21" s="681"/>
      <c r="NKU21" s="681"/>
      <c r="NKV21" s="681"/>
      <c r="NKW21" s="681"/>
      <c r="NKX21" s="681"/>
      <c r="NKY21" s="681"/>
      <c r="NKZ21" s="681"/>
      <c r="NLA21" s="681"/>
      <c r="NLB21" s="681"/>
      <c r="NLC21" s="681"/>
      <c r="NLD21" s="682"/>
      <c r="NLE21" s="680"/>
      <c r="NLF21" s="681"/>
      <c r="NLG21" s="681"/>
      <c r="NLH21" s="681"/>
      <c r="NLI21" s="681"/>
      <c r="NLJ21" s="681"/>
      <c r="NLK21" s="681"/>
      <c r="NLL21" s="681"/>
      <c r="NLM21" s="681"/>
      <c r="NLN21" s="681"/>
      <c r="NLO21" s="681"/>
      <c r="NLP21" s="681"/>
      <c r="NLQ21" s="681"/>
      <c r="NLR21" s="681"/>
      <c r="NLS21" s="682"/>
      <c r="NLT21" s="680"/>
      <c r="NLU21" s="681"/>
      <c r="NLV21" s="681"/>
      <c r="NLW21" s="681"/>
      <c r="NLX21" s="681"/>
      <c r="NLY21" s="681"/>
      <c r="NLZ21" s="681"/>
      <c r="NMA21" s="681"/>
      <c r="NMB21" s="681"/>
      <c r="NMC21" s="681"/>
      <c r="NMD21" s="681"/>
      <c r="NME21" s="681"/>
      <c r="NMF21" s="681"/>
      <c r="NMG21" s="681"/>
      <c r="NMH21" s="682"/>
      <c r="NMI21" s="680"/>
      <c r="NMJ21" s="681"/>
      <c r="NMK21" s="681"/>
      <c r="NML21" s="681"/>
      <c r="NMM21" s="681"/>
      <c r="NMN21" s="681"/>
      <c r="NMO21" s="681"/>
      <c r="NMP21" s="681"/>
      <c r="NMQ21" s="681"/>
      <c r="NMR21" s="681"/>
      <c r="NMS21" s="681"/>
      <c r="NMT21" s="681"/>
      <c r="NMU21" s="681"/>
      <c r="NMV21" s="681"/>
      <c r="NMW21" s="682"/>
      <c r="NMX21" s="680"/>
      <c r="NMY21" s="681"/>
      <c r="NMZ21" s="681"/>
      <c r="NNA21" s="681"/>
      <c r="NNB21" s="681"/>
      <c r="NNC21" s="681"/>
      <c r="NND21" s="681"/>
      <c r="NNE21" s="681"/>
      <c r="NNF21" s="681"/>
      <c r="NNG21" s="681"/>
      <c r="NNH21" s="681"/>
      <c r="NNI21" s="681"/>
      <c r="NNJ21" s="681"/>
      <c r="NNK21" s="681"/>
      <c r="NNL21" s="682"/>
      <c r="NNM21" s="680"/>
      <c r="NNN21" s="681"/>
      <c r="NNO21" s="681"/>
      <c r="NNP21" s="681"/>
      <c r="NNQ21" s="681"/>
      <c r="NNR21" s="681"/>
      <c r="NNS21" s="681"/>
      <c r="NNT21" s="681"/>
      <c r="NNU21" s="681"/>
      <c r="NNV21" s="681"/>
      <c r="NNW21" s="681"/>
      <c r="NNX21" s="681"/>
      <c r="NNY21" s="681"/>
      <c r="NNZ21" s="681"/>
      <c r="NOA21" s="682"/>
      <c r="NOB21" s="680"/>
      <c r="NOC21" s="681"/>
      <c r="NOD21" s="681"/>
      <c r="NOE21" s="681"/>
      <c r="NOF21" s="681"/>
      <c r="NOG21" s="681"/>
      <c r="NOH21" s="681"/>
      <c r="NOI21" s="681"/>
      <c r="NOJ21" s="681"/>
      <c r="NOK21" s="681"/>
      <c r="NOL21" s="681"/>
      <c r="NOM21" s="681"/>
      <c r="NON21" s="681"/>
      <c r="NOO21" s="681"/>
      <c r="NOP21" s="682"/>
      <c r="NOQ21" s="680"/>
      <c r="NOR21" s="681"/>
      <c r="NOS21" s="681"/>
      <c r="NOT21" s="681"/>
      <c r="NOU21" s="681"/>
      <c r="NOV21" s="681"/>
      <c r="NOW21" s="681"/>
      <c r="NOX21" s="681"/>
      <c r="NOY21" s="681"/>
      <c r="NOZ21" s="681"/>
      <c r="NPA21" s="681"/>
      <c r="NPB21" s="681"/>
      <c r="NPC21" s="681"/>
      <c r="NPD21" s="681"/>
      <c r="NPE21" s="682"/>
      <c r="NPF21" s="680"/>
      <c r="NPG21" s="681"/>
      <c r="NPH21" s="681"/>
      <c r="NPI21" s="681"/>
      <c r="NPJ21" s="681"/>
      <c r="NPK21" s="681"/>
      <c r="NPL21" s="681"/>
      <c r="NPM21" s="681"/>
      <c r="NPN21" s="681"/>
      <c r="NPO21" s="681"/>
      <c r="NPP21" s="681"/>
      <c r="NPQ21" s="681"/>
      <c r="NPR21" s="681"/>
      <c r="NPS21" s="681"/>
      <c r="NPT21" s="682"/>
      <c r="NPU21" s="680"/>
      <c r="NPV21" s="681"/>
      <c r="NPW21" s="681"/>
      <c r="NPX21" s="681"/>
      <c r="NPY21" s="681"/>
      <c r="NPZ21" s="681"/>
      <c r="NQA21" s="681"/>
      <c r="NQB21" s="681"/>
      <c r="NQC21" s="681"/>
      <c r="NQD21" s="681"/>
      <c r="NQE21" s="681"/>
      <c r="NQF21" s="681"/>
      <c r="NQG21" s="681"/>
      <c r="NQH21" s="681"/>
      <c r="NQI21" s="682"/>
      <c r="NQJ21" s="680"/>
      <c r="NQK21" s="681"/>
      <c r="NQL21" s="681"/>
      <c r="NQM21" s="681"/>
      <c r="NQN21" s="681"/>
      <c r="NQO21" s="681"/>
      <c r="NQP21" s="681"/>
      <c r="NQQ21" s="681"/>
      <c r="NQR21" s="681"/>
      <c r="NQS21" s="681"/>
      <c r="NQT21" s="681"/>
      <c r="NQU21" s="681"/>
      <c r="NQV21" s="681"/>
      <c r="NQW21" s="681"/>
      <c r="NQX21" s="682"/>
      <c r="NQY21" s="680"/>
      <c r="NQZ21" s="681"/>
      <c r="NRA21" s="681"/>
      <c r="NRB21" s="681"/>
      <c r="NRC21" s="681"/>
      <c r="NRD21" s="681"/>
      <c r="NRE21" s="681"/>
      <c r="NRF21" s="681"/>
      <c r="NRG21" s="681"/>
      <c r="NRH21" s="681"/>
      <c r="NRI21" s="681"/>
      <c r="NRJ21" s="681"/>
      <c r="NRK21" s="681"/>
      <c r="NRL21" s="681"/>
      <c r="NRM21" s="682"/>
      <c r="NRN21" s="680"/>
      <c r="NRO21" s="681"/>
      <c r="NRP21" s="681"/>
      <c r="NRQ21" s="681"/>
      <c r="NRR21" s="681"/>
      <c r="NRS21" s="681"/>
      <c r="NRT21" s="681"/>
      <c r="NRU21" s="681"/>
      <c r="NRV21" s="681"/>
      <c r="NRW21" s="681"/>
      <c r="NRX21" s="681"/>
      <c r="NRY21" s="681"/>
      <c r="NRZ21" s="681"/>
      <c r="NSA21" s="681"/>
      <c r="NSB21" s="682"/>
      <c r="NSC21" s="680"/>
      <c r="NSD21" s="681"/>
      <c r="NSE21" s="681"/>
      <c r="NSF21" s="681"/>
      <c r="NSG21" s="681"/>
      <c r="NSH21" s="681"/>
      <c r="NSI21" s="681"/>
      <c r="NSJ21" s="681"/>
      <c r="NSK21" s="681"/>
      <c r="NSL21" s="681"/>
      <c r="NSM21" s="681"/>
      <c r="NSN21" s="681"/>
      <c r="NSO21" s="681"/>
      <c r="NSP21" s="681"/>
      <c r="NSQ21" s="682"/>
      <c r="NSR21" s="680"/>
      <c r="NSS21" s="681"/>
      <c r="NST21" s="681"/>
      <c r="NSU21" s="681"/>
      <c r="NSV21" s="681"/>
      <c r="NSW21" s="681"/>
      <c r="NSX21" s="681"/>
      <c r="NSY21" s="681"/>
      <c r="NSZ21" s="681"/>
      <c r="NTA21" s="681"/>
      <c r="NTB21" s="681"/>
      <c r="NTC21" s="681"/>
      <c r="NTD21" s="681"/>
      <c r="NTE21" s="681"/>
      <c r="NTF21" s="682"/>
      <c r="NTG21" s="680"/>
      <c r="NTH21" s="681"/>
      <c r="NTI21" s="681"/>
      <c r="NTJ21" s="681"/>
      <c r="NTK21" s="681"/>
      <c r="NTL21" s="681"/>
      <c r="NTM21" s="681"/>
      <c r="NTN21" s="681"/>
      <c r="NTO21" s="681"/>
      <c r="NTP21" s="681"/>
      <c r="NTQ21" s="681"/>
      <c r="NTR21" s="681"/>
      <c r="NTS21" s="681"/>
      <c r="NTT21" s="681"/>
      <c r="NTU21" s="682"/>
      <c r="NTV21" s="680"/>
      <c r="NTW21" s="681"/>
      <c r="NTX21" s="681"/>
      <c r="NTY21" s="681"/>
      <c r="NTZ21" s="681"/>
      <c r="NUA21" s="681"/>
      <c r="NUB21" s="681"/>
      <c r="NUC21" s="681"/>
      <c r="NUD21" s="681"/>
      <c r="NUE21" s="681"/>
      <c r="NUF21" s="681"/>
      <c r="NUG21" s="681"/>
      <c r="NUH21" s="681"/>
      <c r="NUI21" s="681"/>
      <c r="NUJ21" s="682"/>
      <c r="NUK21" s="680"/>
      <c r="NUL21" s="681"/>
      <c r="NUM21" s="681"/>
      <c r="NUN21" s="681"/>
      <c r="NUO21" s="681"/>
      <c r="NUP21" s="681"/>
      <c r="NUQ21" s="681"/>
      <c r="NUR21" s="681"/>
      <c r="NUS21" s="681"/>
      <c r="NUT21" s="681"/>
      <c r="NUU21" s="681"/>
      <c r="NUV21" s="681"/>
      <c r="NUW21" s="681"/>
      <c r="NUX21" s="681"/>
      <c r="NUY21" s="682"/>
      <c r="NUZ21" s="680"/>
      <c r="NVA21" s="681"/>
      <c r="NVB21" s="681"/>
      <c r="NVC21" s="681"/>
      <c r="NVD21" s="681"/>
      <c r="NVE21" s="681"/>
      <c r="NVF21" s="681"/>
      <c r="NVG21" s="681"/>
      <c r="NVH21" s="681"/>
      <c r="NVI21" s="681"/>
      <c r="NVJ21" s="681"/>
      <c r="NVK21" s="681"/>
      <c r="NVL21" s="681"/>
      <c r="NVM21" s="681"/>
      <c r="NVN21" s="682"/>
      <c r="NVO21" s="680"/>
      <c r="NVP21" s="681"/>
      <c r="NVQ21" s="681"/>
      <c r="NVR21" s="681"/>
      <c r="NVS21" s="681"/>
      <c r="NVT21" s="681"/>
      <c r="NVU21" s="681"/>
      <c r="NVV21" s="681"/>
      <c r="NVW21" s="681"/>
      <c r="NVX21" s="681"/>
      <c r="NVY21" s="681"/>
      <c r="NVZ21" s="681"/>
      <c r="NWA21" s="681"/>
      <c r="NWB21" s="681"/>
      <c r="NWC21" s="682"/>
      <c r="NWD21" s="680"/>
      <c r="NWE21" s="681"/>
      <c r="NWF21" s="681"/>
      <c r="NWG21" s="681"/>
      <c r="NWH21" s="681"/>
      <c r="NWI21" s="681"/>
      <c r="NWJ21" s="681"/>
      <c r="NWK21" s="681"/>
      <c r="NWL21" s="681"/>
      <c r="NWM21" s="681"/>
      <c r="NWN21" s="681"/>
      <c r="NWO21" s="681"/>
      <c r="NWP21" s="681"/>
      <c r="NWQ21" s="681"/>
      <c r="NWR21" s="682"/>
      <c r="NWS21" s="680"/>
      <c r="NWT21" s="681"/>
      <c r="NWU21" s="681"/>
      <c r="NWV21" s="681"/>
      <c r="NWW21" s="681"/>
      <c r="NWX21" s="681"/>
      <c r="NWY21" s="681"/>
      <c r="NWZ21" s="681"/>
      <c r="NXA21" s="681"/>
      <c r="NXB21" s="681"/>
      <c r="NXC21" s="681"/>
      <c r="NXD21" s="681"/>
      <c r="NXE21" s="681"/>
      <c r="NXF21" s="681"/>
      <c r="NXG21" s="682"/>
      <c r="NXH21" s="680"/>
      <c r="NXI21" s="681"/>
      <c r="NXJ21" s="681"/>
      <c r="NXK21" s="681"/>
      <c r="NXL21" s="681"/>
      <c r="NXM21" s="681"/>
      <c r="NXN21" s="681"/>
      <c r="NXO21" s="681"/>
      <c r="NXP21" s="681"/>
      <c r="NXQ21" s="681"/>
      <c r="NXR21" s="681"/>
      <c r="NXS21" s="681"/>
      <c r="NXT21" s="681"/>
      <c r="NXU21" s="681"/>
      <c r="NXV21" s="682"/>
      <c r="NXW21" s="680"/>
      <c r="NXX21" s="681"/>
      <c r="NXY21" s="681"/>
      <c r="NXZ21" s="681"/>
      <c r="NYA21" s="681"/>
      <c r="NYB21" s="681"/>
      <c r="NYC21" s="681"/>
      <c r="NYD21" s="681"/>
      <c r="NYE21" s="681"/>
      <c r="NYF21" s="681"/>
      <c r="NYG21" s="681"/>
      <c r="NYH21" s="681"/>
      <c r="NYI21" s="681"/>
      <c r="NYJ21" s="681"/>
      <c r="NYK21" s="682"/>
      <c r="NYL21" s="680"/>
      <c r="NYM21" s="681"/>
      <c r="NYN21" s="681"/>
      <c r="NYO21" s="681"/>
      <c r="NYP21" s="681"/>
      <c r="NYQ21" s="681"/>
      <c r="NYR21" s="681"/>
      <c r="NYS21" s="681"/>
      <c r="NYT21" s="681"/>
      <c r="NYU21" s="681"/>
      <c r="NYV21" s="681"/>
      <c r="NYW21" s="681"/>
      <c r="NYX21" s="681"/>
      <c r="NYY21" s="681"/>
      <c r="NYZ21" s="682"/>
      <c r="NZA21" s="680"/>
      <c r="NZB21" s="681"/>
      <c r="NZC21" s="681"/>
      <c r="NZD21" s="681"/>
      <c r="NZE21" s="681"/>
      <c r="NZF21" s="681"/>
      <c r="NZG21" s="681"/>
      <c r="NZH21" s="681"/>
      <c r="NZI21" s="681"/>
      <c r="NZJ21" s="681"/>
      <c r="NZK21" s="681"/>
      <c r="NZL21" s="681"/>
      <c r="NZM21" s="681"/>
      <c r="NZN21" s="681"/>
      <c r="NZO21" s="682"/>
      <c r="NZP21" s="680"/>
      <c r="NZQ21" s="681"/>
      <c r="NZR21" s="681"/>
      <c r="NZS21" s="681"/>
      <c r="NZT21" s="681"/>
      <c r="NZU21" s="681"/>
      <c r="NZV21" s="681"/>
      <c r="NZW21" s="681"/>
      <c r="NZX21" s="681"/>
      <c r="NZY21" s="681"/>
      <c r="NZZ21" s="681"/>
      <c r="OAA21" s="681"/>
      <c r="OAB21" s="681"/>
      <c r="OAC21" s="681"/>
      <c r="OAD21" s="682"/>
      <c r="OAE21" s="680"/>
      <c r="OAF21" s="681"/>
      <c r="OAG21" s="681"/>
      <c r="OAH21" s="681"/>
      <c r="OAI21" s="681"/>
      <c r="OAJ21" s="681"/>
      <c r="OAK21" s="681"/>
      <c r="OAL21" s="681"/>
      <c r="OAM21" s="681"/>
      <c r="OAN21" s="681"/>
      <c r="OAO21" s="681"/>
      <c r="OAP21" s="681"/>
      <c r="OAQ21" s="681"/>
      <c r="OAR21" s="681"/>
      <c r="OAS21" s="682"/>
      <c r="OAT21" s="680"/>
      <c r="OAU21" s="681"/>
      <c r="OAV21" s="681"/>
      <c r="OAW21" s="681"/>
      <c r="OAX21" s="681"/>
      <c r="OAY21" s="681"/>
      <c r="OAZ21" s="681"/>
      <c r="OBA21" s="681"/>
      <c r="OBB21" s="681"/>
      <c r="OBC21" s="681"/>
      <c r="OBD21" s="681"/>
      <c r="OBE21" s="681"/>
      <c r="OBF21" s="681"/>
      <c r="OBG21" s="681"/>
      <c r="OBH21" s="682"/>
      <c r="OBI21" s="680"/>
      <c r="OBJ21" s="681"/>
      <c r="OBK21" s="681"/>
      <c r="OBL21" s="681"/>
      <c r="OBM21" s="681"/>
      <c r="OBN21" s="681"/>
      <c r="OBO21" s="681"/>
      <c r="OBP21" s="681"/>
      <c r="OBQ21" s="681"/>
      <c r="OBR21" s="681"/>
      <c r="OBS21" s="681"/>
      <c r="OBT21" s="681"/>
      <c r="OBU21" s="681"/>
      <c r="OBV21" s="681"/>
      <c r="OBW21" s="682"/>
      <c r="OBX21" s="680"/>
      <c r="OBY21" s="681"/>
      <c r="OBZ21" s="681"/>
      <c r="OCA21" s="681"/>
      <c r="OCB21" s="681"/>
      <c r="OCC21" s="681"/>
      <c r="OCD21" s="681"/>
      <c r="OCE21" s="681"/>
      <c r="OCF21" s="681"/>
      <c r="OCG21" s="681"/>
      <c r="OCH21" s="681"/>
      <c r="OCI21" s="681"/>
      <c r="OCJ21" s="681"/>
      <c r="OCK21" s="681"/>
      <c r="OCL21" s="682"/>
      <c r="OCM21" s="680"/>
      <c r="OCN21" s="681"/>
      <c r="OCO21" s="681"/>
      <c r="OCP21" s="681"/>
      <c r="OCQ21" s="681"/>
      <c r="OCR21" s="681"/>
      <c r="OCS21" s="681"/>
      <c r="OCT21" s="681"/>
      <c r="OCU21" s="681"/>
      <c r="OCV21" s="681"/>
      <c r="OCW21" s="681"/>
      <c r="OCX21" s="681"/>
      <c r="OCY21" s="681"/>
      <c r="OCZ21" s="681"/>
      <c r="ODA21" s="682"/>
      <c r="ODB21" s="680"/>
      <c r="ODC21" s="681"/>
      <c r="ODD21" s="681"/>
      <c r="ODE21" s="681"/>
      <c r="ODF21" s="681"/>
      <c r="ODG21" s="681"/>
      <c r="ODH21" s="681"/>
      <c r="ODI21" s="681"/>
      <c r="ODJ21" s="681"/>
      <c r="ODK21" s="681"/>
      <c r="ODL21" s="681"/>
      <c r="ODM21" s="681"/>
      <c r="ODN21" s="681"/>
      <c r="ODO21" s="681"/>
      <c r="ODP21" s="682"/>
      <c r="ODQ21" s="680"/>
      <c r="ODR21" s="681"/>
      <c r="ODS21" s="681"/>
      <c r="ODT21" s="681"/>
      <c r="ODU21" s="681"/>
      <c r="ODV21" s="681"/>
      <c r="ODW21" s="681"/>
      <c r="ODX21" s="681"/>
      <c r="ODY21" s="681"/>
      <c r="ODZ21" s="681"/>
      <c r="OEA21" s="681"/>
      <c r="OEB21" s="681"/>
      <c r="OEC21" s="681"/>
      <c r="OED21" s="681"/>
      <c r="OEE21" s="682"/>
      <c r="OEF21" s="680"/>
      <c r="OEG21" s="681"/>
      <c r="OEH21" s="681"/>
      <c r="OEI21" s="681"/>
      <c r="OEJ21" s="681"/>
      <c r="OEK21" s="681"/>
      <c r="OEL21" s="681"/>
      <c r="OEM21" s="681"/>
      <c r="OEN21" s="681"/>
      <c r="OEO21" s="681"/>
      <c r="OEP21" s="681"/>
      <c r="OEQ21" s="681"/>
      <c r="OER21" s="681"/>
      <c r="OES21" s="681"/>
      <c r="OET21" s="682"/>
      <c r="OEU21" s="680"/>
      <c r="OEV21" s="681"/>
      <c r="OEW21" s="681"/>
      <c r="OEX21" s="681"/>
      <c r="OEY21" s="681"/>
      <c r="OEZ21" s="681"/>
      <c r="OFA21" s="681"/>
      <c r="OFB21" s="681"/>
      <c r="OFC21" s="681"/>
      <c r="OFD21" s="681"/>
      <c r="OFE21" s="681"/>
      <c r="OFF21" s="681"/>
      <c r="OFG21" s="681"/>
      <c r="OFH21" s="681"/>
      <c r="OFI21" s="682"/>
      <c r="OFJ21" s="680"/>
      <c r="OFK21" s="681"/>
      <c r="OFL21" s="681"/>
      <c r="OFM21" s="681"/>
      <c r="OFN21" s="681"/>
      <c r="OFO21" s="681"/>
      <c r="OFP21" s="681"/>
      <c r="OFQ21" s="681"/>
      <c r="OFR21" s="681"/>
      <c r="OFS21" s="681"/>
      <c r="OFT21" s="681"/>
      <c r="OFU21" s="681"/>
      <c r="OFV21" s="681"/>
      <c r="OFW21" s="681"/>
      <c r="OFX21" s="682"/>
      <c r="OFY21" s="680"/>
      <c r="OFZ21" s="681"/>
      <c r="OGA21" s="681"/>
      <c r="OGB21" s="681"/>
      <c r="OGC21" s="681"/>
      <c r="OGD21" s="681"/>
      <c r="OGE21" s="681"/>
      <c r="OGF21" s="681"/>
      <c r="OGG21" s="681"/>
      <c r="OGH21" s="681"/>
      <c r="OGI21" s="681"/>
      <c r="OGJ21" s="681"/>
      <c r="OGK21" s="681"/>
      <c r="OGL21" s="681"/>
      <c r="OGM21" s="682"/>
      <c r="OGN21" s="680"/>
      <c r="OGO21" s="681"/>
      <c r="OGP21" s="681"/>
      <c r="OGQ21" s="681"/>
      <c r="OGR21" s="681"/>
      <c r="OGS21" s="681"/>
      <c r="OGT21" s="681"/>
      <c r="OGU21" s="681"/>
      <c r="OGV21" s="681"/>
      <c r="OGW21" s="681"/>
      <c r="OGX21" s="681"/>
      <c r="OGY21" s="681"/>
      <c r="OGZ21" s="681"/>
      <c r="OHA21" s="681"/>
      <c r="OHB21" s="682"/>
      <c r="OHC21" s="680"/>
      <c r="OHD21" s="681"/>
      <c r="OHE21" s="681"/>
      <c r="OHF21" s="681"/>
      <c r="OHG21" s="681"/>
      <c r="OHH21" s="681"/>
      <c r="OHI21" s="681"/>
      <c r="OHJ21" s="681"/>
      <c r="OHK21" s="681"/>
      <c r="OHL21" s="681"/>
      <c r="OHM21" s="681"/>
      <c r="OHN21" s="681"/>
      <c r="OHO21" s="681"/>
      <c r="OHP21" s="681"/>
      <c r="OHQ21" s="682"/>
      <c r="OHR21" s="680"/>
      <c r="OHS21" s="681"/>
      <c r="OHT21" s="681"/>
      <c r="OHU21" s="681"/>
      <c r="OHV21" s="681"/>
      <c r="OHW21" s="681"/>
      <c r="OHX21" s="681"/>
      <c r="OHY21" s="681"/>
      <c r="OHZ21" s="681"/>
      <c r="OIA21" s="681"/>
      <c r="OIB21" s="681"/>
      <c r="OIC21" s="681"/>
      <c r="OID21" s="681"/>
      <c r="OIE21" s="681"/>
      <c r="OIF21" s="682"/>
      <c r="OIG21" s="680"/>
      <c r="OIH21" s="681"/>
      <c r="OII21" s="681"/>
      <c r="OIJ21" s="681"/>
      <c r="OIK21" s="681"/>
      <c r="OIL21" s="681"/>
      <c r="OIM21" s="681"/>
      <c r="OIN21" s="681"/>
      <c r="OIO21" s="681"/>
      <c r="OIP21" s="681"/>
      <c r="OIQ21" s="681"/>
      <c r="OIR21" s="681"/>
      <c r="OIS21" s="681"/>
      <c r="OIT21" s="681"/>
      <c r="OIU21" s="682"/>
      <c r="OIV21" s="680"/>
      <c r="OIW21" s="681"/>
      <c r="OIX21" s="681"/>
      <c r="OIY21" s="681"/>
      <c r="OIZ21" s="681"/>
      <c r="OJA21" s="681"/>
      <c r="OJB21" s="681"/>
      <c r="OJC21" s="681"/>
      <c r="OJD21" s="681"/>
      <c r="OJE21" s="681"/>
      <c r="OJF21" s="681"/>
      <c r="OJG21" s="681"/>
      <c r="OJH21" s="681"/>
      <c r="OJI21" s="681"/>
      <c r="OJJ21" s="682"/>
      <c r="OJK21" s="680"/>
      <c r="OJL21" s="681"/>
      <c r="OJM21" s="681"/>
      <c r="OJN21" s="681"/>
      <c r="OJO21" s="681"/>
      <c r="OJP21" s="681"/>
      <c r="OJQ21" s="681"/>
      <c r="OJR21" s="681"/>
      <c r="OJS21" s="681"/>
      <c r="OJT21" s="681"/>
      <c r="OJU21" s="681"/>
      <c r="OJV21" s="681"/>
      <c r="OJW21" s="681"/>
      <c r="OJX21" s="681"/>
      <c r="OJY21" s="682"/>
      <c r="OJZ21" s="680"/>
      <c r="OKA21" s="681"/>
      <c r="OKB21" s="681"/>
      <c r="OKC21" s="681"/>
      <c r="OKD21" s="681"/>
      <c r="OKE21" s="681"/>
      <c r="OKF21" s="681"/>
      <c r="OKG21" s="681"/>
      <c r="OKH21" s="681"/>
      <c r="OKI21" s="681"/>
      <c r="OKJ21" s="681"/>
      <c r="OKK21" s="681"/>
      <c r="OKL21" s="681"/>
      <c r="OKM21" s="681"/>
      <c r="OKN21" s="682"/>
      <c r="OKO21" s="680"/>
      <c r="OKP21" s="681"/>
      <c r="OKQ21" s="681"/>
      <c r="OKR21" s="681"/>
      <c r="OKS21" s="681"/>
      <c r="OKT21" s="681"/>
      <c r="OKU21" s="681"/>
      <c r="OKV21" s="681"/>
      <c r="OKW21" s="681"/>
      <c r="OKX21" s="681"/>
      <c r="OKY21" s="681"/>
      <c r="OKZ21" s="681"/>
      <c r="OLA21" s="681"/>
      <c r="OLB21" s="681"/>
      <c r="OLC21" s="682"/>
      <c r="OLD21" s="680"/>
      <c r="OLE21" s="681"/>
      <c r="OLF21" s="681"/>
      <c r="OLG21" s="681"/>
      <c r="OLH21" s="681"/>
      <c r="OLI21" s="681"/>
      <c r="OLJ21" s="681"/>
      <c r="OLK21" s="681"/>
      <c r="OLL21" s="681"/>
      <c r="OLM21" s="681"/>
      <c r="OLN21" s="681"/>
      <c r="OLO21" s="681"/>
      <c r="OLP21" s="681"/>
      <c r="OLQ21" s="681"/>
      <c r="OLR21" s="682"/>
      <c r="OLS21" s="680"/>
      <c r="OLT21" s="681"/>
      <c r="OLU21" s="681"/>
      <c r="OLV21" s="681"/>
      <c r="OLW21" s="681"/>
      <c r="OLX21" s="681"/>
      <c r="OLY21" s="681"/>
      <c r="OLZ21" s="681"/>
      <c r="OMA21" s="681"/>
      <c r="OMB21" s="681"/>
      <c r="OMC21" s="681"/>
      <c r="OMD21" s="681"/>
      <c r="OME21" s="681"/>
      <c r="OMF21" s="681"/>
      <c r="OMG21" s="682"/>
      <c r="OMH21" s="680"/>
      <c r="OMI21" s="681"/>
      <c r="OMJ21" s="681"/>
      <c r="OMK21" s="681"/>
      <c r="OML21" s="681"/>
      <c r="OMM21" s="681"/>
      <c r="OMN21" s="681"/>
      <c r="OMO21" s="681"/>
      <c r="OMP21" s="681"/>
      <c r="OMQ21" s="681"/>
      <c r="OMR21" s="681"/>
      <c r="OMS21" s="681"/>
      <c r="OMT21" s="681"/>
      <c r="OMU21" s="681"/>
      <c r="OMV21" s="682"/>
      <c r="OMW21" s="680"/>
      <c r="OMX21" s="681"/>
      <c r="OMY21" s="681"/>
      <c r="OMZ21" s="681"/>
      <c r="ONA21" s="681"/>
      <c r="ONB21" s="681"/>
      <c r="ONC21" s="681"/>
      <c r="OND21" s="681"/>
      <c r="ONE21" s="681"/>
      <c r="ONF21" s="681"/>
      <c r="ONG21" s="681"/>
      <c r="ONH21" s="681"/>
      <c r="ONI21" s="681"/>
      <c r="ONJ21" s="681"/>
      <c r="ONK21" s="682"/>
      <c r="ONL21" s="680"/>
      <c r="ONM21" s="681"/>
      <c r="ONN21" s="681"/>
      <c r="ONO21" s="681"/>
      <c r="ONP21" s="681"/>
      <c r="ONQ21" s="681"/>
      <c r="ONR21" s="681"/>
      <c r="ONS21" s="681"/>
      <c r="ONT21" s="681"/>
      <c r="ONU21" s="681"/>
      <c r="ONV21" s="681"/>
      <c r="ONW21" s="681"/>
      <c r="ONX21" s="681"/>
      <c r="ONY21" s="681"/>
      <c r="ONZ21" s="682"/>
      <c r="OOA21" s="680"/>
      <c r="OOB21" s="681"/>
      <c r="OOC21" s="681"/>
      <c r="OOD21" s="681"/>
      <c r="OOE21" s="681"/>
      <c r="OOF21" s="681"/>
      <c r="OOG21" s="681"/>
      <c r="OOH21" s="681"/>
      <c r="OOI21" s="681"/>
      <c r="OOJ21" s="681"/>
      <c r="OOK21" s="681"/>
      <c r="OOL21" s="681"/>
      <c r="OOM21" s="681"/>
      <c r="OON21" s="681"/>
      <c r="OOO21" s="682"/>
      <c r="OOP21" s="680"/>
      <c r="OOQ21" s="681"/>
      <c r="OOR21" s="681"/>
      <c r="OOS21" s="681"/>
      <c r="OOT21" s="681"/>
      <c r="OOU21" s="681"/>
      <c r="OOV21" s="681"/>
      <c r="OOW21" s="681"/>
      <c r="OOX21" s="681"/>
      <c r="OOY21" s="681"/>
      <c r="OOZ21" s="681"/>
      <c r="OPA21" s="681"/>
      <c r="OPB21" s="681"/>
      <c r="OPC21" s="681"/>
      <c r="OPD21" s="682"/>
      <c r="OPE21" s="680"/>
      <c r="OPF21" s="681"/>
      <c r="OPG21" s="681"/>
      <c r="OPH21" s="681"/>
      <c r="OPI21" s="681"/>
      <c r="OPJ21" s="681"/>
      <c r="OPK21" s="681"/>
      <c r="OPL21" s="681"/>
      <c r="OPM21" s="681"/>
      <c r="OPN21" s="681"/>
      <c r="OPO21" s="681"/>
      <c r="OPP21" s="681"/>
      <c r="OPQ21" s="681"/>
      <c r="OPR21" s="681"/>
      <c r="OPS21" s="682"/>
      <c r="OPT21" s="680"/>
      <c r="OPU21" s="681"/>
      <c r="OPV21" s="681"/>
      <c r="OPW21" s="681"/>
      <c r="OPX21" s="681"/>
      <c r="OPY21" s="681"/>
      <c r="OPZ21" s="681"/>
      <c r="OQA21" s="681"/>
      <c r="OQB21" s="681"/>
      <c r="OQC21" s="681"/>
      <c r="OQD21" s="681"/>
      <c r="OQE21" s="681"/>
      <c r="OQF21" s="681"/>
      <c r="OQG21" s="681"/>
      <c r="OQH21" s="682"/>
      <c r="OQI21" s="680"/>
      <c r="OQJ21" s="681"/>
      <c r="OQK21" s="681"/>
      <c r="OQL21" s="681"/>
      <c r="OQM21" s="681"/>
      <c r="OQN21" s="681"/>
      <c r="OQO21" s="681"/>
      <c r="OQP21" s="681"/>
      <c r="OQQ21" s="681"/>
      <c r="OQR21" s="681"/>
      <c r="OQS21" s="681"/>
      <c r="OQT21" s="681"/>
      <c r="OQU21" s="681"/>
      <c r="OQV21" s="681"/>
      <c r="OQW21" s="682"/>
      <c r="OQX21" s="680"/>
      <c r="OQY21" s="681"/>
      <c r="OQZ21" s="681"/>
      <c r="ORA21" s="681"/>
      <c r="ORB21" s="681"/>
      <c r="ORC21" s="681"/>
      <c r="ORD21" s="681"/>
      <c r="ORE21" s="681"/>
      <c r="ORF21" s="681"/>
      <c r="ORG21" s="681"/>
      <c r="ORH21" s="681"/>
      <c r="ORI21" s="681"/>
      <c r="ORJ21" s="681"/>
      <c r="ORK21" s="681"/>
      <c r="ORL21" s="682"/>
      <c r="ORM21" s="680"/>
      <c r="ORN21" s="681"/>
      <c r="ORO21" s="681"/>
      <c r="ORP21" s="681"/>
      <c r="ORQ21" s="681"/>
      <c r="ORR21" s="681"/>
      <c r="ORS21" s="681"/>
      <c r="ORT21" s="681"/>
      <c r="ORU21" s="681"/>
      <c r="ORV21" s="681"/>
      <c r="ORW21" s="681"/>
      <c r="ORX21" s="681"/>
      <c r="ORY21" s="681"/>
      <c r="ORZ21" s="681"/>
      <c r="OSA21" s="682"/>
      <c r="OSB21" s="680"/>
      <c r="OSC21" s="681"/>
      <c r="OSD21" s="681"/>
      <c r="OSE21" s="681"/>
      <c r="OSF21" s="681"/>
      <c r="OSG21" s="681"/>
      <c r="OSH21" s="681"/>
      <c r="OSI21" s="681"/>
      <c r="OSJ21" s="681"/>
      <c r="OSK21" s="681"/>
      <c r="OSL21" s="681"/>
      <c r="OSM21" s="681"/>
      <c r="OSN21" s="681"/>
      <c r="OSO21" s="681"/>
      <c r="OSP21" s="682"/>
      <c r="OSQ21" s="680"/>
      <c r="OSR21" s="681"/>
      <c r="OSS21" s="681"/>
      <c r="OST21" s="681"/>
      <c r="OSU21" s="681"/>
      <c r="OSV21" s="681"/>
      <c r="OSW21" s="681"/>
      <c r="OSX21" s="681"/>
      <c r="OSY21" s="681"/>
      <c r="OSZ21" s="681"/>
      <c r="OTA21" s="681"/>
      <c r="OTB21" s="681"/>
      <c r="OTC21" s="681"/>
      <c r="OTD21" s="681"/>
      <c r="OTE21" s="682"/>
      <c r="OTF21" s="680"/>
      <c r="OTG21" s="681"/>
      <c r="OTH21" s="681"/>
      <c r="OTI21" s="681"/>
      <c r="OTJ21" s="681"/>
      <c r="OTK21" s="681"/>
      <c r="OTL21" s="681"/>
      <c r="OTM21" s="681"/>
      <c r="OTN21" s="681"/>
      <c r="OTO21" s="681"/>
      <c r="OTP21" s="681"/>
      <c r="OTQ21" s="681"/>
      <c r="OTR21" s="681"/>
      <c r="OTS21" s="681"/>
      <c r="OTT21" s="682"/>
      <c r="OTU21" s="680"/>
      <c r="OTV21" s="681"/>
      <c r="OTW21" s="681"/>
      <c r="OTX21" s="681"/>
      <c r="OTY21" s="681"/>
      <c r="OTZ21" s="681"/>
      <c r="OUA21" s="681"/>
      <c r="OUB21" s="681"/>
      <c r="OUC21" s="681"/>
      <c r="OUD21" s="681"/>
      <c r="OUE21" s="681"/>
      <c r="OUF21" s="681"/>
      <c r="OUG21" s="681"/>
      <c r="OUH21" s="681"/>
      <c r="OUI21" s="682"/>
      <c r="OUJ21" s="680"/>
      <c r="OUK21" s="681"/>
      <c r="OUL21" s="681"/>
      <c r="OUM21" s="681"/>
      <c r="OUN21" s="681"/>
      <c r="OUO21" s="681"/>
      <c r="OUP21" s="681"/>
      <c r="OUQ21" s="681"/>
      <c r="OUR21" s="681"/>
      <c r="OUS21" s="681"/>
      <c r="OUT21" s="681"/>
      <c r="OUU21" s="681"/>
      <c r="OUV21" s="681"/>
      <c r="OUW21" s="681"/>
      <c r="OUX21" s="682"/>
      <c r="OUY21" s="680"/>
      <c r="OUZ21" s="681"/>
      <c r="OVA21" s="681"/>
      <c r="OVB21" s="681"/>
      <c r="OVC21" s="681"/>
      <c r="OVD21" s="681"/>
      <c r="OVE21" s="681"/>
      <c r="OVF21" s="681"/>
      <c r="OVG21" s="681"/>
      <c r="OVH21" s="681"/>
      <c r="OVI21" s="681"/>
      <c r="OVJ21" s="681"/>
      <c r="OVK21" s="681"/>
      <c r="OVL21" s="681"/>
      <c r="OVM21" s="682"/>
      <c r="OVN21" s="680"/>
      <c r="OVO21" s="681"/>
      <c r="OVP21" s="681"/>
      <c r="OVQ21" s="681"/>
      <c r="OVR21" s="681"/>
      <c r="OVS21" s="681"/>
      <c r="OVT21" s="681"/>
      <c r="OVU21" s="681"/>
      <c r="OVV21" s="681"/>
      <c r="OVW21" s="681"/>
      <c r="OVX21" s="681"/>
      <c r="OVY21" s="681"/>
      <c r="OVZ21" s="681"/>
      <c r="OWA21" s="681"/>
      <c r="OWB21" s="682"/>
      <c r="OWC21" s="680"/>
      <c r="OWD21" s="681"/>
      <c r="OWE21" s="681"/>
      <c r="OWF21" s="681"/>
      <c r="OWG21" s="681"/>
      <c r="OWH21" s="681"/>
      <c r="OWI21" s="681"/>
      <c r="OWJ21" s="681"/>
      <c r="OWK21" s="681"/>
      <c r="OWL21" s="681"/>
      <c r="OWM21" s="681"/>
      <c r="OWN21" s="681"/>
      <c r="OWO21" s="681"/>
      <c r="OWP21" s="681"/>
      <c r="OWQ21" s="682"/>
      <c r="OWR21" s="680"/>
      <c r="OWS21" s="681"/>
      <c r="OWT21" s="681"/>
      <c r="OWU21" s="681"/>
      <c r="OWV21" s="681"/>
      <c r="OWW21" s="681"/>
      <c r="OWX21" s="681"/>
      <c r="OWY21" s="681"/>
      <c r="OWZ21" s="681"/>
      <c r="OXA21" s="681"/>
      <c r="OXB21" s="681"/>
      <c r="OXC21" s="681"/>
      <c r="OXD21" s="681"/>
      <c r="OXE21" s="681"/>
      <c r="OXF21" s="682"/>
      <c r="OXG21" s="680"/>
      <c r="OXH21" s="681"/>
      <c r="OXI21" s="681"/>
      <c r="OXJ21" s="681"/>
      <c r="OXK21" s="681"/>
      <c r="OXL21" s="681"/>
      <c r="OXM21" s="681"/>
      <c r="OXN21" s="681"/>
      <c r="OXO21" s="681"/>
      <c r="OXP21" s="681"/>
      <c r="OXQ21" s="681"/>
      <c r="OXR21" s="681"/>
      <c r="OXS21" s="681"/>
      <c r="OXT21" s="681"/>
      <c r="OXU21" s="682"/>
      <c r="OXV21" s="680"/>
      <c r="OXW21" s="681"/>
      <c r="OXX21" s="681"/>
      <c r="OXY21" s="681"/>
      <c r="OXZ21" s="681"/>
      <c r="OYA21" s="681"/>
      <c r="OYB21" s="681"/>
      <c r="OYC21" s="681"/>
      <c r="OYD21" s="681"/>
      <c r="OYE21" s="681"/>
      <c r="OYF21" s="681"/>
      <c r="OYG21" s="681"/>
      <c r="OYH21" s="681"/>
      <c r="OYI21" s="681"/>
      <c r="OYJ21" s="682"/>
      <c r="OYK21" s="680"/>
      <c r="OYL21" s="681"/>
      <c r="OYM21" s="681"/>
      <c r="OYN21" s="681"/>
      <c r="OYO21" s="681"/>
      <c r="OYP21" s="681"/>
      <c r="OYQ21" s="681"/>
      <c r="OYR21" s="681"/>
      <c r="OYS21" s="681"/>
      <c r="OYT21" s="681"/>
      <c r="OYU21" s="681"/>
      <c r="OYV21" s="681"/>
      <c r="OYW21" s="681"/>
      <c r="OYX21" s="681"/>
      <c r="OYY21" s="682"/>
      <c r="OYZ21" s="680"/>
      <c r="OZA21" s="681"/>
      <c r="OZB21" s="681"/>
      <c r="OZC21" s="681"/>
      <c r="OZD21" s="681"/>
      <c r="OZE21" s="681"/>
      <c r="OZF21" s="681"/>
      <c r="OZG21" s="681"/>
      <c r="OZH21" s="681"/>
      <c r="OZI21" s="681"/>
      <c r="OZJ21" s="681"/>
      <c r="OZK21" s="681"/>
      <c r="OZL21" s="681"/>
      <c r="OZM21" s="681"/>
      <c r="OZN21" s="682"/>
      <c r="OZO21" s="680"/>
      <c r="OZP21" s="681"/>
      <c r="OZQ21" s="681"/>
      <c r="OZR21" s="681"/>
      <c r="OZS21" s="681"/>
      <c r="OZT21" s="681"/>
      <c r="OZU21" s="681"/>
      <c r="OZV21" s="681"/>
      <c r="OZW21" s="681"/>
      <c r="OZX21" s="681"/>
      <c r="OZY21" s="681"/>
      <c r="OZZ21" s="681"/>
      <c r="PAA21" s="681"/>
      <c r="PAB21" s="681"/>
      <c r="PAC21" s="682"/>
      <c r="PAD21" s="680"/>
      <c r="PAE21" s="681"/>
      <c r="PAF21" s="681"/>
      <c r="PAG21" s="681"/>
      <c r="PAH21" s="681"/>
      <c r="PAI21" s="681"/>
      <c r="PAJ21" s="681"/>
      <c r="PAK21" s="681"/>
      <c r="PAL21" s="681"/>
      <c r="PAM21" s="681"/>
      <c r="PAN21" s="681"/>
      <c r="PAO21" s="681"/>
      <c r="PAP21" s="681"/>
      <c r="PAQ21" s="681"/>
      <c r="PAR21" s="682"/>
      <c r="PAS21" s="680"/>
      <c r="PAT21" s="681"/>
      <c r="PAU21" s="681"/>
      <c r="PAV21" s="681"/>
      <c r="PAW21" s="681"/>
      <c r="PAX21" s="681"/>
      <c r="PAY21" s="681"/>
      <c r="PAZ21" s="681"/>
      <c r="PBA21" s="681"/>
      <c r="PBB21" s="681"/>
      <c r="PBC21" s="681"/>
      <c r="PBD21" s="681"/>
      <c r="PBE21" s="681"/>
      <c r="PBF21" s="681"/>
      <c r="PBG21" s="682"/>
      <c r="PBH21" s="680"/>
      <c r="PBI21" s="681"/>
      <c r="PBJ21" s="681"/>
      <c r="PBK21" s="681"/>
      <c r="PBL21" s="681"/>
      <c r="PBM21" s="681"/>
      <c r="PBN21" s="681"/>
      <c r="PBO21" s="681"/>
      <c r="PBP21" s="681"/>
      <c r="PBQ21" s="681"/>
      <c r="PBR21" s="681"/>
      <c r="PBS21" s="681"/>
      <c r="PBT21" s="681"/>
      <c r="PBU21" s="681"/>
      <c r="PBV21" s="682"/>
      <c r="PBW21" s="680"/>
      <c r="PBX21" s="681"/>
      <c r="PBY21" s="681"/>
      <c r="PBZ21" s="681"/>
      <c r="PCA21" s="681"/>
      <c r="PCB21" s="681"/>
      <c r="PCC21" s="681"/>
      <c r="PCD21" s="681"/>
      <c r="PCE21" s="681"/>
      <c r="PCF21" s="681"/>
      <c r="PCG21" s="681"/>
      <c r="PCH21" s="681"/>
      <c r="PCI21" s="681"/>
      <c r="PCJ21" s="681"/>
      <c r="PCK21" s="682"/>
      <c r="PCL21" s="680"/>
      <c r="PCM21" s="681"/>
      <c r="PCN21" s="681"/>
      <c r="PCO21" s="681"/>
      <c r="PCP21" s="681"/>
      <c r="PCQ21" s="681"/>
      <c r="PCR21" s="681"/>
      <c r="PCS21" s="681"/>
      <c r="PCT21" s="681"/>
      <c r="PCU21" s="681"/>
      <c r="PCV21" s="681"/>
      <c r="PCW21" s="681"/>
      <c r="PCX21" s="681"/>
      <c r="PCY21" s="681"/>
      <c r="PCZ21" s="682"/>
      <c r="PDA21" s="680"/>
      <c r="PDB21" s="681"/>
      <c r="PDC21" s="681"/>
      <c r="PDD21" s="681"/>
      <c r="PDE21" s="681"/>
      <c r="PDF21" s="681"/>
      <c r="PDG21" s="681"/>
      <c r="PDH21" s="681"/>
      <c r="PDI21" s="681"/>
      <c r="PDJ21" s="681"/>
      <c r="PDK21" s="681"/>
      <c r="PDL21" s="681"/>
      <c r="PDM21" s="681"/>
      <c r="PDN21" s="681"/>
      <c r="PDO21" s="682"/>
      <c r="PDP21" s="680"/>
      <c r="PDQ21" s="681"/>
      <c r="PDR21" s="681"/>
      <c r="PDS21" s="681"/>
      <c r="PDT21" s="681"/>
      <c r="PDU21" s="681"/>
      <c r="PDV21" s="681"/>
      <c r="PDW21" s="681"/>
      <c r="PDX21" s="681"/>
      <c r="PDY21" s="681"/>
      <c r="PDZ21" s="681"/>
      <c r="PEA21" s="681"/>
      <c r="PEB21" s="681"/>
      <c r="PEC21" s="681"/>
      <c r="PED21" s="682"/>
      <c r="PEE21" s="680"/>
      <c r="PEF21" s="681"/>
      <c r="PEG21" s="681"/>
      <c r="PEH21" s="681"/>
      <c r="PEI21" s="681"/>
      <c r="PEJ21" s="681"/>
      <c r="PEK21" s="681"/>
      <c r="PEL21" s="681"/>
      <c r="PEM21" s="681"/>
      <c r="PEN21" s="681"/>
      <c r="PEO21" s="681"/>
      <c r="PEP21" s="681"/>
      <c r="PEQ21" s="681"/>
      <c r="PER21" s="681"/>
      <c r="PES21" s="682"/>
      <c r="PET21" s="680"/>
      <c r="PEU21" s="681"/>
      <c r="PEV21" s="681"/>
      <c r="PEW21" s="681"/>
      <c r="PEX21" s="681"/>
      <c r="PEY21" s="681"/>
      <c r="PEZ21" s="681"/>
      <c r="PFA21" s="681"/>
      <c r="PFB21" s="681"/>
      <c r="PFC21" s="681"/>
      <c r="PFD21" s="681"/>
      <c r="PFE21" s="681"/>
      <c r="PFF21" s="681"/>
      <c r="PFG21" s="681"/>
      <c r="PFH21" s="682"/>
      <c r="PFI21" s="680"/>
      <c r="PFJ21" s="681"/>
      <c r="PFK21" s="681"/>
      <c r="PFL21" s="681"/>
      <c r="PFM21" s="681"/>
      <c r="PFN21" s="681"/>
      <c r="PFO21" s="681"/>
      <c r="PFP21" s="681"/>
      <c r="PFQ21" s="681"/>
      <c r="PFR21" s="681"/>
      <c r="PFS21" s="681"/>
      <c r="PFT21" s="681"/>
      <c r="PFU21" s="681"/>
      <c r="PFV21" s="681"/>
      <c r="PFW21" s="682"/>
      <c r="PFX21" s="680"/>
      <c r="PFY21" s="681"/>
      <c r="PFZ21" s="681"/>
      <c r="PGA21" s="681"/>
      <c r="PGB21" s="681"/>
      <c r="PGC21" s="681"/>
      <c r="PGD21" s="681"/>
      <c r="PGE21" s="681"/>
      <c r="PGF21" s="681"/>
      <c r="PGG21" s="681"/>
      <c r="PGH21" s="681"/>
      <c r="PGI21" s="681"/>
      <c r="PGJ21" s="681"/>
      <c r="PGK21" s="681"/>
      <c r="PGL21" s="682"/>
      <c r="PGM21" s="680"/>
      <c r="PGN21" s="681"/>
      <c r="PGO21" s="681"/>
      <c r="PGP21" s="681"/>
      <c r="PGQ21" s="681"/>
      <c r="PGR21" s="681"/>
      <c r="PGS21" s="681"/>
      <c r="PGT21" s="681"/>
      <c r="PGU21" s="681"/>
      <c r="PGV21" s="681"/>
      <c r="PGW21" s="681"/>
      <c r="PGX21" s="681"/>
      <c r="PGY21" s="681"/>
      <c r="PGZ21" s="681"/>
      <c r="PHA21" s="682"/>
      <c r="PHB21" s="680"/>
      <c r="PHC21" s="681"/>
      <c r="PHD21" s="681"/>
      <c r="PHE21" s="681"/>
      <c r="PHF21" s="681"/>
      <c r="PHG21" s="681"/>
      <c r="PHH21" s="681"/>
      <c r="PHI21" s="681"/>
      <c r="PHJ21" s="681"/>
      <c r="PHK21" s="681"/>
      <c r="PHL21" s="681"/>
      <c r="PHM21" s="681"/>
      <c r="PHN21" s="681"/>
      <c r="PHO21" s="681"/>
      <c r="PHP21" s="682"/>
      <c r="PHQ21" s="680"/>
      <c r="PHR21" s="681"/>
      <c r="PHS21" s="681"/>
      <c r="PHT21" s="681"/>
      <c r="PHU21" s="681"/>
      <c r="PHV21" s="681"/>
      <c r="PHW21" s="681"/>
      <c r="PHX21" s="681"/>
      <c r="PHY21" s="681"/>
      <c r="PHZ21" s="681"/>
      <c r="PIA21" s="681"/>
      <c r="PIB21" s="681"/>
      <c r="PIC21" s="681"/>
      <c r="PID21" s="681"/>
      <c r="PIE21" s="682"/>
      <c r="PIF21" s="680"/>
      <c r="PIG21" s="681"/>
      <c r="PIH21" s="681"/>
      <c r="PII21" s="681"/>
      <c r="PIJ21" s="681"/>
      <c r="PIK21" s="681"/>
      <c r="PIL21" s="681"/>
      <c r="PIM21" s="681"/>
      <c r="PIN21" s="681"/>
      <c r="PIO21" s="681"/>
      <c r="PIP21" s="681"/>
      <c r="PIQ21" s="681"/>
      <c r="PIR21" s="681"/>
      <c r="PIS21" s="681"/>
      <c r="PIT21" s="682"/>
      <c r="PIU21" s="680"/>
      <c r="PIV21" s="681"/>
      <c r="PIW21" s="681"/>
      <c r="PIX21" s="681"/>
      <c r="PIY21" s="681"/>
      <c r="PIZ21" s="681"/>
      <c r="PJA21" s="681"/>
      <c r="PJB21" s="681"/>
      <c r="PJC21" s="681"/>
      <c r="PJD21" s="681"/>
      <c r="PJE21" s="681"/>
      <c r="PJF21" s="681"/>
      <c r="PJG21" s="681"/>
      <c r="PJH21" s="681"/>
      <c r="PJI21" s="682"/>
      <c r="PJJ21" s="680"/>
      <c r="PJK21" s="681"/>
      <c r="PJL21" s="681"/>
      <c r="PJM21" s="681"/>
      <c r="PJN21" s="681"/>
      <c r="PJO21" s="681"/>
      <c r="PJP21" s="681"/>
      <c r="PJQ21" s="681"/>
      <c r="PJR21" s="681"/>
      <c r="PJS21" s="681"/>
      <c r="PJT21" s="681"/>
      <c r="PJU21" s="681"/>
      <c r="PJV21" s="681"/>
      <c r="PJW21" s="681"/>
      <c r="PJX21" s="682"/>
      <c r="PJY21" s="680"/>
      <c r="PJZ21" s="681"/>
      <c r="PKA21" s="681"/>
      <c r="PKB21" s="681"/>
      <c r="PKC21" s="681"/>
      <c r="PKD21" s="681"/>
      <c r="PKE21" s="681"/>
      <c r="PKF21" s="681"/>
      <c r="PKG21" s="681"/>
      <c r="PKH21" s="681"/>
      <c r="PKI21" s="681"/>
      <c r="PKJ21" s="681"/>
      <c r="PKK21" s="681"/>
      <c r="PKL21" s="681"/>
      <c r="PKM21" s="682"/>
      <c r="PKN21" s="680"/>
      <c r="PKO21" s="681"/>
      <c r="PKP21" s="681"/>
      <c r="PKQ21" s="681"/>
      <c r="PKR21" s="681"/>
      <c r="PKS21" s="681"/>
      <c r="PKT21" s="681"/>
      <c r="PKU21" s="681"/>
      <c r="PKV21" s="681"/>
      <c r="PKW21" s="681"/>
      <c r="PKX21" s="681"/>
      <c r="PKY21" s="681"/>
      <c r="PKZ21" s="681"/>
      <c r="PLA21" s="681"/>
      <c r="PLB21" s="682"/>
      <c r="PLC21" s="680"/>
      <c r="PLD21" s="681"/>
      <c r="PLE21" s="681"/>
      <c r="PLF21" s="681"/>
      <c r="PLG21" s="681"/>
      <c r="PLH21" s="681"/>
      <c r="PLI21" s="681"/>
      <c r="PLJ21" s="681"/>
      <c r="PLK21" s="681"/>
      <c r="PLL21" s="681"/>
      <c r="PLM21" s="681"/>
      <c r="PLN21" s="681"/>
      <c r="PLO21" s="681"/>
      <c r="PLP21" s="681"/>
      <c r="PLQ21" s="682"/>
      <c r="PLR21" s="680"/>
      <c r="PLS21" s="681"/>
      <c r="PLT21" s="681"/>
      <c r="PLU21" s="681"/>
      <c r="PLV21" s="681"/>
      <c r="PLW21" s="681"/>
      <c r="PLX21" s="681"/>
      <c r="PLY21" s="681"/>
      <c r="PLZ21" s="681"/>
      <c r="PMA21" s="681"/>
      <c r="PMB21" s="681"/>
      <c r="PMC21" s="681"/>
      <c r="PMD21" s="681"/>
      <c r="PME21" s="681"/>
      <c r="PMF21" s="682"/>
      <c r="PMG21" s="680"/>
      <c r="PMH21" s="681"/>
      <c r="PMI21" s="681"/>
      <c r="PMJ21" s="681"/>
      <c r="PMK21" s="681"/>
      <c r="PML21" s="681"/>
      <c r="PMM21" s="681"/>
      <c r="PMN21" s="681"/>
      <c r="PMO21" s="681"/>
      <c r="PMP21" s="681"/>
      <c r="PMQ21" s="681"/>
      <c r="PMR21" s="681"/>
      <c r="PMS21" s="681"/>
      <c r="PMT21" s="681"/>
      <c r="PMU21" s="682"/>
      <c r="PMV21" s="680"/>
      <c r="PMW21" s="681"/>
      <c r="PMX21" s="681"/>
      <c r="PMY21" s="681"/>
      <c r="PMZ21" s="681"/>
      <c r="PNA21" s="681"/>
      <c r="PNB21" s="681"/>
      <c r="PNC21" s="681"/>
      <c r="PND21" s="681"/>
      <c r="PNE21" s="681"/>
      <c r="PNF21" s="681"/>
      <c r="PNG21" s="681"/>
      <c r="PNH21" s="681"/>
      <c r="PNI21" s="681"/>
      <c r="PNJ21" s="682"/>
      <c r="PNK21" s="680"/>
      <c r="PNL21" s="681"/>
      <c r="PNM21" s="681"/>
      <c r="PNN21" s="681"/>
      <c r="PNO21" s="681"/>
      <c r="PNP21" s="681"/>
      <c r="PNQ21" s="681"/>
      <c r="PNR21" s="681"/>
      <c r="PNS21" s="681"/>
      <c r="PNT21" s="681"/>
      <c r="PNU21" s="681"/>
      <c r="PNV21" s="681"/>
      <c r="PNW21" s="681"/>
      <c r="PNX21" s="681"/>
      <c r="PNY21" s="682"/>
      <c r="PNZ21" s="680"/>
      <c r="POA21" s="681"/>
      <c r="POB21" s="681"/>
      <c r="POC21" s="681"/>
      <c r="POD21" s="681"/>
      <c r="POE21" s="681"/>
      <c r="POF21" s="681"/>
      <c r="POG21" s="681"/>
      <c r="POH21" s="681"/>
      <c r="POI21" s="681"/>
      <c r="POJ21" s="681"/>
      <c r="POK21" s="681"/>
      <c r="POL21" s="681"/>
      <c r="POM21" s="681"/>
      <c r="PON21" s="682"/>
      <c r="POO21" s="680"/>
      <c r="POP21" s="681"/>
      <c r="POQ21" s="681"/>
      <c r="POR21" s="681"/>
      <c r="POS21" s="681"/>
      <c r="POT21" s="681"/>
      <c r="POU21" s="681"/>
      <c r="POV21" s="681"/>
      <c r="POW21" s="681"/>
      <c r="POX21" s="681"/>
      <c r="POY21" s="681"/>
      <c r="POZ21" s="681"/>
      <c r="PPA21" s="681"/>
      <c r="PPB21" s="681"/>
      <c r="PPC21" s="682"/>
      <c r="PPD21" s="680"/>
      <c r="PPE21" s="681"/>
      <c r="PPF21" s="681"/>
      <c r="PPG21" s="681"/>
      <c r="PPH21" s="681"/>
      <c r="PPI21" s="681"/>
      <c r="PPJ21" s="681"/>
      <c r="PPK21" s="681"/>
      <c r="PPL21" s="681"/>
      <c r="PPM21" s="681"/>
      <c r="PPN21" s="681"/>
      <c r="PPO21" s="681"/>
      <c r="PPP21" s="681"/>
      <c r="PPQ21" s="681"/>
      <c r="PPR21" s="682"/>
      <c r="PPS21" s="680"/>
      <c r="PPT21" s="681"/>
      <c r="PPU21" s="681"/>
      <c r="PPV21" s="681"/>
      <c r="PPW21" s="681"/>
      <c r="PPX21" s="681"/>
      <c r="PPY21" s="681"/>
      <c r="PPZ21" s="681"/>
      <c r="PQA21" s="681"/>
      <c r="PQB21" s="681"/>
      <c r="PQC21" s="681"/>
      <c r="PQD21" s="681"/>
      <c r="PQE21" s="681"/>
      <c r="PQF21" s="681"/>
      <c r="PQG21" s="682"/>
      <c r="PQH21" s="680"/>
      <c r="PQI21" s="681"/>
      <c r="PQJ21" s="681"/>
      <c r="PQK21" s="681"/>
      <c r="PQL21" s="681"/>
      <c r="PQM21" s="681"/>
      <c r="PQN21" s="681"/>
      <c r="PQO21" s="681"/>
      <c r="PQP21" s="681"/>
      <c r="PQQ21" s="681"/>
      <c r="PQR21" s="681"/>
      <c r="PQS21" s="681"/>
      <c r="PQT21" s="681"/>
      <c r="PQU21" s="681"/>
      <c r="PQV21" s="682"/>
      <c r="PQW21" s="680"/>
      <c r="PQX21" s="681"/>
      <c r="PQY21" s="681"/>
      <c r="PQZ21" s="681"/>
      <c r="PRA21" s="681"/>
      <c r="PRB21" s="681"/>
      <c r="PRC21" s="681"/>
      <c r="PRD21" s="681"/>
      <c r="PRE21" s="681"/>
      <c r="PRF21" s="681"/>
      <c r="PRG21" s="681"/>
      <c r="PRH21" s="681"/>
      <c r="PRI21" s="681"/>
      <c r="PRJ21" s="681"/>
      <c r="PRK21" s="682"/>
      <c r="PRL21" s="680"/>
      <c r="PRM21" s="681"/>
      <c r="PRN21" s="681"/>
      <c r="PRO21" s="681"/>
      <c r="PRP21" s="681"/>
      <c r="PRQ21" s="681"/>
      <c r="PRR21" s="681"/>
      <c r="PRS21" s="681"/>
      <c r="PRT21" s="681"/>
      <c r="PRU21" s="681"/>
      <c r="PRV21" s="681"/>
      <c r="PRW21" s="681"/>
      <c r="PRX21" s="681"/>
      <c r="PRY21" s="681"/>
      <c r="PRZ21" s="682"/>
      <c r="PSA21" s="680"/>
      <c r="PSB21" s="681"/>
      <c r="PSC21" s="681"/>
      <c r="PSD21" s="681"/>
      <c r="PSE21" s="681"/>
      <c r="PSF21" s="681"/>
      <c r="PSG21" s="681"/>
      <c r="PSH21" s="681"/>
      <c r="PSI21" s="681"/>
      <c r="PSJ21" s="681"/>
      <c r="PSK21" s="681"/>
      <c r="PSL21" s="681"/>
      <c r="PSM21" s="681"/>
      <c r="PSN21" s="681"/>
      <c r="PSO21" s="682"/>
      <c r="PSP21" s="680"/>
      <c r="PSQ21" s="681"/>
      <c r="PSR21" s="681"/>
      <c r="PSS21" s="681"/>
      <c r="PST21" s="681"/>
      <c r="PSU21" s="681"/>
      <c r="PSV21" s="681"/>
      <c r="PSW21" s="681"/>
      <c r="PSX21" s="681"/>
      <c r="PSY21" s="681"/>
      <c r="PSZ21" s="681"/>
      <c r="PTA21" s="681"/>
      <c r="PTB21" s="681"/>
      <c r="PTC21" s="681"/>
      <c r="PTD21" s="682"/>
      <c r="PTE21" s="680"/>
      <c r="PTF21" s="681"/>
      <c r="PTG21" s="681"/>
      <c r="PTH21" s="681"/>
      <c r="PTI21" s="681"/>
      <c r="PTJ21" s="681"/>
      <c r="PTK21" s="681"/>
      <c r="PTL21" s="681"/>
      <c r="PTM21" s="681"/>
      <c r="PTN21" s="681"/>
      <c r="PTO21" s="681"/>
      <c r="PTP21" s="681"/>
      <c r="PTQ21" s="681"/>
      <c r="PTR21" s="681"/>
      <c r="PTS21" s="682"/>
      <c r="PTT21" s="680"/>
      <c r="PTU21" s="681"/>
      <c r="PTV21" s="681"/>
      <c r="PTW21" s="681"/>
      <c r="PTX21" s="681"/>
      <c r="PTY21" s="681"/>
      <c r="PTZ21" s="681"/>
      <c r="PUA21" s="681"/>
      <c r="PUB21" s="681"/>
      <c r="PUC21" s="681"/>
      <c r="PUD21" s="681"/>
      <c r="PUE21" s="681"/>
      <c r="PUF21" s="681"/>
      <c r="PUG21" s="681"/>
      <c r="PUH21" s="682"/>
      <c r="PUI21" s="680"/>
      <c r="PUJ21" s="681"/>
      <c r="PUK21" s="681"/>
      <c r="PUL21" s="681"/>
      <c r="PUM21" s="681"/>
      <c r="PUN21" s="681"/>
      <c r="PUO21" s="681"/>
      <c r="PUP21" s="681"/>
      <c r="PUQ21" s="681"/>
      <c r="PUR21" s="681"/>
      <c r="PUS21" s="681"/>
      <c r="PUT21" s="681"/>
      <c r="PUU21" s="681"/>
      <c r="PUV21" s="681"/>
      <c r="PUW21" s="682"/>
      <c r="PUX21" s="680"/>
      <c r="PUY21" s="681"/>
      <c r="PUZ21" s="681"/>
      <c r="PVA21" s="681"/>
      <c r="PVB21" s="681"/>
      <c r="PVC21" s="681"/>
      <c r="PVD21" s="681"/>
      <c r="PVE21" s="681"/>
      <c r="PVF21" s="681"/>
      <c r="PVG21" s="681"/>
      <c r="PVH21" s="681"/>
      <c r="PVI21" s="681"/>
      <c r="PVJ21" s="681"/>
      <c r="PVK21" s="681"/>
      <c r="PVL21" s="682"/>
      <c r="PVM21" s="680"/>
      <c r="PVN21" s="681"/>
      <c r="PVO21" s="681"/>
      <c r="PVP21" s="681"/>
      <c r="PVQ21" s="681"/>
      <c r="PVR21" s="681"/>
      <c r="PVS21" s="681"/>
      <c r="PVT21" s="681"/>
      <c r="PVU21" s="681"/>
      <c r="PVV21" s="681"/>
      <c r="PVW21" s="681"/>
      <c r="PVX21" s="681"/>
      <c r="PVY21" s="681"/>
      <c r="PVZ21" s="681"/>
      <c r="PWA21" s="682"/>
      <c r="PWB21" s="680"/>
      <c r="PWC21" s="681"/>
      <c r="PWD21" s="681"/>
      <c r="PWE21" s="681"/>
      <c r="PWF21" s="681"/>
      <c r="PWG21" s="681"/>
      <c r="PWH21" s="681"/>
      <c r="PWI21" s="681"/>
      <c r="PWJ21" s="681"/>
      <c r="PWK21" s="681"/>
      <c r="PWL21" s="681"/>
      <c r="PWM21" s="681"/>
      <c r="PWN21" s="681"/>
      <c r="PWO21" s="681"/>
      <c r="PWP21" s="682"/>
      <c r="PWQ21" s="680"/>
      <c r="PWR21" s="681"/>
      <c r="PWS21" s="681"/>
      <c r="PWT21" s="681"/>
      <c r="PWU21" s="681"/>
      <c r="PWV21" s="681"/>
      <c r="PWW21" s="681"/>
      <c r="PWX21" s="681"/>
      <c r="PWY21" s="681"/>
      <c r="PWZ21" s="681"/>
      <c r="PXA21" s="681"/>
      <c r="PXB21" s="681"/>
      <c r="PXC21" s="681"/>
      <c r="PXD21" s="681"/>
      <c r="PXE21" s="682"/>
      <c r="PXF21" s="680"/>
      <c r="PXG21" s="681"/>
      <c r="PXH21" s="681"/>
      <c r="PXI21" s="681"/>
      <c r="PXJ21" s="681"/>
      <c r="PXK21" s="681"/>
      <c r="PXL21" s="681"/>
      <c r="PXM21" s="681"/>
      <c r="PXN21" s="681"/>
      <c r="PXO21" s="681"/>
      <c r="PXP21" s="681"/>
      <c r="PXQ21" s="681"/>
      <c r="PXR21" s="681"/>
      <c r="PXS21" s="681"/>
      <c r="PXT21" s="682"/>
      <c r="PXU21" s="680"/>
      <c r="PXV21" s="681"/>
      <c r="PXW21" s="681"/>
      <c r="PXX21" s="681"/>
      <c r="PXY21" s="681"/>
      <c r="PXZ21" s="681"/>
      <c r="PYA21" s="681"/>
      <c r="PYB21" s="681"/>
      <c r="PYC21" s="681"/>
      <c r="PYD21" s="681"/>
      <c r="PYE21" s="681"/>
      <c r="PYF21" s="681"/>
      <c r="PYG21" s="681"/>
      <c r="PYH21" s="681"/>
      <c r="PYI21" s="682"/>
      <c r="PYJ21" s="680"/>
      <c r="PYK21" s="681"/>
      <c r="PYL21" s="681"/>
      <c r="PYM21" s="681"/>
      <c r="PYN21" s="681"/>
      <c r="PYO21" s="681"/>
      <c r="PYP21" s="681"/>
      <c r="PYQ21" s="681"/>
      <c r="PYR21" s="681"/>
      <c r="PYS21" s="681"/>
      <c r="PYT21" s="681"/>
      <c r="PYU21" s="681"/>
      <c r="PYV21" s="681"/>
      <c r="PYW21" s="681"/>
      <c r="PYX21" s="682"/>
      <c r="PYY21" s="680"/>
      <c r="PYZ21" s="681"/>
      <c r="PZA21" s="681"/>
      <c r="PZB21" s="681"/>
      <c r="PZC21" s="681"/>
      <c r="PZD21" s="681"/>
      <c r="PZE21" s="681"/>
      <c r="PZF21" s="681"/>
      <c r="PZG21" s="681"/>
      <c r="PZH21" s="681"/>
      <c r="PZI21" s="681"/>
      <c r="PZJ21" s="681"/>
      <c r="PZK21" s="681"/>
      <c r="PZL21" s="681"/>
      <c r="PZM21" s="682"/>
      <c r="PZN21" s="680"/>
      <c r="PZO21" s="681"/>
      <c r="PZP21" s="681"/>
      <c r="PZQ21" s="681"/>
      <c r="PZR21" s="681"/>
      <c r="PZS21" s="681"/>
      <c r="PZT21" s="681"/>
      <c r="PZU21" s="681"/>
      <c r="PZV21" s="681"/>
      <c r="PZW21" s="681"/>
      <c r="PZX21" s="681"/>
      <c r="PZY21" s="681"/>
      <c r="PZZ21" s="681"/>
      <c r="QAA21" s="681"/>
      <c r="QAB21" s="682"/>
      <c r="QAC21" s="680"/>
      <c r="QAD21" s="681"/>
      <c r="QAE21" s="681"/>
      <c r="QAF21" s="681"/>
      <c r="QAG21" s="681"/>
      <c r="QAH21" s="681"/>
      <c r="QAI21" s="681"/>
      <c r="QAJ21" s="681"/>
      <c r="QAK21" s="681"/>
      <c r="QAL21" s="681"/>
      <c r="QAM21" s="681"/>
      <c r="QAN21" s="681"/>
      <c r="QAO21" s="681"/>
      <c r="QAP21" s="681"/>
      <c r="QAQ21" s="682"/>
      <c r="QAR21" s="680"/>
      <c r="QAS21" s="681"/>
      <c r="QAT21" s="681"/>
      <c r="QAU21" s="681"/>
      <c r="QAV21" s="681"/>
      <c r="QAW21" s="681"/>
      <c r="QAX21" s="681"/>
      <c r="QAY21" s="681"/>
      <c r="QAZ21" s="681"/>
      <c r="QBA21" s="681"/>
      <c r="QBB21" s="681"/>
      <c r="QBC21" s="681"/>
      <c r="QBD21" s="681"/>
      <c r="QBE21" s="681"/>
      <c r="QBF21" s="682"/>
      <c r="QBG21" s="680"/>
      <c r="QBH21" s="681"/>
      <c r="QBI21" s="681"/>
      <c r="QBJ21" s="681"/>
      <c r="QBK21" s="681"/>
      <c r="QBL21" s="681"/>
      <c r="QBM21" s="681"/>
      <c r="QBN21" s="681"/>
      <c r="QBO21" s="681"/>
      <c r="QBP21" s="681"/>
      <c r="QBQ21" s="681"/>
      <c r="QBR21" s="681"/>
      <c r="QBS21" s="681"/>
      <c r="QBT21" s="681"/>
      <c r="QBU21" s="682"/>
      <c r="QBV21" s="680"/>
      <c r="QBW21" s="681"/>
      <c r="QBX21" s="681"/>
      <c r="QBY21" s="681"/>
      <c r="QBZ21" s="681"/>
      <c r="QCA21" s="681"/>
      <c r="QCB21" s="681"/>
      <c r="QCC21" s="681"/>
      <c r="QCD21" s="681"/>
      <c r="QCE21" s="681"/>
      <c r="QCF21" s="681"/>
      <c r="QCG21" s="681"/>
      <c r="QCH21" s="681"/>
      <c r="QCI21" s="681"/>
      <c r="QCJ21" s="682"/>
      <c r="QCK21" s="680"/>
      <c r="QCL21" s="681"/>
      <c r="QCM21" s="681"/>
      <c r="QCN21" s="681"/>
      <c r="QCO21" s="681"/>
      <c r="QCP21" s="681"/>
      <c r="QCQ21" s="681"/>
      <c r="QCR21" s="681"/>
      <c r="QCS21" s="681"/>
      <c r="QCT21" s="681"/>
      <c r="QCU21" s="681"/>
      <c r="QCV21" s="681"/>
      <c r="QCW21" s="681"/>
      <c r="QCX21" s="681"/>
      <c r="QCY21" s="682"/>
      <c r="QCZ21" s="680"/>
      <c r="QDA21" s="681"/>
      <c r="QDB21" s="681"/>
      <c r="QDC21" s="681"/>
      <c r="QDD21" s="681"/>
      <c r="QDE21" s="681"/>
      <c r="QDF21" s="681"/>
      <c r="QDG21" s="681"/>
      <c r="QDH21" s="681"/>
      <c r="QDI21" s="681"/>
      <c r="QDJ21" s="681"/>
      <c r="QDK21" s="681"/>
      <c r="QDL21" s="681"/>
      <c r="QDM21" s="681"/>
      <c r="QDN21" s="682"/>
      <c r="QDO21" s="680"/>
      <c r="QDP21" s="681"/>
      <c r="QDQ21" s="681"/>
      <c r="QDR21" s="681"/>
      <c r="QDS21" s="681"/>
      <c r="QDT21" s="681"/>
      <c r="QDU21" s="681"/>
      <c r="QDV21" s="681"/>
      <c r="QDW21" s="681"/>
      <c r="QDX21" s="681"/>
      <c r="QDY21" s="681"/>
      <c r="QDZ21" s="681"/>
      <c r="QEA21" s="681"/>
      <c r="QEB21" s="681"/>
      <c r="QEC21" s="682"/>
      <c r="QED21" s="680"/>
      <c r="QEE21" s="681"/>
      <c r="QEF21" s="681"/>
      <c r="QEG21" s="681"/>
      <c r="QEH21" s="681"/>
      <c r="QEI21" s="681"/>
      <c r="QEJ21" s="681"/>
      <c r="QEK21" s="681"/>
      <c r="QEL21" s="681"/>
      <c r="QEM21" s="681"/>
      <c r="QEN21" s="681"/>
      <c r="QEO21" s="681"/>
      <c r="QEP21" s="681"/>
      <c r="QEQ21" s="681"/>
      <c r="QER21" s="682"/>
      <c r="QES21" s="680"/>
      <c r="QET21" s="681"/>
      <c r="QEU21" s="681"/>
      <c r="QEV21" s="681"/>
      <c r="QEW21" s="681"/>
      <c r="QEX21" s="681"/>
      <c r="QEY21" s="681"/>
      <c r="QEZ21" s="681"/>
      <c r="QFA21" s="681"/>
      <c r="QFB21" s="681"/>
      <c r="QFC21" s="681"/>
      <c r="QFD21" s="681"/>
      <c r="QFE21" s="681"/>
      <c r="QFF21" s="681"/>
      <c r="QFG21" s="682"/>
      <c r="QFH21" s="680"/>
      <c r="QFI21" s="681"/>
      <c r="QFJ21" s="681"/>
      <c r="QFK21" s="681"/>
      <c r="QFL21" s="681"/>
      <c r="QFM21" s="681"/>
      <c r="QFN21" s="681"/>
      <c r="QFO21" s="681"/>
      <c r="QFP21" s="681"/>
      <c r="QFQ21" s="681"/>
      <c r="QFR21" s="681"/>
      <c r="QFS21" s="681"/>
      <c r="QFT21" s="681"/>
      <c r="QFU21" s="681"/>
      <c r="QFV21" s="682"/>
      <c r="QFW21" s="680"/>
      <c r="QFX21" s="681"/>
      <c r="QFY21" s="681"/>
      <c r="QFZ21" s="681"/>
      <c r="QGA21" s="681"/>
      <c r="QGB21" s="681"/>
      <c r="QGC21" s="681"/>
      <c r="QGD21" s="681"/>
      <c r="QGE21" s="681"/>
      <c r="QGF21" s="681"/>
      <c r="QGG21" s="681"/>
      <c r="QGH21" s="681"/>
      <c r="QGI21" s="681"/>
      <c r="QGJ21" s="681"/>
      <c r="QGK21" s="682"/>
      <c r="QGL21" s="680"/>
      <c r="QGM21" s="681"/>
      <c r="QGN21" s="681"/>
      <c r="QGO21" s="681"/>
      <c r="QGP21" s="681"/>
      <c r="QGQ21" s="681"/>
      <c r="QGR21" s="681"/>
      <c r="QGS21" s="681"/>
      <c r="QGT21" s="681"/>
      <c r="QGU21" s="681"/>
      <c r="QGV21" s="681"/>
      <c r="QGW21" s="681"/>
      <c r="QGX21" s="681"/>
      <c r="QGY21" s="681"/>
      <c r="QGZ21" s="682"/>
      <c r="QHA21" s="680"/>
      <c r="QHB21" s="681"/>
      <c r="QHC21" s="681"/>
      <c r="QHD21" s="681"/>
      <c r="QHE21" s="681"/>
      <c r="QHF21" s="681"/>
      <c r="QHG21" s="681"/>
      <c r="QHH21" s="681"/>
      <c r="QHI21" s="681"/>
      <c r="QHJ21" s="681"/>
      <c r="QHK21" s="681"/>
      <c r="QHL21" s="681"/>
      <c r="QHM21" s="681"/>
      <c r="QHN21" s="681"/>
      <c r="QHO21" s="682"/>
      <c r="QHP21" s="680"/>
      <c r="QHQ21" s="681"/>
      <c r="QHR21" s="681"/>
      <c r="QHS21" s="681"/>
      <c r="QHT21" s="681"/>
      <c r="QHU21" s="681"/>
      <c r="QHV21" s="681"/>
      <c r="QHW21" s="681"/>
      <c r="QHX21" s="681"/>
      <c r="QHY21" s="681"/>
      <c r="QHZ21" s="681"/>
      <c r="QIA21" s="681"/>
      <c r="QIB21" s="681"/>
      <c r="QIC21" s="681"/>
      <c r="QID21" s="682"/>
      <c r="QIE21" s="680"/>
      <c r="QIF21" s="681"/>
      <c r="QIG21" s="681"/>
      <c r="QIH21" s="681"/>
      <c r="QII21" s="681"/>
      <c r="QIJ21" s="681"/>
      <c r="QIK21" s="681"/>
      <c r="QIL21" s="681"/>
      <c r="QIM21" s="681"/>
      <c r="QIN21" s="681"/>
      <c r="QIO21" s="681"/>
      <c r="QIP21" s="681"/>
      <c r="QIQ21" s="681"/>
      <c r="QIR21" s="681"/>
      <c r="QIS21" s="682"/>
      <c r="QIT21" s="680"/>
      <c r="QIU21" s="681"/>
      <c r="QIV21" s="681"/>
      <c r="QIW21" s="681"/>
      <c r="QIX21" s="681"/>
      <c r="QIY21" s="681"/>
      <c r="QIZ21" s="681"/>
      <c r="QJA21" s="681"/>
      <c r="QJB21" s="681"/>
      <c r="QJC21" s="681"/>
      <c r="QJD21" s="681"/>
      <c r="QJE21" s="681"/>
      <c r="QJF21" s="681"/>
      <c r="QJG21" s="681"/>
      <c r="QJH21" s="682"/>
      <c r="QJI21" s="680"/>
      <c r="QJJ21" s="681"/>
      <c r="QJK21" s="681"/>
      <c r="QJL21" s="681"/>
      <c r="QJM21" s="681"/>
      <c r="QJN21" s="681"/>
      <c r="QJO21" s="681"/>
      <c r="QJP21" s="681"/>
      <c r="QJQ21" s="681"/>
      <c r="QJR21" s="681"/>
      <c r="QJS21" s="681"/>
      <c r="QJT21" s="681"/>
      <c r="QJU21" s="681"/>
      <c r="QJV21" s="681"/>
      <c r="QJW21" s="682"/>
      <c r="QJX21" s="680"/>
      <c r="QJY21" s="681"/>
      <c r="QJZ21" s="681"/>
      <c r="QKA21" s="681"/>
      <c r="QKB21" s="681"/>
      <c r="QKC21" s="681"/>
      <c r="QKD21" s="681"/>
      <c r="QKE21" s="681"/>
      <c r="QKF21" s="681"/>
      <c r="QKG21" s="681"/>
      <c r="QKH21" s="681"/>
      <c r="QKI21" s="681"/>
      <c r="QKJ21" s="681"/>
      <c r="QKK21" s="681"/>
      <c r="QKL21" s="682"/>
      <c r="QKM21" s="680"/>
      <c r="QKN21" s="681"/>
      <c r="QKO21" s="681"/>
      <c r="QKP21" s="681"/>
      <c r="QKQ21" s="681"/>
      <c r="QKR21" s="681"/>
      <c r="QKS21" s="681"/>
      <c r="QKT21" s="681"/>
      <c r="QKU21" s="681"/>
      <c r="QKV21" s="681"/>
      <c r="QKW21" s="681"/>
      <c r="QKX21" s="681"/>
      <c r="QKY21" s="681"/>
      <c r="QKZ21" s="681"/>
      <c r="QLA21" s="682"/>
      <c r="QLB21" s="680"/>
      <c r="QLC21" s="681"/>
      <c r="QLD21" s="681"/>
      <c r="QLE21" s="681"/>
      <c r="QLF21" s="681"/>
      <c r="QLG21" s="681"/>
      <c r="QLH21" s="681"/>
      <c r="QLI21" s="681"/>
      <c r="QLJ21" s="681"/>
      <c r="QLK21" s="681"/>
      <c r="QLL21" s="681"/>
      <c r="QLM21" s="681"/>
      <c r="QLN21" s="681"/>
      <c r="QLO21" s="681"/>
      <c r="QLP21" s="682"/>
      <c r="QLQ21" s="680"/>
      <c r="QLR21" s="681"/>
      <c r="QLS21" s="681"/>
      <c r="QLT21" s="681"/>
      <c r="QLU21" s="681"/>
      <c r="QLV21" s="681"/>
      <c r="QLW21" s="681"/>
      <c r="QLX21" s="681"/>
      <c r="QLY21" s="681"/>
      <c r="QLZ21" s="681"/>
      <c r="QMA21" s="681"/>
      <c r="QMB21" s="681"/>
      <c r="QMC21" s="681"/>
      <c r="QMD21" s="681"/>
      <c r="QME21" s="682"/>
      <c r="QMF21" s="680"/>
      <c r="QMG21" s="681"/>
      <c r="QMH21" s="681"/>
      <c r="QMI21" s="681"/>
      <c r="QMJ21" s="681"/>
      <c r="QMK21" s="681"/>
      <c r="QML21" s="681"/>
      <c r="QMM21" s="681"/>
      <c r="QMN21" s="681"/>
      <c r="QMO21" s="681"/>
      <c r="QMP21" s="681"/>
      <c r="QMQ21" s="681"/>
      <c r="QMR21" s="681"/>
      <c r="QMS21" s="681"/>
      <c r="QMT21" s="682"/>
      <c r="QMU21" s="680"/>
      <c r="QMV21" s="681"/>
      <c r="QMW21" s="681"/>
      <c r="QMX21" s="681"/>
      <c r="QMY21" s="681"/>
      <c r="QMZ21" s="681"/>
      <c r="QNA21" s="681"/>
      <c r="QNB21" s="681"/>
      <c r="QNC21" s="681"/>
      <c r="QND21" s="681"/>
      <c r="QNE21" s="681"/>
      <c r="QNF21" s="681"/>
      <c r="QNG21" s="681"/>
      <c r="QNH21" s="681"/>
      <c r="QNI21" s="682"/>
      <c r="QNJ21" s="680"/>
      <c r="QNK21" s="681"/>
      <c r="QNL21" s="681"/>
      <c r="QNM21" s="681"/>
      <c r="QNN21" s="681"/>
      <c r="QNO21" s="681"/>
      <c r="QNP21" s="681"/>
      <c r="QNQ21" s="681"/>
      <c r="QNR21" s="681"/>
      <c r="QNS21" s="681"/>
      <c r="QNT21" s="681"/>
      <c r="QNU21" s="681"/>
      <c r="QNV21" s="681"/>
      <c r="QNW21" s="681"/>
      <c r="QNX21" s="682"/>
      <c r="QNY21" s="680"/>
      <c r="QNZ21" s="681"/>
      <c r="QOA21" s="681"/>
      <c r="QOB21" s="681"/>
      <c r="QOC21" s="681"/>
      <c r="QOD21" s="681"/>
      <c r="QOE21" s="681"/>
      <c r="QOF21" s="681"/>
      <c r="QOG21" s="681"/>
      <c r="QOH21" s="681"/>
      <c r="QOI21" s="681"/>
      <c r="QOJ21" s="681"/>
      <c r="QOK21" s="681"/>
      <c r="QOL21" s="681"/>
      <c r="QOM21" s="682"/>
      <c r="QON21" s="680"/>
      <c r="QOO21" s="681"/>
      <c r="QOP21" s="681"/>
      <c r="QOQ21" s="681"/>
      <c r="QOR21" s="681"/>
      <c r="QOS21" s="681"/>
      <c r="QOT21" s="681"/>
      <c r="QOU21" s="681"/>
      <c r="QOV21" s="681"/>
      <c r="QOW21" s="681"/>
      <c r="QOX21" s="681"/>
      <c r="QOY21" s="681"/>
      <c r="QOZ21" s="681"/>
      <c r="QPA21" s="681"/>
      <c r="QPB21" s="682"/>
      <c r="QPC21" s="680"/>
      <c r="QPD21" s="681"/>
      <c r="QPE21" s="681"/>
      <c r="QPF21" s="681"/>
      <c r="QPG21" s="681"/>
      <c r="QPH21" s="681"/>
      <c r="QPI21" s="681"/>
      <c r="QPJ21" s="681"/>
      <c r="QPK21" s="681"/>
      <c r="QPL21" s="681"/>
      <c r="QPM21" s="681"/>
      <c r="QPN21" s="681"/>
      <c r="QPO21" s="681"/>
      <c r="QPP21" s="681"/>
      <c r="QPQ21" s="682"/>
      <c r="QPR21" s="680"/>
      <c r="QPS21" s="681"/>
      <c r="QPT21" s="681"/>
      <c r="QPU21" s="681"/>
      <c r="QPV21" s="681"/>
      <c r="QPW21" s="681"/>
      <c r="QPX21" s="681"/>
      <c r="QPY21" s="681"/>
      <c r="QPZ21" s="681"/>
      <c r="QQA21" s="681"/>
      <c r="QQB21" s="681"/>
      <c r="QQC21" s="681"/>
      <c r="QQD21" s="681"/>
      <c r="QQE21" s="681"/>
      <c r="QQF21" s="682"/>
      <c r="QQG21" s="680"/>
      <c r="QQH21" s="681"/>
      <c r="QQI21" s="681"/>
      <c r="QQJ21" s="681"/>
      <c r="QQK21" s="681"/>
      <c r="QQL21" s="681"/>
      <c r="QQM21" s="681"/>
      <c r="QQN21" s="681"/>
      <c r="QQO21" s="681"/>
      <c r="QQP21" s="681"/>
      <c r="QQQ21" s="681"/>
      <c r="QQR21" s="681"/>
      <c r="QQS21" s="681"/>
      <c r="QQT21" s="681"/>
      <c r="QQU21" s="682"/>
      <c r="QQV21" s="680"/>
      <c r="QQW21" s="681"/>
      <c r="QQX21" s="681"/>
      <c r="QQY21" s="681"/>
      <c r="QQZ21" s="681"/>
      <c r="QRA21" s="681"/>
      <c r="QRB21" s="681"/>
      <c r="QRC21" s="681"/>
      <c r="QRD21" s="681"/>
      <c r="QRE21" s="681"/>
      <c r="QRF21" s="681"/>
      <c r="QRG21" s="681"/>
      <c r="QRH21" s="681"/>
      <c r="QRI21" s="681"/>
      <c r="QRJ21" s="682"/>
      <c r="QRK21" s="680"/>
      <c r="QRL21" s="681"/>
      <c r="QRM21" s="681"/>
      <c r="QRN21" s="681"/>
      <c r="QRO21" s="681"/>
      <c r="QRP21" s="681"/>
      <c r="QRQ21" s="681"/>
      <c r="QRR21" s="681"/>
      <c r="QRS21" s="681"/>
      <c r="QRT21" s="681"/>
      <c r="QRU21" s="681"/>
      <c r="QRV21" s="681"/>
      <c r="QRW21" s="681"/>
      <c r="QRX21" s="681"/>
      <c r="QRY21" s="682"/>
      <c r="QRZ21" s="680"/>
      <c r="QSA21" s="681"/>
      <c r="QSB21" s="681"/>
      <c r="QSC21" s="681"/>
      <c r="QSD21" s="681"/>
      <c r="QSE21" s="681"/>
      <c r="QSF21" s="681"/>
      <c r="QSG21" s="681"/>
      <c r="QSH21" s="681"/>
      <c r="QSI21" s="681"/>
      <c r="QSJ21" s="681"/>
      <c r="QSK21" s="681"/>
      <c r="QSL21" s="681"/>
      <c r="QSM21" s="681"/>
      <c r="QSN21" s="682"/>
      <c r="QSO21" s="680"/>
      <c r="QSP21" s="681"/>
      <c r="QSQ21" s="681"/>
      <c r="QSR21" s="681"/>
      <c r="QSS21" s="681"/>
      <c r="QST21" s="681"/>
      <c r="QSU21" s="681"/>
      <c r="QSV21" s="681"/>
      <c r="QSW21" s="681"/>
      <c r="QSX21" s="681"/>
      <c r="QSY21" s="681"/>
      <c r="QSZ21" s="681"/>
      <c r="QTA21" s="681"/>
      <c r="QTB21" s="681"/>
      <c r="QTC21" s="682"/>
      <c r="QTD21" s="680"/>
      <c r="QTE21" s="681"/>
      <c r="QTF21" s="681"/>
      <c r="QTG21" s="681"/>
      <c r="QTH21" s="681"/>
      <c r="QTI21" s="681"/>
      <c r="QTJ21" s="681"/>
      <c r="QTK21" s="681"/>
      <c r="QTL21" s="681"/>
      <c r="QTM21" s="681"/>
      <c r="QTN21" s="681"/>
      <c r="QTO21" s="681"/>
      <c r="QTP21" s="681"/>
      <c r="QTQ21" s="681"/>
      <c r="QTR21" s="682"/>
      <c r="QTS21" s="680"/>
      <c r="QTT21" s="681"/>
      <c r="QTU21" s="681"/>
      <c r="QTV21" s="681"/>
      <c r="QTW21" s="681"/>
      <c r="QTX21" s="681"/>
      <c r="QTY21" s="681"/>
      <c r="QTZ21" s="681"/>
      <c r="QUA21" s="681"/>
      <c r="QUB21" s="681"/>
      <c r="QUC21" s="681"/>
      <c r="QUD21" s="681"/>
      <c r="QUE21" s="681"/>
      <c r="QUF21" s="681"/>
      <c r="QUG21" s="682"/>
      <c r="QUH21" s="680"/>
      <c r="QUI21" s="681"/>
      <c r="QUJ21" s="681"/>
      <c r="QUK21" s="681"/>
      <c r="QUL21" s="681"/>
      <c r="QUM21" s="681"/>
      <c r="QUN21" s="681"/>
      <c r="QUO21" s="681"/>
      <c r="QUP21" s="681"/>
      <c r="QUQ21" s="681"/>
      <c r="QUR21" s="681"/>
      <c r="QUS21" s="681"/>
      <c r="QUT21" s="681"/>
      <c r="QUU21" s="681"/>
      <c r="QUV21" s="682"/>
      <c r="QUW21" s="680"/>
      <c r="QUX21" s="681"/>
      <c r="QUY21" s="681"/>
      <c r="QUZ21" s="681"/>
      <c r="QVA21" s="681"/>
      <c r="QVB21" s="681"/>
      <c r="QVC21" s="681"/>
      <c r="QVD21" s="681"/>
      <c r="QVE21" s="681"/>
      <c r="QVF21" s="681"/>
      <c r="QVG21" s="681"/>
      <c r="QVH21" s="681"/>
      <c r="QVI21" s="681"/>
      <c r="QVJ21" s="681"/>
      <c r="QVK21" s="682"/>
      <c r="QVL21" s="680"/>
      <c r="QVM21" s="681"/>
      <c r="QVN21" s="681"/>
      <c r="QVO21" s="681"/>
      <c r="QVP21" s="681"/>
      <c r="QVQ21" s="681"/>
      <c r="QVR21" s="681"/>
      <c r="QVS21" s="681"/>
      <c r="QVT21" s="681"/>
      <c r="QVU21" s="681"/>
      <c r="QVV21" s="681"/>
      <c r="QVW21" s="681"/>
      <c r="QVX21" s="681"/>
      <c r="QVY21" s="681"/>
      <c r="QVZ21" s="682"/>
      <c r="QWA21" s="680"/>
      <c r="QWB21" s="681"/>
      <c r="QWC21" s="681"/>
      <c r="QWD21" s="681"/>
      <c r="QWE21" s="681"/>
      <c r="QWF21" s="681"/>
      <c r="QWG21" s="681"/>
      <c r="QWH21" s="681"/>
      <c r="QWI21" s="681"/>
      <c r="QWJ21" s="681"/>
      <c r="QWK21" s="681"/>
      <c r="QWL21" s="681"/>
      <c r="QWM21" s="681"/>
      <c r="QWN21" s="681"/>
      <c r="QWO21" s="682"/>
      <c r="QWP21" s="680"/>
      <c r="QWQ21" s="681"/>
      <c r="QWR21" s="681"/>
      <c r="QWS21" s="681"/>
      <c r="QWT21" s="681"/>
      <c r="QWU21" s="681"/>
      <c r="QWV21" s="681"/>
      <c r="QWW21" s="681"/>
      <c r="QWX21" s="681"/>
      <c r="QWY21" s="681"/>
      <c r="QWZ21" s="681"/>
      <c r="QXA21" s="681"/>
      <c r="QXB21" s="681"/>
      <c r="QXC21" s="681"/>
      <c r="QXD21" s="682"/>
      <c r="QXE21" s="680"/>
      <c r="QXF21" s="681"/>
      <c r="QXG21" s="681"/>
      <c r="QXH21" s="681"/>
      <c r="QXI21" s="681"/>
      <c r="QXJ21" s="681"/>
      <c r="QXK21" s="681"/>
      <c r="QXL21" s="681"/>
      <c r="QXM21" s="681"/>
      <c r="QXN21" s="681"/>
      <c r="QXO21" s="681"/>
      <c r="QXP21" s="681"/>
      <c r="QXQ21" s="681"/>
      <c r="QXR21" s="681"/>
      <c r="QXS21" s="682"/>
      <c r="QXT21" s="680"/>
      <c r="QXU21" s="681"/>
      <c r="QXV21" s="681"/>
      <c r="QXW21" s="681"/>
      <c r="QXX21" s="681"/>
      <c r="QXY21" s="681"/>
      <c r="QXZ21" s="681"/>
      <c r="QYA21" s="681"/>
      <c r="QYB21" s="681"/>
      <c r="QYC21" s="681"/>
      <c r="QYD21" s="681"/>
      <c r="QYE21" s="681"/>
      <c r="QYF21" s="681"/>
      <c r="QYG21" s="681"/>
      <c r="QYH21" s="682"/>
      <c r="QYI21" s="680"/>
      <c r="QYJ21" s="681"/>
      <c r="QYK21" s="681"/>
      <c r="QYL21" s="681"/>
      <c r="QYM21" s="681"/>
      <c r="QYN21" s="681"/>
      <c r="QYO21" s="681"/>
      <c r="QYP21" s="681"/>
      <c r="QYQ21" s="681"/>
      <c r="QYR21" s="681"/>
      <c r="QYS21" s="681"/>
      <c r="QYT21" s="681"/>
      <c r="QYU21" s="681"/>
      <c r="QYV21" s="681"/>
      <c r="QYW21" s="682"/>
      <c r="QYX21" s="680"/>
      <c r="QYY21" s="681"/>
      <c r="QYZ21" s="681"/>
      <c r="QZA21" s="681"/>
      <c r="QZB21" s="681"/>
      <c r="QZC21" s="681"/>
      <c r="QZD21" s="681"/>
      <c r="QZE21" s="681"/>
      <c r="QZF21" s="681"/>
      <c r="QZG21" s="681"/>
      <c r="QZH21" s="681"/>
      <c r="QZI21" s="681"/>
      <c r="QZJ21" s="681"/>
      <c r="QZK21" s="681"/>
      <c r="QZL21" s="682"/>
      <c r="QZM21" s="680"/>
      <c r="QZN21" s="681"/>
      <c r="QZO21" s="681"/>
      <c r="QZP21" s="681"/>
      <c r="QZQ21" s="681"/>
      <c r="QZR21" s="681"/>
      <c r="QZS21" s="681"/>
      <c r="QZT21" s="681"/>
      <c r="QZU21" s="681"/>
      <c r="QZV21" s="681"/>
      <c r="QZW21" s="681"/>
      <c r="QZX21" s="681"/>
      <c r="QZY21" s="681"/>
      <c r="QZZ21" s="681"/>
      <c r="RAA21" s="682"/>
      <c r="RAB21" s="680"/>
      <c r="RAC21" s="681"/>
      <c r="RAD21" s="681"/>
      <c r="RAE21" s="681"/>
      <c r="RAF21" s="681"/>
      <c r="RAG21" s="681"/>
      <c r="RAH21" s="681"/>
      <c r="RAI21" s="681"/>
      <c r="RAJ21" s="681"/>
      <c r="RAK21" s="681"/>
      <c r="RAL21" s="681"/>
      <c r="RAM21" s="681"/>
      <c r="RAN21" s="681"/>
      <c r="RAO21" s="681"/>
      <c r="RAP21" s="682"/>
      <c r="RAQ21" s="680"/>
      <c r="RAR21" s="681"/>
      <c r="RAS21" s="681"/>
      <c r="RAT21" s="681"/>
      <c r="RAU21" s="681"/>
      <c r="RAV21" s="681"/>
      <c r="RAW21" s="681"/>
      <c r="RAX21" s="681"/>
      <c r="RAY21" s="681"/>
      <c r="RAZ21" s="681"/>
      <c r="RBA21" s="681"/>
      <c r="RBB21" s="681"/>
      <c r="RBC21" s="681"/>
      <c r="RBD21" s="681"/>
      <c r="RBE21" s="682"/>
      <c r="RBF21" s="680"/>
      <c r="RBG21" s="681"/>
      <c r="RBH21" s="681"/>
      <c r="RBI21" s="681"/>
      <c r="RBJ21" s="681"/>
      <c r="RBK21" s="681"/>
      <c r="RBL21" s="681"/>
      <c r="RBM21" s="681"/>
      <c r="RBN21" s="681"/>
      <c r="RBO21" s="681"/>
      <c r="RBP21" s="681"/>
      <c r="RBQ21" s="681"/>
      <c r="RBR21" s="681"/>
      <c r="RBS21" s="681"/>
      <c r="RBT21" s="682"/>
      <c r="RBU21" s="680"/>
      <c r="RBV21" s="681"/>
      <c r="RBW21" s="681"/>
      <c r="RBX21" s="681"/>
      <c r="RBY21" s="681"/>
      <c r="RBZ21" s="681"/>
      <c r="RCA21" s="681"/>
      <c r="RCB21" s="681"/>
      <c r="RCC21" s="681"/>
      <c r="RCD21" s="681"/>
      <c r="RCE21" s="681"/>
      <c r="RCF21" s="681"/>
      <c r="RCG21" s="681"/>
      <c r="RCH21" s="681"/>
      <c r="RCI21" s="682"/>
      <c r="RCJ21" s="680"/>
      <c r="RCK21" s="681"/>
      <c r="RCL21" s="681"/>
      <c r="RCM21" s="681"/>
      <c r="RCN21" s="681"/>
      <c r="RCO21" s="681"/>
      <c r="RCP21" s="681"/>
      <c r="RCQ21" s="681"/>
      <c r="RCR21" s="681"/>
      <c r="RCS21" s="681"/>
      <c r="RCT21" s="681"/>
      <c r="RCU21" s="681"/>
      <c r="RCV21" s="681"/>
      <c r="RCW21" s="681"/>
      <c r="RCX21" s="682"/>
      <c r="RCY21" s="680"/>
      <c r="RCZ21" s="681"/>
      <c r="RDA21" s="681"/>
      <c r="RDB21" s="681"/>
      <c r="RDC21" s="681"/>
      <c r="RDD21" s="681"/>
      <c r="RDE21" s="681"/>
      <c r="RDF21" s="681"/>
      <c r="RDG21" s="681"/>
      <c r="RDH21" s="681"/>
      <c r="RDI21" s="681"/>
      <c r="RDJ21" s="681"/>
      <c r="RDK21" s="681"/>
      <c r="RDL21" s="681"/>
      <c r="RDM21" s="682"/>
      <c r="RDN21" s="680"/>
      <c r="RDO21" s="681"/>
      <c r="RDP21" s="681"/>
      <c r="RDQ21" s="681"/>
      <c r="RDR21" s="681"/>
      <c r="RDS21" s="681"/>
      <c r="RDT21" s="681"/>
      <c r="RDU21" s="681"/>
      <c r="RDV21" s="681"/>
      <c r="RDW21" s="681"/>
      <c r="RDX21" s="681"/>
      <c r="RDY21" s="681"/>
      <c r="RDZ21" s="681"/>
      <c r="REA21" s="681"/>
      <c r="REB21" s="682"/>
      <c r="REC21" s="680"/>
      <c r="RED21" s="681"/>
      <c r="REE21" s="681"/>
      <c r="REF21" s="681"/>
      <c r="REG21" s="681"/>
      <c r="REH21" s="681"/>
      <c r="REI21" s="681"/>
      <c r="REJ21" s="681"/>
      <c r="REK21" s="681"/>
      <c r="REL21" s="681"/>
      <c r="REM21" s="681"/>
      <c r="REN21" s="681"/>
      <c r="REO21" s="681"/>
      <c r="REP21" s="681"/>
      <c r="REQ21" s="682"/>
      <c r="RER21" s="680"/>
      <c r="RES21" s="681"/>
      <c r="RET21" s="681"/>
      <c r="REU21" s="681"/>
      <c r="REV21" s="681"/>
      <c r="REW21" s="681"/>
      <c r="REX21" s="681"/>
      <c r="REY21" s="681"/>
      <c r="REZ21" s="681"/>
      <c r="RFA21" s="681"/>
      <c r="RFB21" s="681"/>
      <c r="RFC21" s="681"/>
      <c r="RFD21" s="681"/>
      <c r="RFE21" s="681"/>
      <c r="RFF21" s="682"/>
      <c r="RFG21" s="680"/>
      <c r="RFH21" s="681"/>
      <c r="RFI21" s="681"/>
      <c r="RFJ21" s="681"/>
      <c r="RFK21" s="681"/>
      <c r="RFL21" s="681"/>
      <c r="RFM21" s="681"/>
      <c r="RFN21" s="681"/>
      <c r="RFO21" s="681"/>
      <c r="RFP21" s="681"/>
      <c r="RFQ21" s="681"/>
      <c r="RFR21" s="681"/>
      <c r="RFS21" s="681"/>
      <c r="RFT21" s="681"/>
      <c r="RFU21" s="682"/>
      <c r="RFV21" s="680"/>
      <c r="RFW21" s="681"/>
      <c r="RFX21" s="681"/>
      <c r="RFY21" s="681"/>
      <c r="RFZ21" s="681"/>
      <c r="RGA21" s="681"/>
      <c r="RGB21" s="681"/>
      <c r="RGC21" s="681"/>
      <c r="RGD21" s="681"/>
      <c r="RGE21" s="681"/>
      <c r="RGF21" s="681"/>
      <c r="RGG21" s="681"/>
      <c r="RGH21" s="681"/>
      <c r="RGI21" s="681"/>
      <c r="RGJ21" s="682"/>
      <c r="RGK21" s="680"/>
      <c r="RGL21" s="681"/>
      <c r="RGM21" s="681"/>
      <c r="RGN21" s="681"/>
      <c r="RGO21" s="681"/>
      <c r="RGP21" s="681"/>
      <c r="RGQ21" s="681"/>
      <c r="RGR21" s="681"/>
      <c r="RGS21" s="681"/>
      <c r="RGT21" s="681"/>
      <c r="RGU21" s="681"/>
      <c r="RGV21" s="681"/>
      <c r="RGW21" s="681"/>
      <c r="RGX21" s="681"/>
      <c r="RGY21" s="682"/>
      <c r="RGZ21" s="680"/>
      <c r="RHA21" s="681"/>
      <c r="RHB21" s="681"/>
      <c r="RHC21" s="681"/>
      <c r="RHD21" s="681"/>
      <c r="RHE21" s="681"/>
      <c r="RHF21" s="681"/>
      <c r="RHG21" s="681"/>
      <c r="RHH21" s="681"/>
      <c r="RHI21" s="681"/>
      <c r="RHJ21" s="681"/>
      <c r="RHK21" s="681"/>
      <c r="RHL21" s="681"/>
      <c r="RHM21" s="681"/>
      <c r="RHN21" s="682"/>
      <c r="RHO21" s="680"/>
      <c r="RHP21" s="681"/>
      <c r="RHQ21" s="681"/>
      <c r="RHR21" s="681"/>
      <c r="RHS21" s="681"/>
      <c r="RHT21" s="681"/>
      <c r="RHU21" s="681"/>
      <c r="RHV21" s="681"/>
      <c r="RHW21" s="681"/>
      <c r="RHX21" s="681"/>
      <c r="RHY21" s="681"/>
      <c r="RHZ21" s="681"/>
      <c r="RIA21" s="681"/>
      <c r="RIB21" s="681"/>
      <c r="RIC21" s="682"/>
      <c r="RID21" s="680"/>
      <c r="RIE21" s="681"/>
      <c r="RIF21" s="681"/>
      <c r="RIG21" s="681"/>
      <c r="RIH21" s="681"/>
      <c r="RII21" s="681"/>
      <c r="RIJ21" s="681"/>
      <c r="RIK21" s="681"/>
      <c r="RIL21" s="681"/>
      <c r="RIM21" s="681"/>
      <c r="RIN21" s="681"/>
      <c r="RIO21" s="681"/>
      <c r="RIP21" s="681"/>
      <c r="RIQ21" s="681"/>
      <c r="RIR21" s="682"/>
      <c r="RIS21" s="680"/>
      <c r="RIT21" s="681"/>
      <c r="RIU21" s="681"/>
      <c r="RIV21" s="681"/>
      <c r="RIW21" s="681"/>
      <c r="RIX21" s="681"/>
      <c r="RIY21" s="681"/>
      <c r="RIZ21" s="681"/>
      <c r="RJA21" s="681"/>
      <c r="RJB21" s="681"/>
      <c r="RJC21" s="681"/>
      <c r="RJD21" s="681"/>
      <c r="RJE21" s="681"/>
      <c r="RJF21" s="681"/>
      <c r="RJG21" s="682"/>
      <c r="RJH21" s="680"/>
      <c r="RJI21" s="681"/>
      <c r="RJJ21" s="681"/>
      <c r="RJK21" s="681"/>
      <c r="RJL21" s="681"/>
      <c r="RJM21" s="681"/>
      <c r="RJN21" s="681"/>
      <c r="RJO21" s="681"/>
      <c r="RJP21" s="681"/>
      <c r="RJQ21" s="681"/>
      <c r="RJR21" s="681"/>
      <c r="RJS21" s="681"/>
      <c r="RJT21" s="681"/>
      <c r="RJU21" s="681"/>
      <c r="RJV21" s="682"/>
      <c r="RJW21" s="680"/>
      <c r="RJX21" s="681"/>
      <c r="RJY21" s="681"/>
      <c r="RJZ21" s="681"/>
      <c r="RKA21" s="681"/>
      <c r="RKB21" s="681"/>
      <c r="RKC21" s="681"/>
      <c r="RKD21" s="681"/>
      <c r="RKE21" s="681"/>
      <c r="RKF21" s="681"/>
      <c r="RKG21" s="681"/>
      <c r="RKH21" s="681"/>
      <c r="RKI21" s="681"/>
      <c r="RKJ21" s="681"/>
      <c r="RKK21" s="682"/>
      <c r="RKL21" s="680"/>
      <c r="RKM21" s="681"/>
      <c r="RKN21" s="681"/>
      <c r="RKO21" s="681"/>
      <c r="RKP21" s="681"/>
      <c r="RKQ21" s="681"/>
      <c r="RKR21" s="681"/>
      <c r="RKS21" s="681"/>
      <c r="RKT21" s="681"/>
      <c r="RKU21" s="681"/>
      <c r="RKV21" s="681"/>
      <c r="RKW21" s="681"/>
      <c r="RKX21" s="681"/>
      <c r="RKY21" s="681"/>
      <c r="RKZ21" s="682"/>
      <c r="RLA21" s="680"/>
      <c r="RLB21" s="681"/>
      <c r="RLC21" s="681"/>
      <c r="RLD21" s="681"/>
      <c r="RLE21" s="681"/>
      <c r="RLF21" s="681"/>
      <c r="RLG21" s="681"/>
      <c r="RLH21" s="681"/>
      <c r="RLI21" s="681"/>
      <c r="RLJ21" s="681"/>
      <c r="RLK21" s="681"/>
      <c r="RLL21" s="681"/>
      <c r="RLM21" s="681"/>
      <c r="RLN21" s="681"/>
      <c r="RLO21" s="682"/>
      <c r="RLP21" s="680"/>
      <c r="RLQ21" s="681"/>
      <c r="RLR21" s="681"/>
      <c r="RLS21" s="681"/>
      <c r="RLT21" s="681"/>
      <c r="RLU21" s="681"/>
      <c r="RLV21" s="681"/>
      <c r="RLW21" s="681"/>
      <c r="RLX21" s="681"/>
      <c r="RLY21" s="681"/>
      <c r="RLZ21" s="681"/>
      <c r="RMA21" s="681"/>
      <c r="RMB21" s="681"/>
      <c r="RMC21" s="681"/>
      <c r="RMD21" s="682"/>
      <c r="RME21" s="680"/>
      <c r="RMF21" s="681"/>
      <c r="RMG21" s="681"/>
      <c r="RMH21" s="681"/>
      <c r="RMI21" s="681"/>
      <c r="RMJ21" s="681"/>
      <c r="RMK21" s="681"/>
      <c r="RML21" s="681"/>
      <c r="RMM21" s="681"/>
      <c r="RMN21" s="681"/>
      <c r="RMO21" s="681"/>
      <c r="RMP21" s="681"/>
      <c r="RMQ21" s="681"/>
      <c r="RMR21" s="681"/>
      <c r="RMS21" s="682"/>
      <c r="RMT21" s="680"/>
      <c r="RMU21" s="681"/>
      <c r="RMV21" s="681"/>
      <c r="RMW21" s="681"/>
      <c r="RMX21" s="681"/>
      <c r="RMY21" s="681"/>
      <c r="RMZ21" s="681"/>
      <c r="RNA21" s="681"/>
      <c r="RNB21" s="681"/>
      <c r="RNC21" s="681"/>
      <c r="RND21" s="681"/>
      <c r="RNE21" s="681"/>
      <c r="RNF21" s="681"/>
      <c r="RNG21" s="681"/>
      <c r="RNH21" s="682"/>
      <c r="RNI21" s="680"/>
      <c r="RNJ21" s="681"/>
      <c r="RNK21" s="681"/>
      <c r="RNL21" s="681"/>
      <c r="RNM21" s="681"/>
      <c r="RNN21" s="681"/>
      <c r="RNO21" s="681"/>
      <c r="RNP21" s="681"/>
      <c r="RNQ21" s="681"/>
      <c r="RNR21" s="681"/>
      <c r="RNS21" s="681"/>
      <c r="RNT21" s="681"/>
      <c r="RNU21" s="681"/>
      <c r="RNV21" s="681"/>
      <c r="RNW21" s="682"/>
      <c r="RNX21" s="680"/>
      <c r="RNY21" s="681"/>
      <c r="RNZ21" s="681"/>
      <c r="ROA21" s="681"/>
      <c r="ROB21" s="681"/>
      <c r="ROC21" s="681"/>
      <c r="ROD21" s="681"/>
      <c r="ROE21" s="681"/>
      <c r="ROF21" s="681"/>
      <c r="ROG21" s="681"/>
      <c r="ROH21" s="681"/>
      <c r="ROI21" s="681"/>
      <c r="ROJ21" s="681"/>
      <c r="ROK21" s="681"/>
      <c r="ROL21" s="682"/>
      <c r="ROM21" s="680"/>
      <c r="RON21" s="681"/>
      <c r="ROO21" s="681"/>
      <c r="ROP21" s="681"/>
      <c r="ROQ21" s="681"/>
      <c r="ROR21" s="681"/>
      <c r="ROS21" s="681"/>
      <c r="ROT21" s="681"/>
      <c r="ROU21" s="681"/>
      <c r="ROV21" s="681"/>
      <c r="ROW21" s="681"/>
      <c r="ROX21" s="681"/>
      <c r="ROY21" s="681"/>
      <c r="ROZ21" s="681"/>
      <c r="RPA21" s="682"/>
      <c r="RPB21" s="680"/>
      <c r="RPC21" s="681"/>
      <c r="RPD21" s="681"/>
      <c r="RPE21" s="681"/>
      <c r="RPF21" s="681"/>
      <c r="RPG21" s="681"/>
      <c r="RPH21" s="681"/>
      <c r="RPI21" s="681"/>
      <c r="RPJ21" s="681"/>
      <c r="RPK21" s="681"/>
      <c r="RPL21" s="681"/>
      <c r="RPM21" s="681"/>
      <c r="RPN21" s="681"/>
      <c r="RPO21" s="681"/>
      <c r="RPP21" s="682"/>
      <c r="RPQ21" s="680"/>
      <c r="RPR21" s="681"/>
      <c r="RPS21" s="681"/>
      <c r="RPT21" s="681"/>
      <c r="RPU21" s="681"/>
      <c r="RPV21" s="681"/>
      <c r="RPW21" s="681"/>
      <c r="RPX21" s="681"/>
      <c r="RPY21" s="681"/>
      <c r="RPZ21" s="681"/>
      <c r="RQA21" s="681"/>
      <c r="RQB21" s="681"/>
      <c r="RQC21" s="681"/>
      <c r="RQD21" s="681"/>
      <c r="RQE21" s="682"/>
      <c r="RQF21" s="680"/>
      <c r="RQG21" s="681"/>
      <c r="RQH21" s="681"/>
      <c r="RQI21" s="681"/>
      <c r="RQJ21" s="681"/>
      <c r="RQK21" s="681"/>
      <c r="RQL21" s="681"/>
      <c r="RQM21" s="681"/>
      <c r="RQN21" s="681"/>
      <c r="RQO21" s="681"/>
      <c r="RQP21" s="681"/>
      <c r="RQQ21" s="681"/>
      <c r="RQR21" s="681"/>
      <c r="RQS21" s="681"/>
      <c r="RQT21" s="682"/>
      <c r="RQU21" s="680"/>
      <c r="RQV21" s="681"/>
      <c r="RQW21" s="681"/>
      <c r="RQX21" s="681"/>
      <c r="RQY21" s="681"/>
      <c r="RQZ21" s="681"/>
      <c r="RRA21" s="681"/>
      <c r="RRB21" s="681"/>
      <c r="RRC21" s="681"/>
      <c r="RRD21" s="681"/>
      <c r="RRE21" s="681"/>
      <c r="RRF21" s="681"/>
      <c r="RRG21" s="681"/>
      <c r="RRH21" s="681"/>
      <c r="RRI21" s="682"/>
      <c r="RRJ21" s="680"/>
      <c r="RRK21" s="681"/>
      <c r="RRL21" s="681"/>
      <c r="RRM21" s="681"/>
      <c r="RRN21" s="681"/>
      <c r="RRO21" s="681"/>
      <c r="RRP21" s="681"/>
      <c r="RRQ21" s="681"/>
      <c r="RRR21" s="681"/>
      <c r="RRS21" s="681"/>
      <c r="RRT21" s="681"/>
      <c r="RRU21" s="681"/>
      <c r="RRV21" s="681"/>
      <c r="RRW21" s="681"/>
      <c r="RRX21" s="682"/>
      <c r="RRY21" s="680"/>
      <c r="RRZ21" s="681"/>
      <c r="RSA21" s="681"/>
      <c r="RSB21" s="681"/>
      <c r="RSC21" s="681"/>
      <c r="RSD21" s="681"/>
      <c r="RSE21" s="681"/>
      <c r="RSF21" s="681"/>
      <c r="RSG21" s="681"/>
      <c r="RSH21" s="681"/>
      <c r="RSI21" s="681"/>
      <c r="RSJ21" s="681"/>
      <c r="RSK21" s="681"/>
      <c r="RSL21" s="681"/>
      <c r="RSM21" s="682"/>
      <c r="RSN21" s="680"/>
      <c r="RSO21" s="681"/>
      <c r="RSP21" s="681"/>
      <c r="RSQ21" s="681"/>
      <c r="RSR21" s="681"/>
      <c r="RSS21" s="681"/>
      <c r="RST21" s="681"/>
      <c r="RSU21" s="681"/>
      <c r="RSV21" s="681"/>
      <c r="RSW21" s="681"/>
      <c r="RSX21" s="681"/>
      <c r="RSY21" s="681"/>
      <c r="RSZ21" s="681"/>
      <c r="RTA21" s="681"/>
      <c r="RTB21" s="682"/>
      <c r="RTC21" s="680"/>
      <c r="RTD21" s="681"/>
      <c r="RTE21" s="681"/>
      <c r="RTF21" s="681"/>
      <c r="RTG21" s="681"/>
      <c r="RTH21" s="681"/>
      <c r="RTI21" s="681"/>
      <c r="RTJ21" s="681"/>
      <c r="RTK21" s="681"/>
      <c r="RTL21" s="681"/>
      <c r="RTM21" s="681"/>
      <c r="RTN21" s="681"/>
      <c r="RTO21" s="681"/>
      <c r="RTP21" s="681"/>
      <c r="RTQ21" s="682"/>
      <c r="RTR21" s="680"/>
      <c r="RTS21" s="681"/>
      <c r="RTT21" s="681"/>
      <c r="RTU21" s="681"/>
      <c r="RTV21" s="681"/>
      <c r="RTW21" s="681"/>
      <c r="RTX21" s="681"/>
      <c r="RTY21" s="681"/>
      <c r="RTZ21" s="681"/>
      <c r="RUA21" s="681"/>
      <c r="RUB21" s="681"/>
      <c r="RUC21" s="681"/>
      <c r="RUD21" s="681"/>
      <c r="RUE21" s="681"/>
      <c r="RUF21" s="682"/>
      <c r="RUG21" s="680"/>
      <c r="RUH21" s="681"/>
      <c r="RUI21" s="681"/>
      <c r="RUJ21" s="681"/>
      <c r="RUK21" s="681"/>
      <c r="RUL21" s="681"/>
      <c r="RUM21" s="681"/>
      <c r="RUN21" s="681"/>
      <c r="RUO21" s="681"/>
      <c r="RUP21" s="681"/>
      <c r="RUQ21" s="681"/>
      <c r="RUR21" s="681"/>
      <c r="RUS21" s="681"/>
      <c r="RUT21" s="681"/>
      <c r="RUU21" s="682"/>
      <c r="RUV21" s="680"/>
      <c r="RUW21" s="681"/>
      <c r="RUX21" s="681"/>
      <c r="RUY21" s="681"/>
      <c r="RUZ21" s="681"/>
      <c r="RVA21" s="681"/>
      <c r="RVB21" s="681"/>
      <c r="RVC21" s="681"/>
      <c r="RVD21" s="681"/>
      <c r="RVE21" s="681"/>
      <c r="RVF21" s="681"/>
      <c r="RVG21" s="681"/>
      <c r="RVH21" s="681"/>
      <c r="RVI21" s="681"/>
      <c r="RVJ21" s="682"/>
      <c r="RVK21" s="680"/>
      <c r="RVL21" s="681"/>
      <c r="RVM21" s="681"/>
      <c r="RVN21" s="681"/>
      <c r="RVO21" s="681"/>
      <c r="RVP21" s="681"/>
      <c r="RVQ21" s="681"/>
      <c r="RVR21" s="681"/>
      <c r="RVS21" s="681"/>
      <c r="RVT21" s="681"/>
      <c r="RVU21" s="681"/>
      <c r="RVV21" s="681"/>
      <c r="RVW21" s="681"/>
      <c r="RVX21" s="681"/>
      <c r="RVY21" s="682"/>
      <c r="RVZ21" s="680"/>
      <c r="RWA21" s="681"/>
      <c r="RWB21" s="681"/>
      <c r="RWC21" s="681"/>
      <c r="RWD21" s="681"/>
      <c r="RWE21" s="681"/>
      <c r="RWF21" s="681"/>
      <c r="RWG21" s="681"/>
      <c r="RWH21" s="681"/>
      <c r="RWI21" s="681"/>
      <c r="RWJ21" s="681"/>
      <c r="RWK21" s="681"/>
      <c r="RWL21" s="681"/>
      <c r="RWM21" s="681"/>
      <c r="RWN21" s="682"/>
      <c r="RWO21" s="680"/>
      <c r="RWP21" s="681"/>
      <c r="RWQ21" s="681"/>
      <c r="RWR21" s="681"/>
      <c r="RWS21" s="681"/>
      <c r="RWT21" s="681"/>
      <c r="RWU21" s="681"/>
      <c r="RWV21" s="681"/>
      <c r="RWW21" s="681"/>
      <c r="RWX21" s="681"/>
      <c r="RWY21" s="681"/>
      <c r="RWZ21" s="681"/>
      <c r="RXA21" s="681"/>
      <c r="RXB21" s="681"/>
      <c r="RXC21" s="682"/>
      <c r="RXD21" s="680"/>
      <c r="RXE21" s="681"/>
      <c r="RXF21" s="681"/>
      <c r="RXG21" s="681"/>
      <c r="RXH21" s="681"/>
      <c r="RXI21" s="681"/>
      <c r="RXJ21" s="681"/>
      <c r="RXK21" s="681"/>
      <c r="RXL21" s="681"/>
      <c r="RXM21" s="681"/>
      <c r="RXN21" s="681"/>
      <c r="RXO21" s="681"/>
      <c r="RXP21" s="681"/>
      <c r="RXQ21" s="681"/>
      <c r="RXR21" s="682"/>
      <c r="RXS21" s="680"/>
      <c r="RXT21" s="681"/>
      <c r="RXU21" s="681"/>
      <c r="RXV21" s="681"/>
      <c r="RXW21" s="681"/>
      <c r="RXX21" s="681"/>
      <c r="RXY21" s="681"/>
      <c r="RXZ21" s="681"/>
      <c r="RYA21" s="681"/>
      <c r="RYB21" s="681"/>
      <c r="RYC21" s="681"/>
      <c r="RYD21" s="681"/>
      <c r="RYE21" s="681"/>
      <c r="RYF21" s="681"/>
      <c r="RYG21" s="682"/>
      <c r="RYH21" s="680"/>
      <c r="RYI21" s="681"/>
      <c r="RYJ21" s="681"/>
      <c r="RYK21" s="681"/>
      <c r="RYL21" s="681"/>
      <c r="RYM21" s="681"/>
      <c r="RYN21" s="681"/>
      <c r="RYO21" s="681"/>
      <c r="RYP21" s="681"/>
      <c r="RYQ21" s="681"/>
      <c r="RYR21" s="681"/>
      <c r="RYS21" s="681"/>
      <c r="RYT21" s="681"/>
      <c r="RYU21" s="681"/>
      <c r="RYV21" s="682"/>
      <c r="RYW21" s="680"/>
      <c r="RYX21" s="681"/>
      <c r="RYY21" s="681"/>
      <c r="RYZ21" s="681"/>
      <c r="RZA21" s="681"/>
      <c r="RZB21" s="681"/>
      <c r="RZC21" s="681"/>
      <c r="RZD21" s="681"/>
      <c r="RZE21" s="681"/>
      <c r="RZF21" s="681"/>
      <c r="RZG21" s="681"/>
      <c r="RZH21" s="681"/>
      <c r="RZI21" s="681"/>
      <c r="RZJ21" s="681"/>
      <c r="RZK21" s="682"/>
      <c r="RZL21" s="680"/>
      <c r="RZM21" s="681"/>
      <c r="RZN21" s="681"/>
      <c r="RZO21" s="681"/>
      <c r="RZP21" s="681"/>
      <c r="RZQ21" s="681"/>
      <c r="RZR21" s="681"/>
      <c r="RZS21" s="681"/>
      <c r="RZT21" s="681"/>
      <c r="RZU21" s="681"/>
      <c r="RZV21" s="681"/>
      <c r="RZW21" s="681"/>
      <c r="RZX21" s="681"/>
      <c r="RZY21" s="681"/>
      <c r="RZZ21" s="682"/>
      <c r="SAA21" s="680"/>
      <c r="SAB21" s="681"/>
      <c r="SAC21" s="681"/>
      <c r="SAD21" s="681"/>
      <c r="SAE21" s="681"/>
      <c r="SAF21" s="681"/>
      <c r="SAG21" s="681"/>
      <c r="SAH21" s="681"/>
      <c r="SAI21" s="681"/>
      <c r="SAJ21" s="681"/>
      <c r="SAK21" s="681"/>
      <c r="SAL21" s="681"/>
      <c r="SAM21" s="681"/>
      <c r="SAN21" s="681"/>
      <c r="SAO21" s="682"/>
      <c r="SAP21" s="680"/>
      <c r="SAQ21" s="681"/>
      <c r="SAR21" s="681"/>
      <c r="SAS21" s="681"/>
      <c r="SAT21" s="681"/>
      <c r="SAU21" s="681"/>
      <c r="SAV21" s="681"/>
      <c r="SAW21" s="681"/>
      <c r="SAX21" s="681"/>
      <c r="SAY21" s="681"/>
      <c r="SAZ21" s="681"/>
      <c r="SBA21" s="681"/>
      <c r="SBB21" s="681"/>
      <c r="SBC21" s="681"/>
      <c r="SBD21" s="682"/>
      <c r="SBE21" s="680"/>
      <c r="SBF21" s="681"/>
      <c r="SBG21" s="681"/>
      <c r="SBH21" s="681"/>
      <c r="SBI21" s="681"/>
      <c r="SBJ21" s="681"/>
      <c r="SBK21" s="681"/>
      <c r="SBL21" s="681"/>
      <c r="SBM21" s="681"/>
      <c r="SBN21" s="681"/>
      <c r="SBO21" s="681"/>
      <c r="SBP21" s="681"/>
      <c r="SBQ21" s="681"/>
      <c r="SBR21" s="681"/>
      <c r="SBS21" s="682"/>
      <c r="SBT21" s="680"/>
      <c r="SBU21" s="681"/>
      <c r="SBV21" s="681"/>
      <c r="SBW21" s="681"/>
      <c r="SBX21" s="681"/>
      <c r="SBY21" s="681"/>
      <c r="SBZ21" s="681"/>
      <c r="SCA21" s="681"/>
      <c r="SCB21" s="681"/>
      <c r="SCC21" s="681"/>
      <c r="SCD21" s="681"/>
      <c r="SCE21" s="681"/>
      <c r="SCF21" s="681"/>
      <c r="SCG21" s="681"/>
      <c r="SCH21" s="682"/>
      <c r="SCI21" s="680"/>
      <c r="SCJ21" s="681"/>
      <c r="SCK21" s="681"/>
      <c r="SCL21" s="681"/>
      <c r="SCM21" s="681"/>
      <c r="SCN21" s="681"/>
      <c r="SCO21" s="681"/>
      <c r="SCP21" s="681"/>
      <c r="SCQ21" s="681"/>
      <c r="SCR21" s="681"/>
      <c r="SCS21" s="681"/>
      <c r="SCT21" s="681"/>
      <c r="SCU21" s="681"/>
      <c r="SCV21" s="681"/>
      <c r="SCW21" s="682"/>
      <c r="SCX21" s="680"/>
      <c r="SCY21" s="681"/>
      <c r="SCZ21" s="681"/>
      <c r="SDA21" s="681"/>
      <c r="SDB21" s="681"/>
      <c r="SDC21" s="681"/>
      <c r="SDD21" s="681"/>
      <c r="SDE21" s="681"/>
      <c r="SDF21" s="681"/>
      <c r="SDG21" s="681"/>
      <c r="SDH21" s="681"/>
      <c r="SDI21" s="681"/>
      <c r="SDJ21" s="681"/>
      <c r="SDK21" s="681"/>
      <c r="SDL21" s="682"/>
      <c r="SDM21" s="680"/>
      <c r="SDN21" s="681"/>
      <c r="SDO21" s="681"/>
      <c r="SDP21" s="681"/>
      <c r="SDQ21" s="681"/>
      <c r="SDR21" s="681"/>
      <c r="SDS21" s="681"/>
      <c r="SDT21" s="681"/>
      <c r="SDU21" s="681"/>
      <c r="SDV21" s="681"/>
      <c r="SDW21" s="681"/>
      <c r="SDX21" s="681"/>
      <c r="SDY21" s="681"/>
      <c r="SDZ21" s="681"/>
      <c r="SEA21" s="682"/>
      <c r="SEB21" s="680"/>
      <c r="SEC21" s="681"/>
      <c r="SED21" s="681"/>
      <c r="SEE21" s="681"/>
      <c r="SEF21" s="681"/>
      <c r="SEG21" s="681"/>
      <c r="SEH21" s="681"/>
      <c r="SEI21" s="681"/>
      <c r="SEJ21" s="681"/>
      <c r="SEK21" s="681"/>
      <c r="SEL21" s="681"/>
      <c r="SEM21" s="681"/>
      <c r="SEN21" s="681"/>
      <c r="SEO21" s="681"/>
      <c r="SEP21" s="682"/>
      <c r="SEQ21" s="680"/>
      <c r="SER21" s="681"/>
      <c r="SES21" s="681"/>
      <c r="SET21" s="681"/>
      <c r="SEU21" s="681"/>
      <c r="SEV21" s="681"/>
      <c r="SEW21" s="681"/>
      <c r="SEX21" s="681"/>
      <c r="SEY21" s="681"/>
      <c r="SEZ21" s="681"/>
      <c r="SFA21" s="681"/>
      <c r="SFB21" s="681"/>
      <c r="SFC21" s="681"/>
      <c r="SFD21" s="681"/>
      <c r="SFE21" s="682"/>
      <c r="SFF21" s="680"/>
      <c r="SFG21" s="681"/>
      <c r="SFH21" s="681"/>
      <c r="SFI21" s="681"/>
      <c r="SFJ21" s="681"/>
      <c r="SFK21" s="681"/>
      <c r="SFL21" s="681"/>
      <c r="SFM21" s="681"/>
      <c r="SFN21" s="681"/>
      <c r="SFO21" s="681"/>
      <c r="SFP21" s="681"/>
      <c r="SFQ21" s="681"/>
      <c r="SFR21" s="681"/>
      <c r="SFS21" s="681"/>
      <c r="SFT21" s="682"/>
      <c r="SFU21" s="680"/>
      <c r="SFV21" s="681"/>
      <c r="SFW21" s="681"/>
      <c r="SFX21" s="681"/>
      <c r="SFY21" s="681"/>
      <c r="SFZ21" s="681"/>
      <c r="SGA21" s="681"/>
      <c r="SGB21" s="681"/>
      <c r="SGC21" s="681"/>
      <c r="SGD21" s="681"/>
      <c r="SGE21" s="681"/>
      <c r="SGF21" s="681"/>
      <c r="SGG21" s="681"/>
      <c r="SGH21" s="681"/>
      <c r="SGI21" s="682"/>
      <c r="SGJ21" s="680"/>
      <c r="SGK21" s="681"/>
      <c r="SGL21" s="681"/>
      <c r="SGM21" s="681"/>
      <c r="SGN21" s="681"/>
      <c r="SGO21" s="681"/>
      <c r="SGP21" s="681"/>
      <c r="SGQ21" s="681"/>
      <c r="SGR21" s="681"/>
      <c r="SGS21" s="681"/>
      <c r="SGT21" s="681"/>
      <c r="SGU21" s="681"/>
      <c r="SGV21" s="681"/>
      <c r="SGW21" s="681"/>
      <c r="SGX21" s="682"/>
      <c r="SGY21" s="680"/>
      <c r="SGZ21" s="681"/>
      <c r="SHA21" s="681"/>
      <c r="SHB21" s="681"/>
      <c r="SHC21" s="681"/>
      <c r="SHD21" s="681"/>
      <c r="SHE21" s="681"/>
      <c r="SHF21" s="681"/>
      <c r="SHG21" s="681"/>
      <c r="SHH21" s="681"/>
      <c r="SHI21" s="681"/>
      <c r="SHJ21" s="681"/>
      <c r="SHK21" s="681"/>
      <c r="SHL21" s="681"/>
      <c r="SHM21" s="682"/>
      <c r="SHN21" s="680"/>
      <c r="SHO21" s="681"/>
      <c r="SHP21" s="681"/>
      <c r="SHQ21" s="681"/>
      <c r="SHR21" s="681"/>
      <c r="SHS21" s="681"/>
      <c r="SHT21" s="681"/>
      <c r="SHU21" s="681"/>
      <c r="SHV21" s="681"/>
      <c r="SHW21" s="681"/>
      <c r="SHX21" s="681"/>
      <c r="SHY21" s="681"/>
      <c r="SHZ21" s="681"/>
      <c r="SIA21" s="681"/>
      <c r="SIB21" s="682"/>
      <c r="SIC21" s="680"/>
      <c r="SID21" s="681"/>
      <c r="SIE21" s="681"/>
      <c r="SIF21" s="681"/>
      <c r="SIG21" s="681"/>
      <c r="SIH21" s="681"/>
      <c r="SII21" s="681"/>
      <c r="SIJ21" s="681"/>
      <c r="SIK21" s="681"/>
      <c r="SIL21" s="681"/>
      <c r="SIM21" s="681"/>
      <c r="SIN21" s="681"/>
      <c r="SIO21" s="681"/>
      <c r="SIP21" s="681"/>
      <c r="SIQ21" s="682"/>
      <c r="SIR21" s="680"/>
      <c r="SIS21" s="681"/>
      <c r="SIT21" s="681"/>
      <c r="SIU21" s="681"/>
      <c r="SIV21" s="681"/>
      <c r="SIW21" s="681"/>
      <c r="SIX21" s="681"/>
      <c r="SIY21" s="681"/>
      <c r="SIZ21" s="681"/>
      <c r="SJA21" s="681"/>
      <c r="SJB21" s="681"/>
      <c r="SJC21" s="681"/>
      <c r="SJD21" s="681"/>
      <c r="SJE21" s="681"/>
      <c r="SJF21" s="682"/>
      <c r="SJG21" s="680"/>
      <c r="SJH21" s="681"/>
      <c r="SJI21" s="681"/>
      <c r="SJJ21" s="681"/>
      <c r="SJK21" s="681"/>
      <c r="SJL21" s="681"/>
      <c r="SJM21" s="681"/>
      <c r="SJN21" s="681"/>
      <c r="SJO21" s="681"/>
      <c r="SJP21" s="681"/>
      <c r="SJQ21" s="681"/>
      <c r="SJR21" s="681"/>
      <c r="SJS21" s="681"/>
      <c r="SJT21" s="681"/>
      <c r="SJU21" s="682"/>
      <c r="SJV21" s="680"/>
      <c r="SJW21" s="681"/>
      <c r="SJX21" s="681"/>
      <c r="SJY21" s="681"/>
      <c r="SJZ21" s="681"/>
      <c r="SKA21" s="681"/>
      <c r="SKB21" s="681"/>
      <c r="SKC21" s="681"/>
      <c r="SKD21" s="681"/>
      <c r="SKE21" s="681"/>
      <c r="SKF21" s="681"/>
      <c r="SKG21" s="681"/>
      <c r="SKH21" s="681"/>
      <c r="SKI21" s="681"/>
      <c r="SKJ21" s="682"/>
      <c r="SKK21" s="680"/>
      <c r="SKL21" s="681"/>
      <c r="SKM21" s="681"/>
      <c r="SKN21" s="681"/>
      <c r="SKO21" s="681"/>
      <c r="SKP21" s="681"/>
      <c r="SKQ21" s="681"/>
      <c r="SKR21" s="681"/>
      <c r="SKS21" s="681"/>
      <c r="SKT21" s="681"/>
      <c r="SKU21" s="681"/>
      <c r="SKV21" s="681"/>
      <c r="SKW21" s="681"/>
      <c r="SKX21" s="681"/>
      <c r="SKY21" s="682"/>
      <c r="SKZ21" s="680"/>
      <c r="SLA21" s="681"/>
      <c r="SLB21" s="681"/>
      <c r="SLC21" s="681"/>
      <c r="SLD21" s="681"/>
      <c r="SLE21" s="681"/>
      <c r="SLF21" s="681"/>
      <c r="SLG21" s="681"/>
      <c r="SLH21" s="681"/>
      <c r="SLI21" s="681"/>
      <c r="SLJ21" s="681"/>
      <c r="SLK21" s="681"/>
      <c r="SLL21" s="681"/>
      <c r="SLM21" s="681"/>
      <c r="SLN21" s="682"/>
      <c r="SLO21" s="680"/>
      <c r="SLP21" s="681"/>
      <c r="SLQ21" s="681"/>
      <c r="SLR21" s="681"/>
      <c r="SLS21" s="681"/>
      <c r="SLT21" s="681"/>
      <c r="SLU21" s="681"/>
      <c r="SLV21" s="681"/>
      <c r="SLW21" s="681"/>
      <c r="SLX21" s="681"/>
      <c r="SLY21" s="681"/>
      <c r="SLZ21" s="681"/>
      <c r="SMA21" s="681"/>
      <c r="SMB21" s="681"/>
      <c r="SMC21" s="682"/>
      <c r="SMD21" s="680"/>
      <c r="SME21" s="681"/>
      <c r="SMF21" s="681"/>
      <c r="SMG21" s="681"/>
      <c r="SMH21" s="681"/>
      <c r="SMI21" s="681"/>
      <c r="SMJ21" s="681"/>
      <c r="SMK21" s="681"/>
      <c r="SML21" s="681"/>
      <c r="SMM21" s="681"/>
      <c r="SMN21" s="681"/>
      <c r="SMO21" s="681"/>
      <c r="SMP21" s="681"/>
      <c r="SMQ21" s="681"/>
      <c r="SMR21" s="682"/>
      <c r="SMS21" s="680"/>
      <c r="SMT21" s="681"/>
      <c r="SMU21" s="681"/>
      <c r="SMV21" s="681"/>
      <c r="SMW21" s="681"/>
      <c r="SMX21" s="681"/>
      <c r="SMY21" s="681"/>
      <c r="SMZ21" s="681"/>
      <c r="SNA21" s="681"/>
      <c r="SNB21" s="681"/>
      <c r="SNC21" s="681"/>
      <c r="SND21" s="681"/>
      <c r="SNE21" s="681"/>
      <c r="SNF21" s="681"/>
      <c r="SNG21" s="682"/>
      <c r="SNH21" s="680"/>
      <c r="SNI21" s="681"/>
      <c r="SNJ21" s="681"/>
      <c r="SNK21" s="681"/>
      <c r="SNL21" s="681"/>
      <c r="SNM21" s="681"/>
      <c r="SNN21" s="681"/>
      <c r="SNO21" s="681"/>
      <c r="SNP21" s="681"/>
      <c r="SNQ21" s="681"/>
      <c r="SNR21" s="681"/>
      <c r="SNS21" s="681"/>
      <c r="SNT21" s="681"/>
      <c r="SNU21" s="681"/>
      <c r="SNV21" s="682"/>
      <c r="SNW21" s="680"/>
      <c r="SNX21" s="681"/>
      <c r="SNY21" s="681"/>
      <c r="SNZ21" s="681"/>
      <c r="SOA21" s="681"/>
      <c r="SOB21" s="681"/>
      <c r="SOC21" s="681"/>
      <c r="SOD21" s="681"/>
      <c r="SOE21" s="681"/>
      <c r="SOF21" s="681"/>
      <c r="SOG21" s="681"/>
      <c r="SOH21" s="681"/>
      <c r="SOI21" s="681"/>
      <c r="SOJ21" s="681"/>
      <c r="SOK21" s="682"/>
      <c r="SOL21" s="680"/>
      <c r="SOM21" s="681"/>
      <c r="SON21" s="681"/>
      <c r="SOO21" s="681"/>
      <c r="SOP21" s="681"/>
      <c r="SOQ21" s="681"/>
      <c r="SOR21" s="681"/>
      <c r="SOS21" s="681"/>
      <c r="SOT21" s="681"/>
      <c r="SOU21" s="681"/>
      <c r="SOV21" s="681"/>
      <c r="SOW21" s="681"/>
      <c r="SOX21" s="681"/>
      <c r="SOY21" s="681"/>
      <c r="SOZ21" s="682"/>
      <c r="SPA21" s="680"/>
      <c r="SPB21" s="681"/>
      <c r="SPC21" s="681"/>
      <c r="SPD21" s="681"/>
      <c r="SPE21" s="681"/>
      <c r="SPF21" s="681"/>
      <c r="SPG21" s="681"/>
      <c r="SPH21" s="681"/>
      <c r="SPI21" s="681"/>
      <c r="SPJ21" s="681"/>
      <c r="SPK21" s="681"/>
      <c r="SPL21" s="681"/>
      <c r="SPM21" s="681"/>
      <c r="SPN21" s="681"/>
      <c r="SPO21" s="682"/>
      <c r="SPP21" s="680"/>
      <c r="SPQ21" s="681"/>
      <c r="SPR21" s="681"/>
      <c r="SPS21" s="681"/>
      <c r="SPT21" s="681"/>
      <c r="SPU21" s="681"/>
      <c r="SPV21" s="681"/>
      <c r="SPW21" s="681"/>
      <c r="SPX21" s="681"/>
      <c r="SPY21" s="681"/>
      <c r="SPZ21" s="681"/>
      <c r="SQA21" s="681"/>
      <c r="SQB21" s="681"/>
      <c r="SQC21" s="681"/>
      <c r="SQD21" s="682"/>
      <c r="SQE21" s="680"/>
      <c r="SQF21" s="681"/>
      <c r="SQG21" s="681"/>
      <c r="SQH21" s="681"/>
      <c r="SQI21" s="681"/>
      <c r="SQJ21" s="681"/>
      <c r="SQK21" s="681"/>
      <c r="SQL21" s="681"/>
      <c r="SQM21" s="681"/>
      <c r="SQN21" s="681"/>
      <c r="SQO21" s="681"/>
      <c r="SQP21" s="681"/>
      <c r="SQQ21" s="681"/>
      <c r="SQR21" s="681"/>
      <c r="SQS21" s="682"/>
      <c r="SQT21" s="680"/>
      <c r="SQU21" s="681"/>
      <c r="SQV21" s="681"/>
      <c r="SQW21" s="681"/>
      <c r="SQX21" s="681"/>
      <c r="SQY21" s="681"/>
      <c r="SQZ21" s="681"/>
      <c r="SRA21" s="681"/>
      <c r="SRB21" s="681"/>
      <c r="SRC21" s="681"/>
      <c r="SRD21" s="681"/>
      <c r="SRE21" s="681"/>
      <c r="SRF21" s="681"/>
      <c r="SRG21" s="681"/>
      <c r="SRH21" s="682"/>
      <c r="SRI21" s="680"/>
      <c r="SRJ21" s="681"/>
      <c r="SRK21" s="681"/>
      <c r="SRL21" s="681"/>
      <c r="SRM21" s="681"/>
      <c r="SRN21" s="681"/>
      <c r="SRO21" s="681"/>
      <c r="SRP21" s="681"/>
      <c r="SRQ21" s="681"/>
      <c r="SRR21" s="681"/>
      <c r="SRS21" s="681"/>
      <c r="SRT21" s="681"/>
      <c r="SRU21" s="681"/>
      <c r="SRV21" s="681"/>
      <c r="SRW21" s="682"/>
      <c r="SRX21" s="680"/>
      <c r="SRY21" s="681"/>
      <c r="SRZ21" s="681"/>
      <c r="SSA21" s="681"/>
      <c r="SSB21" s="681"/>
      <c r="SSC21" s="681"/>
      <c r="SSD21" s="681"/>
      <c r="SSE21" s="681"/>
      <c r="SSF21" s="681"/>
      <c r="SSG21" s="681"/>
      <c r="SSH21" s="681"/>
      <c r="SSI21" s="681"/>
      <c r="SSJ21" s="681"/>
      <c r="SSK21" s="681"/>
      <c r="SSL21" s="682"/>
      <c r="SSM21" s="680"/>
      <c r="SSN21" s="681"/>
      <c r="SSO21" s="681"/>
      <c r="SSP21" s="681"/>
      <c r="SSQ21" s="681"/>
      <c r="SSR21" s="681"/>
      <c r="SSS21" s="681"/>
      <c r="SST21" s="681"/>
      <c r="SSU21" s="681"/>
      <c r="SSV21" s="681"/>
      <c r="SSW21" s="681"/>
      <c r="SSX21" s="681"/>
      <c r="SSY21" s="681"/>
      <c r="SSZ21" s="681"/>
      <c r="STA21" s="682"/>
      <c r="STB21" s="680"/>
      <c r="STC21" s="681"/>
      <c r="STD21" s="681"/>
      <c r="STE21" s="681"/>
      <c r="STF21" s="681"/>
      <c r="STG21" s="681"/>
      <c r="STH21" s="681"/>
      <c r="STI21" s="681"/>
      <c r="STJ21" s="681"/>
      <c r="STK21" s="681"/>
      <c r="STL21" s="681"/>
      <c r="STM21" s="681"/>
      <c r="STN21" s="681"/>
      <c r="STO21" s="681"/>
      <c r="STP21" s="682"/>
      <c r="STQ21" s="680"/>
      <c r="STR21" s="681"/>
      <c r="STS21" s="681"/>
      <c r="STT21" s="681"/>
      <c r="STU21" s="681"/>
      <c r="STV21" s="681"/>
      <c r="STW21" s="681"/>
      <c r="STX21" s="681"/>
      <c r="STY21" s="681"/>
      <c r="STZ21" s="681"/>
      <c r="SUA21" s="681"/>
      <c r="SUB21" s="681"/>
      <c r="SUC21" s="681"/>
      <c r="SUD21" s="681"/>
      <c r="SUE21" s="682"/>
      <c r="SUF21" s="680"/>
      <c r="SUG21" s="681"/>
      <c r="SUH21" s="681"/>
      <c r="SUI21" s="681"/>
      <c r="SUJ21" s="681"/>
      <c r="SUK21" s="681"/>
      <c r="SUL21" s="681"/>
      <c r="SUM21" s="681"/>
      <c r="SUN21" s="681"/>
      <c r="SUO21" s="681"/>
      <c r="SUP21" s="681"/>
      <c r="SUQ21" s="681"/>
      <c r="SUR21" s="681"/>
      <c r="SUS21" s="681"/>
      <c r="SUT21" s="682"/>
      <c r="SUU21" s="680"/>
      <c r="SUV21" s="681"/>
      <c r="SUW21" s="681"/>
      <c r="SUX21" s="681"/>
      <c r="SUY21" s="681"/>
      <c r="SUZ21" s="681"/>
      <c r="SVA21" s="681"/>
      <c r="SVB21" s="681"/>
      <c r="SVC21" s="681"/>
      <c r="SVD21" s="681"/>
      <c r="SVE21" s="681"/>
      <c r="SVF21" s="681"/>
      <c r="SVG21" s="681"/>
      <c r="SVH21" s="681"/>
      <c r="SVI21" s="682"/>
      <c r="SVJ21" s="680"/>
      <c r="SVK21" s="681"/>
      <c r="SVL21" s="681"/>
      <c r="SVM21" s="681"/>
      <c r="SVN21" s="681"/>
      <c r="SVO21" s="681"/>
      <c r="SVP21" s="681"/>
      <c r="SVQ21" s="681"/>
      <c r="SVR21" s="681"/>
      <c r="SVS21" s="681"/>
      <c r="SVT21" s="681"/>
      <c r="SVU21" s="681"/>
      <c r="SVV21" s="681"/>
      <c r="SVW21" s="681"/>
      <c r="SVX21" s="682"/>
      <c r="SVY21" s="680"/>
      <c r="SVZ21" s="681"/>
      <c r="SWA21" s="681"/>
      <c r="SWB21" s="681"/>
      <c r="SWC21" s="681"/>
      <c r="SWD21" s="681"/>
      <c r="SWE21" s="681"/>
      <c r="SWF21" s="681"/>
      <c r="SWG21" s="681"/>
      <c r="SWH21" s="681"/>
      <c r="SWI21" s="681"/>
      <c r="SWJ21" s="681"/>
      <c r="SWK21" s="681"/>
      <c r="SWL21" s="681"/>
      <c r="SWM21" s="682"/>
      <c r="SWN21" s="680"/>
      <c r="SWO21" s="681"/>
      <c r="SWP21" s="681"/>
      <c r="SWQ21" s="681"/>
      <c r="SWR21" s="681"/>
      <c r="SWS21" s="681"/>
      <c r="SWT21" s="681"/>
      <c r="SWU21" s="681"/>
      <c r="SWV21" s="681"/>
      <c r="SWW21" s="681"/>
      <c r="SWX21" s="681"/>
      <c r="SWY21" s="681"/>
      <c r="SWZ21" s="681"/>
      <c r="SXA21" s="681"/>
      <c r="SXB21" s="682"/>
      <c r="SXC21" s="680"/>
      <c r="SXD21" s="681"/>
      <c r="SXE21" s="681"/>
      <c r="SXF21" s="681"/>
      <c r="SXG21" s="681"/>
      <c r="SXH21" s="681"/>
      <c r="SXI21" s="681"/>
      <c r="SXJ21" s="681"/>
      <c r="SXK21" s="681"/>
      <c r="SXL21" s="681"/>
      <c r="SXM21" s="681"/>
      <c r="SXN21" s="681"/>
      <c r="SXO21" s="681"/>
      <c r="SXP21" s="681"/>
      <c r="SXQ21" s="682"/>
      <c r="SXR21" s="680"/>
      <c r="SXS21" s="681"/>
      <c r="SXT21" s="681"/>
      <c r="SXU21" s="681"/>
      <c r="SXV21" s="681"/>
      <c r="SXW21" s="681"/>
      <c r="SXX21" s="681"/>
      <c r="SXY21" s="681"/>
      <c r="SXZ21" s="681"/>
      <c r="SYA21" s="681"/>
      <c r="SYB21" s="681"/>
      <c r="SYC21" s="681"/>
      <c r="SYD21" s="681"/>
      <c r="SYE21" s="681"/>
      <c r="SYF21" s="682"/>
      <c r="SYG21" s="680"/>
      <c r="SYH21" s="681"/>
      <c r="SYI21" s="681"/>
      <c r="SYJ21" s="681"/>
      <c r="SYK21" s="681"/>
      <c r="SYL21" s="681"/>
      <c r="SYM21" s="681"/>
      <c r="SYN21" s="681"/>
      <c r="SYO21" s="681"/>
      <c r="SYP21" s="681"/>
      <c r="SYQ21" s="681"/>
      <c r="SYR21" s="681"/>
      <c r="SYS21" s="681"/>
      <c r="SYT21" s="681"/>
      <c r="SYU21" s="682"/>
      <c r="SYV21" s="680"/>
      <c r="SYW21" s="681"/>
      <c r="SYX21" s="681"/>
      <c r="SYY21" s="681"/>
      <c r="SYZ21" s="681"/>
      <c r="SZA21" s="681"/>
      <c r="SZB21" s="681"/>
      <c r="SZC21" s="681"/>
      <c r="SZD21" s="681"/>
      <c r="SZE21" s="681"/>
      <c r="SZF21" s="681"/>
      <c r="SZG21" s="681"/>
      <c r="SZH21" s="681"/>
      <c r="SZI21" s="681"/>
      <c r="SZJ21" s="682"/>
      <c r="SZK21" s="680"/>
      <c r="SZL21" s="681"/>
      <c r="SZM21" s="681"/>
      <c r="SZN21" s="681"/>
      <c r="SZO21" s="681"/>
      <c r="SZP21" s="681"/>
      <c r="SZQ21" s="681"/>
      <c r="SZR21" s="681"/>
      <c r="SZS21" s="681"/>
      <c r="SZT21" s="681"/>
      <c r="SZU21" s="681"/>
      <c r="SZV21" s="681"/>
      <c r="SZW21" s="681"/>
      <c r="SZX21" s="681"/>
      <c r="SZY21" s="682"/>
      <c r="SZZ21" s="680"/>
      <c r="TAA21" s="681"/>
      <c r="TAB21" s="681"/>
      <c r="TAC21" s="681"/>
      <c r="TAD21" s="681"/>
      <c r="TAE21" s="681"/>
      <c r="TAF21" s="681"/>
      <c r="TAG21" s="681"/>
      <c r="TAH21" s="681"/>
      <c r="TAI21" s="681"/>
      <c r="TAJ21" s="681"/>
      <c r="TAK21" s="681"/>
      <c r="TAL21" s="681"/>
      <c r="TAM21" s="681"/>
      <c r="TAN21" s="682"/>
      <c r="TAO21" s="680"/>
      <c r="TAP21" s="681"/>
      <c r="TAQ21" s="681"/>
      <c r="TAR21" s="681"/>
      <c r="TAS21" s="681"/>
      <c r="TAT21" s="681"/>
      <c r="TAU21" s="681"/>
      <c r="TAV21" s="681"/>
      <c r="TAW21" s="681"/>
      <c r="TAX21" s="681"/>
      <c r="TAY21" s="681"/>
      <c r="TAZ21" s="681"/>
      <c r="TBA21" s="681"/>
      <c r="TBB21" s="681"/>
      <c r="TBC21" s="682"/>
      <c r="TBD21" s="680"/>
      <c r="TBE21" s="681"/>
      <c r="TBF21" s="681"/>
      <c r="TBG21" s="681"/>
      <c r="TBH21" s="681"/>
      <c r="TBI21" s="681"/>
      <c r="TBJ21" s="681"/>
      <c r="TBK21" s="681"/>
      <c r="TBL21" s="681"/>
      <c r="TBM21" s="681"/>
      <c r="TBN21" s="681"/>
      <c r="TBO21" s="681"/>
      <c r="TBP21" s="681"/>
      <c r="TBQ21" s="681"/>
      <c r="TBR21" s="682"/>
      <c r="TBS21" s="680"/>
      <c r="TBT21" s="681"/>
      <c r="TBU21" s="681"/>
      <c r="TBV21" s="681"/>
      <c r="TBW21" s="681"/>
      <c r="TBX21" s="681"/>
      <c r="TBY21" s="681"/>
      <c r="TBZ21" s="681"/>
      <c r="TCA21" s="681"/>
      <c r="TCB21" s="681"/>
      <c r="TCC21" s="681"/>
      <c r="TCD21" s="681"/>
      <c r="TCE21" s="681"/>
      <c r="TCF21" s="681"/>
      <c r="TCG21" s="682"/>
      <c r="TCH21" s="680"/>
      <c r="TCI21" s="681"/>
      <c r="TCJ21" s="681"/>
      <c r="TCK21" s="681"/>
      <c r="TCL21" s="681"/>
      <c r="TCM21" s="681"/>
      <c r="TCN21" s="681"/>
      <c r="TCO21" s="681"/>
      <c r="TCP21" s="681"/>
      <c r="TCQ21" s="681"/>
      <c r="TCR21" s="681"/>
      <c r="TCS21" s="681"/>
      <c r="TCT21" s="681"/>
      <c r="TCU21" s="681"/>
      <c r="TCV21" s="682"/>
      <c r="TCW21" s="680"/>
      <c r="TCX21" s="681"/>
      <c r="TCY21" s="681"/>
      <c r="TCZ21" s="681"/>
      <c r="TDA21" s="681"/>
      <c r="TDB21" s="681"/>
      <c r="TDC21" s="681"/>
      <c r="TDD21" s="681"/>
      <c r="TDE21" s="681"/>
      <c r="TDF21" s="681"/>
      <c r="TDG21" s="681"/>
      <c r="TDH21" s="681"/>
      <c r="TDI21" s="681"/>
      <c r="TDJ21" s="681"/>
      <c r="TDK21" s="682"/>
      <c r="TDL21" s="680"/>
      <c r="TDM21" s="681"/>
      <c r="TDN21" s="681"/>
      <c r="TDO21" s="681"/>
      <c r="TDP21" s="681"/>
      <c r="TDQ21" s="681"/>
      <c r="TDR21" s="681"/>
      <c r="TDS21" s="681"/>
      <c r="TDT21" s="681"/>
      <c r="TDU21" s="681"/>
      <c r="TDV21" s="681"/>
      <c r="TDW21" s="681"/>
      <c r="TDX21" s="681"/>
      <c r="TDY21" s="681"/>
      <c r="TDZ21" s="682"/>
      <c r="TEA21" s="680"/>
      <c r="TEB21" s="681"/>
      <c r="TEC21" s="681"/>
      <c r="TED21" s="681"/>
      <c r="TEE21" s="681"/>
      <c r="TEF21" s="681"/>
      <c r="TEG21" s="681"/>
      <c r="TEH21" s="681"/>
      <c r="TEI21" s="681"/>
      <c r="TEJ21" s="681"/>
      <c r="TEK21" s="681"/>
      <c r="TEL21" s="681"/>
      <c r="TEM21" s="681"/>
      <c r="TEN21" s="681"/>
      <c r="TEO21" s="682"/>
      <c r="TEP21" s="680"/>
      <c r="TEQ21" s="681"/>
      <c r="TER21" s="681"/>
      <c r="TES21" s="681"/>
      <c r="TET21" s="681"/>
      <c r="TEU21" s="681"/>
      <c r="TEV21" s="681"/>
      <c r="TEW21" s="681"/>
      <c r="TEX21" s="681"/>
      <c r="TEY21" s="681"/>
      <c r="TEZ21" s="681"/>
      <c r="TFA21" s="681"/>
      <c r="TFB21" s="681"/>
      <c r="TFC21" s="681"/>
      <c r="TFD21" s="682"/>
      <c r="TFE21" s="680"/>
      <c r="TFF21" s="681"/>
      <c r="TFG21" s="681"/>
      <c r="TFH21" s="681"/>
      <c r="TFI21" s="681"/>
      <c r="TFJ21" s="681"/>
      <c r="TFK21" s="681"/>
      <c r="TFL21" s="681"/>
      <c r="TFM21" s="681"/>
      <c r="TFN21" s="681"/>
      <c r="TFO21" s="681"/>
      <c r="TFP21" s="681"/>
      <c r="TFQ21" s="681"/>
      <c r="TFR21" s="681"/>
      <c r="TFS21" s="682"/>
      <c r="TFT21" s="680"/>
      <c r="TFU21" s="681"/>
      <c r="TFV21" s="681"/>
      <c r="TFW21" s="681"/>
      <c r="TFX21" s="681"/>
      <c r="TFY21" s="681"/>
      <c r="TFZ21" s="681"/>
      <c r="TGA21" s="681"/>
      <c r="TGB21" s="681"/>
      <c r="TGC21" s="681"/>
      <c r="TGD21" s="681"/>
      <c r="TGE21" s="681"/>
      <c r="TGF21" s="681"/>
      <c r="TGG21" s="681"/>
      <c r="TGH21" s="682"/>
      <c r="TGI21" s="680"/>
      <c r="TGJ21" s="681"/>
      <c r="TGK21" s="681"/>
      <c r="TGL21" s="681"/>
      <c r="TGM21" s="681"/>
      <c r="TGN21" s="681"/>
      <c r="TGO21" s="681"/>
      <c r="TGP21" s="681"/>
      <c r="TGQ21" s="681"/>
      <c r="TGR21" s="681"/>
      <c r="TGS21" s="681"/>
      <c r="TGT21" s="681"/>
      <c r="TGU21" s="681"/>
      <c r="TGV21" s="681"/>
      <c r="TGW21" s="682"/>
      <c r="TGX21" s="680"/>
      <c r="TGY21" s="681"/>
      <c r="TGZ21" s="681"/>
      <c r="THA21" s="681"/>
      <c r="THB21" s="681"/>
      <c r="THC21" s="681"/>
      <c r="THD21" s="681"/>
      <c r="THE21" s="681"/>
      <c r="THF21" s="681"/>
      <c r="THG21" s="681"/>
      <c r="THH21" s="681"/>
      <c r="THI21" s="681"/>
      <c r="THJ21" s="681"/>
      <c r="THK21" s="681"/>
      <c r="THL21" s="682"/>
      <c r="THM21" s="680"/>
      <c r="THN21" s="681"/>
      <c r="THO21" s="681"/>
      <c r="THP21" s="681"/>
      <c r="THQ21" s="681"/>
      <c r="THR21" s="681"/>
      <c r="THS21" s="681"/>
      <c r="THT21" s="681"/>
      <c r="THU21" s="681"/>
      <c r="THV21" s="681"/>
      <c r="THW21" s="681"/>
      <c r="THX21" s="681"/>
      <c r="THY21" s="681"/>
      <c r="THZ21" s="681"/>
      <c r="TIA21" s="682"/>
      <c r="TIB21" s="680"/>
      <c r="TIC21" s="681"/>
      <c r="TID21" s="681"/>
      <c r="TIE21" s="681"/>
      <c r="TIF21" s="681"/>
      <c r="TIG21" s="681"/>
      <c r="TIH21" s="681"/>
      <c r="TII21" s="681"/>
      <c r="TIJ21" s="681"/>
      <c r="TIK21" s="681"/>
      <c r="TIL21" s="681"/>
      <c r="TIM21" s="681"/>
      <c r="TIN21" s="681"/>
      <c r="TIO21" s="681"/>
      <c r="TIP21" s="682"/>
      <c r="TIQ21" s="680"/>
      <c r="TIR21" s="681"/>
      <c r="TIS21" s="681"/>
      <c r="TIT21" s="681"/>
      <c r="TIU21" s="681"/>
      <c r="TIV21" s="681"/>
      <c r="TIW21" s="681"/>
      <c r="TIX21" s="681"/>
      <c r="TIY21" s="681"/>
      <c r="TIZ21" s="681"/>
      <c r="TJA21" s="681"/>
      <c r="TJB21" s="681"/>
      <c r="TJC21" s="681"/>
      <c r="TJD21" s="681"/>
      <c r="TJE21" s="682"/>
      <c r="TJF21" s="680"/>
      <c r="TJG21" s="681"/>
      <c r="TJH21" s="681"/>
      <c r="TJI21" s="681"/>
      <c r="TJJ21" s="681"/>
      <c r="TJK21" s="681"/>
      <c r="TJL21" s="681"/>
      <c r="TJM21" s="681"/>
      <c r="TJN21" s="681"/>
      <c r="TJO21" s="681"/>
      <c r="TJP21" s="681"/>
      <c r="TJQ21" s="681"/>
      <c r="TJR21" s="681"/>
      <c r="TJS21" s="681"/>
      <c r="TJT21" s="682"/>
      <c r="TJU21" s="680"/>
      <c r="TJV21" s="681"/>
      <c r="TJW21" s="681"/>
      <c r="TJX21" s="681"/>
      <c r="TJY21" s="681"/>
      <c r="TJZ21" s="681"/>
      <c r="TKA21" s="681"/>
      <c r="TKB21" s="681"/>
      <c r="TKC21" s="681"/>
      <c r="TKD21" s="681"/>
      <c r="TKE21" s="681"/>
      <c r="TKF21" s="681"/>
      <c r="TKG21" s="681"/>
      <c r="TKH21" s="681"/>
      <c r="TKI21" s="682"/>
      <c r="TKJ21" s="680"/>
      <c r="TKK21" s="681"/>
      <c r="TKL21" s="681"/>
      <c r="TKM21" s="681"/>
      <c r="TKN21" s="681"/>
      <c r="TKO21" s="681"/>
      <c r="TKP21" s="681"/>
      <c r="TKQ21" s="681"/>
      <c r="TKR21" s="681"/>
      <c r="TKS21" s="681"/>
      <c r="TKT21" s="681"/>
      <c r="TKU21" s="681"/>
      <c r="TKV21" s="681"/>
      <c r="TKW21" s="681"/>
      <c r="TKX21" s="682"/>
      <c r="TKY21" s="680"/>
      <c r="TKZ21" s="681"/>
      <c r="TLA21" s="681"/>
      <c r="TLB21" s="681"/>
      <c r="TLC21" s="681"/>
      <c r="TLD21" s="681"/>
      <c r="TLE21" s="681"/>
      <c r="TLF21" s="681"/>
      <c r="TLG21" s="681"/>
      <c r="TLH21" s="681"/>
      <c r="TLI21" s="681"/>
      <c r="TLJ21" s="681"/>
      <c r="TLK21" s="681"/>
      <c r="TLL21" s="681"/>
      <c r="TLM21" s="682"/>
      <c r="TLN21" s="680"/>
      <c r="TLO21" s="681"/>
      <c r="TLP21" s="681"/>
      <c r="TLQ21" s="681"/>
      <c r="TLR21" s="681"/>
      <c r="TLS21" s="681"/>
      <c r="TLT21" s="681"/>
      <c r="TLU21" s="681"/>
      <c r="TLV21" s="681"/>
      <c r="TLW21" s="681"/>
      <c r="TLX21" s="681"/>
      <c r="TLY21" s="681"/>
      <c r="TLZ21" s="681"/>
      <c r="TMA21" s="681"/>
      <c r="TMB21" s="682"/>
      <c r="TMC21" s="680"/>
      <c r="TMD21" s="681"/>
      <c r="TME21" s="681"/>
      <c r="TMF21" s="681"/>
      <c r="TMG21" s="681"/>
      <c r="TMH21" s="681"/>
      <c r="TMI21" s="681"/>
      <c r="TMJ21" s="681"/>
      <c r="TMK21" s="681"/>
      <c r="TML21" s="681"/>
      <c r="TMM21" s="681"/>
      <c r="TMN21" s="681"/>
      <c r="TMO21" s="681"/>
      <c r="TMP21" s="681"/>
      <c r="TMQ21" s="682"/>
      <c r="TMR21" s="680"/>
      <c r="TMS21" s="681"/>
      <c r="TMT21" s="681"/>
      <c r="TMU21" s="681"/>
      <c r="TMV21" s="681"/>
      <c r="TMW21" s="681"/>
      <c r="TMX21" s="681"/>
      <c r="TMY21" s="681"/>
      <c r="TMZ21" s="681"/>
      <c r="TNA21" s="681"/>
      <c r="TNB21" s="681"/>
      <c r="TNC21" s="681"/>
      <c r="TND21" s="681"/>
      <c r="TNE21" s="681"/>
      <c r="TNF21" s="682"/>
      <c r="TNG21" s="680"/>
      <c r="TNH21" s="681"/>
      <c r="TNI21" s="681"/>
      <c r="TNJ21" s="681"/>
      <c r="TNK21" s="681"/>
      <c r="TNL21" s="681"/>
      <c r="TNM21" s="681"/>
      <c r="TNN21" s="681"/>
      <c r="TNO21" s="681"/>
      <c r="TNP21" s="681"/>
      <c r="TNQ21" s="681"/>
      <c r="TNR21" s="681"/>
      <c r="TNS21" s="681"/>
      <c r="TNT21" s="681"/>
      <c r="TNU21" s="682"/>
      <c r="TNV21" s="680"/>
      <c r="TNW21" s="681"/>
      <c r="TNX21" s="681"/>
      <c r="TNY21" s="681"/>
      <c r="TNZ21" s="681"/>
      <c r="TOA21" s="681"/>
      <c r="TOB21" s="681"/>
      <c r="TOC21" s="681"/>
      <c r="TOD21" s="681"/>
      <c r="TOE21" s="681"/>
      <c r="TOF21" s="681"/>
      <c r="TOG21" s="681"/>
      <c r="TOH21" s="681"/>
      <c r="TOI21" s="681"/>
      <c r="TOJ21" s="682"/>
      <c r="TOK21" s="680"/>
      <c r="TOL21" s="681"/>
      <c r="TOM21" s="681"/>
      <c r="TON21" s="681"/>
      <c r="TOO21" s="681"/>
      <c r="TOP21" s="681"/>
      <c r="TOQ21" s="681"/>
      <c r="TOR21" s="681"/>
      <c r="TOS21" s="681"/>
      <c r="TOT21" s="681"/>
      <c r="TOU21" s="681"/>
      <c r="TOV21" s="681"/>
      <c r="TOW21" s="681"/>
      <c r="TOX21" s="681"/>
      <c r="TOY21" s="682"/>
      <c r="TOZ21" s="680"/>
      <c r="TPA21" s="681"/>
      <c r="TPB21" s="681"/>
      <c r="TPC21" s="681"/>
      <c r="TPD21" s="681"/>
      <c r="TPE21" s="681"/>
      <c r="TPF21" s="681"/>
      <c r="TPG21" s="681"/>
      <c r="TPH21" s="681"/>
      <c r="TPI21" s="681"/>
      <c r="TPJ21" s="681"/>
      <c r="TPK21" s="681"/>
      <c r="TPL21" s="681"/>
      <c r="TPM21" s="681"/>
      <c r="TPN21" s="682"/>
      <c r="TPO21" s="680"/>
      <c r="TPP21" s="681"/>
      <c r="TPQ21" s="681"/>
      <c r="TPR21" s="681"/>
      <c r="TPS21" s="681"/>
      <c r="TPT21" s="681"/>
      <c r="TPU21" s="681"/>
      <c r="TPV21" s="681"/>
      <c r="TPW21" s="681"/>
      <c r="TPX21" s="681"/>
      <c r="TPY21" s="681"/>
      <c r="TPZ21" s="681"/>
      <c r="TQA21" s="681"/>
      <c r="TQB21" s="681"/>
      <c r="TQC21" s="682"/>
      <c r="TQD21" s="680"/>
      <c r="TQE21" s="681"/>
      <c r="TQF21" s="681"/>
      <c r="TQG21" s="681"/>
      <c r="TQH21" s="681"/>
      <c r="TQI21" s="681"/>
      <c r="TQJ21" s="681"/>
      <c r="TQK21" s="681"/>
      <c r="TQL21" s="681"/>
      <c r="TQM21" s="681"/>
      <c r="TQN21" s="681"/>
      <c r="TQO21" s="681"/>
      <c r="TQP21" s="681"/>
      <c r="TQQ21" s="681"/>
      <c r="TQR21" s="682"/>
      <c r="TQS21" s="680"/>
      <c r="TQT21" s="681"/>
      <c r="TQU21" s="681"/>
      <c r="TQV21" s="681"/>
      <c r="TQW21" s="681"/>
      <c r="TQX21" s="681"/>
      <c r="TQY21" s="681"/>
      <c r="TQZ21" s="681"/>
      <c r="TRA21" s="681"/>
      <c r="TRB21" s="681"/>
      <c r="TRC21" s="681"/>
      <c r="TRD21" s="681"/>
      <c r="TRE21" s="681"/>
      <c r="TRF21" s="681"/>
      <c r="TRG21" s="682"/>
      <c r="TRH21" s="680"/>
      <c r="TRI21" s="681"/>
      <c r="TRJ21" s="681"/>
      <c r="TRK21" s="681"/>
      <c r="TRL21" s="681"/>
      <c r="TRM21" s="681"/>
      <c r="TRN21" s="681"/>
      <c r="TRO21" s="681"/>
      <c r="TRP21" s="681"/>
      <c r="TRQ21" s="681"/>
      <c r="TRR21" s="681"/>
      <c r="TRS21" s="681"/>
      <c r="TRT21" s="681"/>
      <c r="TRU21" s="681"/>
      <c r="TRV21" s="682"/>
      <c r="TRW21" s="680"/>
      <c r="TRX21" s="681"/>
      <c r="TRY21" s="681"/>
      <c r="TRZ21" s="681"/>
      <c r="TSA21" s="681"/>
      <c r="TSB21" s="681"/>
      <c r="TSC21" s="681"/>
      <c r="TSD21" s="681"/>
      <c r="TSE21" s="681"/>
      <c r="TSF21" s="681"/>
      <c r="TSG21" s="681"/>
      <c r="TSH21" s="681"/>
      <c r="TSI21" s="681"/>
      <c r="TSJ21" s="681"/>
      <c r="TSK21" s="682"/>
      <c r="TSL21" s="680"/>
      <c r="TSM21" s="681"/>
      <c r="TSN21" s="681"/>
      <c r="TSO21" s="681"/>
      <c r="TSP21" s="681"/>
      <c r="TSQ21" s="681"/>
      <c r="TSR21" s="681"/>
      <c r="TSS21" s="681"/>
      <c r="TST21" s="681"/>
      <c r="TSU21" s="681"/>
      <c r="TSV21" s="681"/>
      <c r="TSW21" s="681"/>
      <c r="TSX21" s="681"/>
      <c r="TSY21" s="681"/>
      <c r="TSZ21" s="682"/>
      <c r="TTA21" s="680"/>
      <c r="TTB21" s="681"/>
      <c r="TTC21" s="681"/>
      <c r="TTD21" s="681"/>
      <c r="TTE21" s="681"/>
      <c r="TTF21" s="681"/>
      <c r="TTG21" s="681"/>
      <c r="TTH21" s="681"/>
      <c r="TTI21" s="681"/>
      <c r="TTJ21" s="681"/>
      <c r="TTK21" s="681"/>
      <c r="TTL21" s="681"/>
      <c r="TTM21" s="681"/>
      <c r="TTN21" s="681"/>
      <c r="TTO21" s="682"/>
      <c r="TTP21" s="680"/>
      <c r="TTQ21" s="681"/>
      <c r="TTR21" s="681"/>
      <c r="TTS21" s="681"/>
      <c r="TTT21" s="681"/>
      <c r="TTU21" s="681"/>
      <c r="TTV21" s="681"/>
      <c r="TTW21" s="681"/>
      <c r="TTX21" s="681"/>
      <c r="TTY21" s="681"/>
      <c r="TTZ21" s="681"/>
      <c r="TUA21" s="681"/>
      <c r="TUB21" s="681"/>
      <c r="TUC21" s="681"/>
      <c r="TUD21" s="682"/>
      <c r="TUE21" s="680"/>
      <c r="TUF21" s="681"/>
      <c r="TUG21" s="681"/>
      <c r="TUH21" s="681"/>
      <c r="TUI21" s="681"/>
      <c r="TUJ21" s="681"/>
      <c r="TUK21" s="681"/>
      <c r="TUL21" s="681"/>
      <c r="TUM21" s="681"/>
      <c r="TUN21" s="681"/>
      <c r="TUO21" s="681"/>
      <c r="TUP21" s="681"/>
      <c r="TUQ21" s="681"/>
      <c r="TUR21" s="681"/>
      <c r="TUS21" s="682"/>
      <c r="TUT21" s="680"/>
      <c r="TUU21" s="681"/>
      <c r="TUV21" s="681"/>
      <c r="TUW21" s="681"/>
      <c r="TUX21" s="681"/>
      <c r="TUY21" s="681"/>
      <c r="TUZ21" s="681"/>
      <c r="TVA21" s="681"/>
      <c r="TVB21" s="681"/>
      <c r="TVC21" s="681"/>
      <c r="TVD21" s="681"/>
      <c r="TVE21" s="681"/>
      <c r="TVF21" s="681"/>
      <c r="TVG21" s="681"/>
      <c r="TVH21" s="682"/>
      <c r="TVI21" s="680"/>
      <c r="TVJ21" s="681"/>
      <c r="TVK21" s="681"/>
      <c r="TVL21" s="681"/>
      <c r="TVM21" s="681"/>
      <c r="TVN21" s="681"/>
      <c r="TVO21" s="681"/>
      <c r="TVP21" s="681"/>
      <c r="TVQ21" s="681"/>
      <c r="TVR21" s="681"/>
      <c r="TVS21" s="681"/>
      <c r="TVT21" s="681"/>
      <c r="TVU21" s="681"/>
      <c r="TVV21" s="681"/>
      <c r="TVW21" s="682"/>
      <c r="TVX21" s="680"/>
      <c r="TVY21" s="681"/>
      <c r="TVZ21" s="681"/>
      <c r="TWA21" s="681"/>
      <c r="TWB21" s="681"/>
      <c r="TWC21" s="681"/>
      <c r="TWD21" s="681"/>
      <c r="TWE21" s="681"/>
      <c r="TWF21" s="681"/>
      <c r="TWG21" s="681"/>
      <c r="TWH21" s="681"/>
      <c r="TWI21" s="681"/>
      <c r="TWJ21" s="681"/>
      <c r="TWK21" s="681"/>
      <c r="TWL21" s="682"/>
      <c r="TWM21" s="680"/>
      <c r="TWN21" s="681"/>
      <c r="TWO21" s="681"/>
      <c r="TWP21" s="681"/>
      <c r="TWQ21" s="681"/>
      <c r="TWR21" s="681"/>
      <c r="TWS21" s="681"/>
      <c r="TWT21" s="681"/>
      <c r="TWU21" s="681"/>
      <c r="TWV21" s="681"/>
      <c r="TWW21" s="681"/>
      <c r="TWX21" s="681"/>
      <c r="TWY21" s="681"/>
      <c r="TWZ21" s="681"/>
      <c r="TXA21" s="682"/>
      <c r="TXB21" s="680"/>
      <c r="TXC21" s="681"/>
      <c r="TXD21" s="681"/>
      <c r="TXE21" s="681"/>
      <c r="TXF21" s="681"/>
      <c r="TXG21" s="681"/>
      <c r="TXH21" s="681"/>
      <c r="TXI21" s="681"/>
      <c r="TXJ21" s="681"/>
      <c r="TXK21" s="681"/>
      <c r="TXL21" s="681"/>
      <c r="TXM21" s="681"/>
      <c r="TXN21" s="681"/>
      <c r="TXO21" s="681"/>
      <c r="TXP21" s="682"/>
      <c r="TXQ21" s="680"/>
      <c r="TXR21" s="681"/>
      <c r="TXS21" s="681"/>
      <c r="TXT21" s="681"/>
      <c r="TXU21" s="681"/>
      <c r="TXV21" s="681"/>
      <c r="TXW21" s="681"/>
      <c r="TXX21" s="681"/>
      <c r="TXY21" s="681"/>
      <c r="TXZ21" s="681"/>
      <c r="TYA21" s="681"/>
      <c r="TYB21" s="681"/>
      <c r="TYC21" s="681"/>
      <c r="TYD21" s="681"/>
      <c r="TYE21" s="682"/>
      <c r="TYF21" s="680"/>
      <c r="TYG21" s="681"/>
      <c r="TYH21" s="681"/>
      <c r="TYI21" s="681"/>
      <c r="TYJ21" s="681"/>
      <c r="TYK21" s="681"/>
      <c r="TYL21" s="681"/>
      <c r="TYM21" s="681"/>
      <c r="TYN21" s="681"/>
      <c r="TYO21" s="681"/>
      <c r="TYP21" s="681"/>
      <c r="TYQ21" s="681"/>
      <c r="TYR21" s="681"/>
      <c r="TYS21" s="681"/>
      <c r="TYT21" s="682"/>
      <c r="TYU21" s="680"/>
      <c r="TYV21" s="681"/>
      <c r="TYW21" s="681"/>
      <c r="TYX21" s="681"/>
      <c r="TYY21" s="681"/>
      <c r="TYZ21" s="681"/>
      <c r="TZA21" s="681"/>
      <c r="TZB21" s="681"/>
      <c r="TZC21" s="681"/>
      <c r="TZD21" s="681"/>
      <c r="TZE21" s="681"/>
      <c r="TZF21" s="681"/>
      <c r="TZG21" s="681"/>
      <c r="TZH21" s="681"/>
      <c r="TZI21" s="682"/>
      <c r="TZJ21" s="680"/>
      <c r="TZK21" s="681"/>
      <c r="TZL21" s="681"/>
      <c r="TZM21" s="681"/>
      <c r="TZN21" s="681"/>
      <c r="TZO21" s="681"/>
      <c r="TZP21" s="681"/>
      <c r="TZQ21" s="681"/>
      <c r="TZR21" s="681"/>
      <c r="TZS21" s="681"/>
      <c r="TZT21" s="681"/>
      <c r="TZU21" s="681"/>
      <c r="TZV21" s="681"/>
      <c r="TZW21" s="681"/>
      <c r="TZX21" s="682"/>
      <c r="TZY21" s="680"/>
      <c r="TZZ21" s="681"/>
      <c r="UAA21" s="681"/>
      <c r="UAB21" s="681"/>
      <c r="UAC21" s="681"/>
      <c r="UAD21" s="681"/>
      <c r="UAE21" s="681"/>
      <c r="UAF21" s="681"/>
      <c r="UAG21" s="681"/>
      <c r="UAH21" s="681"/>
      <c r="UAI21" s="681"/>
      <c r="UAJ21" s="681"/>
      <c r="UAK21" s="681"/>
      <c r="UAL21" s="681"/>
      <c r="UAM21" s="682"/>
      <c r="UAN21" s="680"/>
      <c r="UAO21" s="681"/>
      <c r="UAP21" s="681"/>
      <c r="UAQ21" s="681"/>
      <c r="UAR21" s="681"/>
      <c r="UAS21" s="681"/>
      <c r="UAT21" s="681"/>
      <c r="UAU21" s="681"/>
      <c r="UAV21" s="681"/>
      <c r="UAW21" s="681"/>
      <c r="UAX21" s="681"/>
      <c r="UAY21" s="681"/>
      <c r="UAZ21" s="681"/>
      <c r="UBA21" s="681"/>
      <c r="UBB21" s="682"/>
      <c r="UBC21" s="680"/>
      <c r="UBD21" s="681"/>
      <c r="UBE21" s="681"/>
      <c r="UBF21" s="681"/>
      <c r="UBG21" s="681"/>
      <c r="UBH21" s="681"/>
      <c r="UBI21" s="681"/>
      <c r="UBJ21" s="681"/>
      <c r="UBK21" s="681"/>
      <c r="UBL21" s="681"/>
      <c r="UBM21" s="681"/>
      <c r="UBN21" s="681"/>
      <c r="UBO21" s="681"/>
      <c r="UBP21" s="681"/>
      <c r="UBQ21" s="682"/>
      <c r="UBR21" s="680"/>
      <c r="UBS21" s="681"/>
      <c r="UBT21" s="681"/>
      <c r="UBU21" s="681"/>
      <c r="UBV21" s="681"/>
      <c r="UBW21" s="681"/>
      <c r="UBX21" s="681"/>
      <c r="UBY21" s="681"/>
      <c r="UBZ21" s="681"/>
      <c r="UCA21" s="681"/>
      <c r="UCB21" s="681"/>
      <c r="UCC21" s="681"/>
      <c r="UCD21" s="681"/>
      <c r="UCE21" s="681"/>
      <c r="UCF21" s="682"/>
      <c r="UCG21" s="680"/>
      <c r="UCH21" s="681"/>
      <c r="UCI21" s="681"/>
      <c r="UCJ21" s="681"/>
      <c r="UCK21" s="681"/>
      <c r="UCL21" s="681"/>
      <c r="UCM21" s="681"/>
      <c r="UCN21" s="681"/>
      <c r="UCO21" s="681"/>
      <c r="UCP21" s="681"/>
      <c r="UCQ21" s="681"/>
      <c r="UCR21" s="681"/>
      <c r="UCS21" s="681"/>
      <c r="UCT21" s="681"/>
      <c r="UCU21" s="682"/>
      <c r="UCV21" s="680"/>
      <c r="UCW21" s="681"/>
      <c r="UCX21" s="681"/>
      <c r="UCY21" s="681"/>
      <c r="UCZ21" s="681"/>
      <c r="UDA21" s="681"/>
      <c r="UDB21" s="681"/>
      <c r="UDC21" s="681"/>
      <c r="UDD21" s="681"/>
      <c r="UDE21" s="681"/>
      <c r="UDF21" s="681"/>
      <c r="UDG21" s="681"/>
      <c r="UDH21" s="681"/>
      <c r="UDI21" s="681"/>
      <c r="UDJ21" s="682"/>
      <c r="UDK21" s="680"/>
      <c r="UDL21" s="681"/>
      <c r="UDM21" s="681"/>
      <c r="UDN21" s="681"/>
      <c r="UDO21" s="681"/>
      <c r="UDP21" s="681"/>
      <c r="UDQ21" s="681"/>
      <c r="UDR21" s="681"/>
      <c r="UDS21" s="681"/>
      <c r="UDT21" s="681"/>
      <c r="UDU21" s="681"/>
      <c r="UDV21" s="681"/>
      <c r="UDW21" s="681"/>
      <c r="UDX21" s="681"/>
      <c r="UDY21" s="682"/>
      <c r="UDZ21" s="680"/>
      <c r="UEA21" s="681"/>
      <c r="UEB21" s="681"/>
      <c r="UEC21" s="681"/>
      <c r="UED21" s="681"/>
      <c r="UEE21" s="681"/>
      <c r="UEF21" s="681"/>
      <c r="UEG21" s="681"/>
      <c r="UEH21" s="681"/>
      <c r="UEI21" s="681"/>
      <c r="UEJ21" s="681"/>
      <c r="UEK21" s="681"/>
      <c r="UEL21" s="681"/>
      <c r="UEM21" s="681"/>
      <c r="UEN21" s="682"/>
      <c r="UEO21" s="680"/>
      <c r="UEP21" s="681"/>
      <c r="UEQ21" s="681"/>
      <c r="UER21" s="681"/>
      <c r="UES21" s="681"/>
      <c r="UET21" s="681"/>
      <c r="UEU21" s="681"/>
      <c r="UEV21" s="681"/>
      <c r="UEW21" s="681"/>
      <c r="UEX21" s="681"/>
      <c r="UEY21" s="681"/>
      <c r="UEZ21" s="681"/>
      <c r="UFA21" s="681"/>
      <c r="UFB21" s="681"/>
      <c r="UFC21" s="682"/>
      <c r="UFD21" s="680"/>
      <c r="UFE21" s="681"/>
      <c r="UFF21" s="681"/>
      <c r="UFG21" s="681"/>
      <c r="UFH21" s="681"/>
      <c r="UFI21" s="681"/>
      <c r="UFJ21" s="681"/>
      <c r="UFK21" s="681"/>
      <c r="UFL21" s="681"/>
      <c r="UFM21" s="681"/>
      <c r="UFN21" s="681"/>
      <c r="UFO21" s="681"/>
      <c r="UFP21" s="681"/>
      <c r="UFQ21" s="681"/>
      <c r="UFR21" s="682"/>
      <c r="UFS21" s="680"/>
      <c r="UFT21" s="681"/>
      <c r="UFU21" s="681"/>
      <c r="UFV21" s="681"/>
      <c r="UFW21" s="681"/>
      <c r="UFX21" s="681"/>
      <c r="UFY21" s="681"/>
      <c r="UFZ21" s="681"/>
      <c r="UGA21" s="681"/>
      <c r="UGB21" s="681"/>
      <c r="UGC21" s="681"/>
      <c r="UGD21" s="681"/>
      <c r="UGE21" s="681"/>
      <c r="UGF21" s="681"/>
      <c r="UGG21" s="682"/>
      <c r="UGH21" s="680"/>
      <c r="UGI21" s="681"/>
      <c r="UGJ21" s="681"/>
      <c r="UGK21" s="681"/>
      <c r="UGL21" s="681"/>
      <c r="UGM21" s="681"/>
      <c r="UGN21" s="681"/>
      <c r="UGO21" s="681"/>
      <c r="UGP21" s="681"/>
      <c r="UGQ21" s="681"/>
      <c r="UGR21" s="681"/>
      <c r="UGS21" s="681"/>
      <c r="UGT21" s="681"/>
      <c r="UGU21" s="681"/>
      <c r="UGV21" s="682"/>
      <c r="UGW21" s="680"/>
      <c r="UGX21" s="681"/>
      <c r="UGY21" s="681"/>
      <c r="UGZ21" s="681"/>
      <c r="UHA21" s="681"/>
      <c r="UHB21" s="681"/>
      <c r="UHC21" s="681"/>
      <c r="UHD21" s="681"/>
      <c r="UHE21" s="681"/>
      <c r="UHF21" s="681"/>
      <c r="UHG21" s="681"/>
      <c r="UHH21" s="681"/>
      <c r="UHI21" s="681"/>
      <c r="UHJ21" s="681"/>
      <c r="UHK21" s="682"/>
      <c r="UHL21" s="680"/>
      <c r="UHM21" s="681"/>
      <c r="UHN21" s="681"/>
      <c r="UHO21" s="681"/>
      <c r="UHP21" s="681"/>
      <c r="UHQ21" s="681"/>
      <c r="UHR21" s="681"/>
      <c r="UHS21" s="681"/>
      <c r="UHT21" s="681"/>
      <c r="UHU21" s="681"/>
      <c r="UHV21" s="681"/>
      <c r="UHW21" s="681"/>
      <c r="UHX21" s="681"/>
      <c r="UHY21" s="681"/>
      <c r="UHZ21" s="682"/>
      <c r="UIA21" s="680"/>
      <c r="UIB21" s="681"/>
      <c r="UIC21" s="681"/>
      <c r="UID21" s="681"/>
      <c r="UIE21" s="681"/>
      <c r="UIF21" s="681"/>
      <c r="UIG21" s="681"/>
      <c r="UIH21" s="681"/>
      <c r="UII21" s="681"/>
      <c r="UIJ21" s="681"/>
      <c r="UIK21" s="681"/>
      <c r="UIL21" s="681"/>
      <c r="UIM21" s="681"/>
      <c r="UIN21" s="681"/>
      <c r="UIO21" s="682"/>
      <c r="UIP21" s="680"/>
      <c r="UIQ21" s="681"/>
      <c r="UIR21" s="681"/>
      <c r="UIS21" s="681"/>
      <c r="UIT21" s="681"/>
      <c r="UIU21" s="681"/>
      <c r="UIV21" s="681"/>
      <c r="UIW21" s="681"/>
      <c r="UIX21" s="681"/>
      <c r="UIY21" s="681"/>
      <c r="UIZ21" s="681"/>
      <c r="UJA21" s="681"/>
      <c r="UJB21" s="681"/>
      <c r="UJC21" s="681"/>
      <c r="UJD21" s="682"/>
      <c r="UJE21" s="680"/>
      <c r="UJF21" s="681"/>
      <c r="UJG21" s="681"/>
      <c r="UJH21" s="681"/>
      <c r="UJI21" s="681"/>
      <c r="UJJ21" s="681"/>
      <c r="UJK21" s="681"/>
      <c r="UJL21" s="681"/>
      <c r="UJM21" s="681"/>
      <c r="UJN21" s="681"/>
      <c r="UJO21" s="681"/>
      <c r="UJP21" s="681"/>
      <c r="UJQ21" s="681"/>
      <c r="UJR21" s="681"/>
      <c r="UJS21" s="682"/>
      <c r="UJT21" s="680"/>
      <c r="UJU21" s="681"/>
      <c r="UJV21" s="681"/>
      <c r="UJW21" s="681"/>
      <c r="UJX21" s="681"/>
      <c r="UJY21" s="681"/>
      <c r="UJZ21" s="681"/>
      <c r="UKA21" s="681"/>
      <c r="UKB21" s="681"/>
      <c r="UKC21" s="681"/>
      <c r="UKD21" s="681"/>
      <c r="UKE21" s="681"/>
      <c r="UKF21" s="681"/>
      <c r="UKG21" s="681"/>
      <c r="UKH21" s="682"/>
      <c r="UKI21" s="680"/>
      <c r="UKJ21" s="681"/>
      <c r="UKK21" s="681"/>
      <c r="UKL21" s="681"/>
      <c r="UKM21" s="681"/>
      <c r="UKN21" s="681"/>
      <c r="UKO21" s="681"/>
      <c r="UKP21" s="681"/>
      <c r="UKQ21" s="681"/>
      <c r="UKR21" s="681"/>
      <c r="UKS21" s="681"/>
      <c r="UKT21" s="681"/>
      <c r="UKU21" s="681"/>
      <c r="UKV21" s="681"/>
      <c r="UKW21" s="682"/>
      <c r="UKX21" s="680"/>
      <c r="UKY21" s="681"/>
      <c r="UKZ21" s="681"/>
      <c r="ULA21" s="681"/>
      <c r="ULB21" s="681"/>
      <c r="ULC21" s="681"/>
      <c r="ULD21" s="681"/>
      <c r="ULE21" s="681"/>
      <c r="ULF21" s="681"/>
      <c r="ULG21" s="681"/>
      <c r="ULH21" s="681"/>
      <c r="ULI21" s="681"/>
      <c r="ULJ21" s="681"/>
      <c r="ULK21" s="681"/>
      <c r="ULL21" s="682"/>
      <c r="ULM21" s="680"/>
      <c r="ULN21" s="681"/>
      <c r="ULO21" s="681"/>
      <c r="ULP21" s="681"/>
      <c r="ULQ21" s="681"/>
      <c r="ULR21" s="681"/>
      <c r="ULS21" s="681"/>
      <c r="ULT21" s="681"/>
      <c r="ULU21" s="681"/>
      <c r="ULV21" s="681"/>
      <c r="ULW21" s="681"/>
      <c r="ULX21" s="681"/>
      <c r="ULY21" s="681"/>
      <c r="ULZ21" s="681"/>
      <c r="UMA21" s="682"/>
      <c r="UMB21" s="680"/>
      <c r="UMC21" s="681"/>
      <c r="UMD21" s="681"/>
      <c r="UME21" s="681"/>
      <c r="UMF21" s="681"/>
      <c r="UMG21" s="681"/>
      <c r="UMH21" s="681"/>
      <c r="UMI21" s="681"/>
      <c r="UMJ21" s="681"/>
      <c r="UMK21" s="681"/>
      <c r="UML21" s="681"/>
      <c r="UMM21" s="681"/>
      <c r="UMN21" s="681"/>
      <c r="UMO21" s="681"/>
      <c r="UMP21" s="682"/>
      <c r="UMQ21" s="680"/>
      <c r="UMR21" s="681"/>
      <c r="UMS21" s="681"/>
      <c r="UMT21" s="681"/>
      <c r="UMU21" s="681"/>
      <c r="UMV21" s="681"/>
      <c r="UMW21" s="681"/>
      <c r="UMX21" s="681"/>
      <c r="UMY21" s="681"/>
      <c r="UMZ21" s="681"/>
      <c r="UNA21" s="681"/>
      <c r="UNB21" s="681"/>
      <c r="UNC21" s="681"/>
      <c r="UND21" s="681"/>
      <c r="UNE21" s="682"/>
      <c r="UNF21" s="680"/>
      <c r="UNG21" s="681"/>
      <c r="UNH21" s="681"/>
      <c r="UNI21" s="681"/>
      <c r="UNJ21" s="681"/>
      <c r="UNK21" s="681"/>
      <c r="UNL21" s="681"/>
      <c r="UNM21" s="681"/>
      <c r="UNN21" s="681"/>
      <c r="UNO21" s="681"/>
      <c r="UNP21" s="681"/>
      <c r="UNQ21" s="681"/>
      <c r="UNR21" s="681"/>
      <c r="UNS21" s="681"/>
      <c r="UNT21" s="682"/>
      <c r="UNU21" s="680"/>
      <c r="UNV21" s="681"/>
      <c r="UNW21" s="681"/>
      <c r="UNX21" s="681"/>
      <c r="UNY21" s="681"/>
      <c r="UNZ21" s="681"/>
      <c r="UOA21" s="681"/>
      <c r="UOB21" s="681"/>
      <c r="UOC21" s="681"/>
      <c r="UOD21" s="681"/>
      <c r="UOE21" s="681"/>
      <c r="UOF21" s="681"/>
      <c r="UOG21" s="681"/>
      <c r="UOH21" s="681"/>
      <c r="UOI21" s="682"/>
      <c r="UOJ21" s="680"/>
      <c r="UOK21" s="681"/>
      <c r="UOL21" s="681"/>
      <c r="UOM21" s="681"/>
      <c r="UON21" s="681"/>
      <c r="UOO21" s="681"/>
      <c r="UOP21" s="681"/>
      <c r="UOQ21" s="681"/>
      <c r="UOR21" s="681"/>
      <c r="UOS21" s="681"/>
      <c r="UOT21" s="681"/>
      <c r="UOU21" s="681"/>
      <c r="UOV21" s="681"/>
      <c r="UOW21" s="681"/>
      <c r="UOX21" s="682"/>
      <c r="UOY21" s="680"/>
      <c r="UOZ21" s="681"/>
      <c r="UPA21" s="681"/>
      <c r="UPB21" s="681"/>
      <c r="UPC21" s="681"/>
      <c r="UPD21" s="681"/>
      <c r="UPE21" s="681"/>
      <c r="UPF21" s="681"/>
      <c r="UPG21" s="681"/>
      <c r="UPH21" s="681"/>
      <c r="UPI21" s="681"/>
      <c r="UPJ21" s="681"/>
      <c r="UPK21" s="681"/>
      <c r="UPL21" s="681"/>
      <c r="UPM21" s="682"/>
      <c r="UPN21" s="680"/>
      <c r="UPO21" s="681"/>
      <c r="UPP21" s="681"/>
      <c r="UPQ21" s="681"/>
      <c r="UPR21" s="681"/>
      <c r="UPS21" s="681"/>
      <c r="UPT21" s="681"/>
      <c r="UPU21" s="681"/>
      <c r="UPV21" s="681"/>
      <c r="UPW21" s="681"/>
      <c r="UPX21" s="681"/>
      <c r="UPY21" s="681"/>
      <c r="UPZ21" s="681"/>
      <c r="UQA21" s="681"/>
      <c r="UQB21" s="682"/>
      <c r="UQC21" s="680"/>
      <c r="UQD21" s="681"/>
      <c r="UQE21" s="681"/>
      <c r="UQF21" s="681"/>
      <c r="UQG21" s="681"/>
      <c r="UQH21" s="681"/>
      <c r="UQI21" s="681"/>
      <c r="UQJ21" s="681"/>
      <c r="UQK21" s="681"/>
      <c r="UQL21" s="681"/>
      <c r="UQM21" s="681"/>
      <c r="UQN21" s="681"/>
      <c r="UQO21" s="681"/>
      <c r="UQP21" s="681"/>
      <c r="UQQ21" s="682"/>
      <c r="UQR21" s="680"/>
      <c r="UQS21" s="681"/>
      <c r="UQT21" s="681"/>
      <c r="UQU21" s="681"/>
      <c r="UQV21" s="681"/>
      <c r="UQW21" s="681"/>
      <c r="UQX21" s="681"/>
      <c r="UQY21" s="681"/>
      <c r="UQZ21" s="681"/>
      <c r="URA21" s="681"/>
      <c r="URB21" s="681"/>
      <c r="URC21" s="681"/>
      <c r="URD21" s="681"/>
      <c r="URE21" s="681"/>
      <c r="URF21" s="682"/>
      <c r="URG21" s="680"/>
      <c r="URH21" s="681"/>
      <c r="URI21" s="681"/>
      <c r="URJ21" s="681"/>
      <c r="URK21" s="681"/>
      <c r="URL21" s="681"/>
      <c r="URM21" s="681"/>
      <c r="URN21" s="681"/>
      <c r="URO21" s="681"/>
      <c r="URP21" s="681"/>
      <c r="URQ21" s="681"/>
      <c r="URR21" s="681"/>
      <c r="URS21" s="681"/>
      <c r="URT21" s="681"/>
      <c r="URU21" s="682"/>
      <c r="URV21" s="680"/>
      <c r="URW21" s="681"/>
      <c r="URX21" s="681"/>
      <c r="URY21" s="681"/>
      <c r="URZ21" s="681"/>
      <c r="USA21" s="681"/>
      <c r="USB21" s="681"/>
      <c r="USC21" s="681"/>
      <c r="USD21" s="681"/>
      <c r="USE21" s="681"/>
      <c r="USF21" s="681"/>
      <c r="USG21" s="681"/>
      <c r="USH21" s="681"/>
      <c r="USI21" s="681"/>
      <c r="USJ21" s="682"/>
      <c r="USK21" s="680"/>
      <c r="USL21" s="681"/>
      <c r="USM21" s="681"/>
      <c r="USN21" s="681"/>
      <c r="USO21" s="681"/>
      <c r="USP21" s="681"/>
      <c r="USQ21" s="681"/>
      <c r="USR21" s="681"/>
      <c r="USS21" s="681"/>
      <c r="UST21" s="681"/>
      <c r="USU21" s="681"/>
      <c r="USV21" s="681"/>
      <c r="USW21" s="681"/>
      <c r="USX21" s="681"/>
      <c r="USY21" s="682"/>
      <c r="USZ21" s="680"/>
      <c r="UTA21" s="681"/>
      <c r="UTB21" s="681"/>
      <c r="UTC21" s="681"/>
      <c r="UTD21" s="681"/>
      <c r="UTE21" s="681"/>
      <c r="UTF21" s="681"/>
      <c r="UTG21" s="681"/>
      <c r="UTH21" s="681"/>
      <c r="UTI21" s="681"/>
      <c r="UTJ21" s="681"/>
      <c r="UTK21" s="681"/>
      <c r="UTL21" s="681"/>
      <c r="UTM21" s="681"/>
      <c r="UTN21" s="682"/>
      <c r="UTO21" s="680"/>
      <c r="UTP21" s="681"/>
      <c r="UTQ21" s="681"/>
      <c r="UTR21" s="681"/>
      <c r="UTS21" s="681"/>
      <c r="UTT21" s="681"/>
      <c r="UTU21" s="681"/>
      <c r="UTV21" s="681"/>
      <c r="UTW21" s="681"/>
      <c r="UTX21" s="681"/>
      <c r="UTY21" s="681"/>
      <c r="UTZ21" s="681"/>
      <c r="UUA21" s="681"/>
      <c r="UUB21" s="681"/>
      <c r="UUC21" s="682"/>
      <c r="UUD21" s="680"/>
      <c r="UUE21" s="681"/>
      <c r="UUF21" s="681"/>
      <c r="UUG21" s="681"/>
      <c r="UUH21" s="681"/>
      <c r="UUI21" s="681"/>
      <c r="UUJ21" s="681"/>
      <c r="UUK21" s="681"/>
      <c r="UUL21" s="681"/>
      <c r="UUM21" s="681"/>
      <c r="UUN21" s="681"/>
      <c r="UUO21" s="681"/>
      <c r="UUP21" s="681"/>
      <c r="UUQ21" s="681"/>
      <c r="UUR21" s="682"/>
      <c r="UUS21" s="680"/>
      <c r="UUT21" s="681"/>
      <c r="UUU21" s="681"/>
      <c r="UUV21" s="681"/>
      <c r="UUW21" s="681"/>
      <c r="UUX21" s="681"/>
      <c r="UUY21" s="681"/>
      <c r="UUZ21" s="681"/>
      <c r="UVA21" s="681"/>
      <c r="UVB21" s="681"/>
      <c r="UVC21" s="681"/>
      <c r="UVD21" s="681"/>
      <c r="UVE21" s="681"/>
      <c r="UVF21" s="681"/>
      <c r="UVG21" s="682"/>
      <c r="UVH21" s="680"/>
      <c r="UVI21" s="681"/>
      <c r="UVJ21" s="681"/>
      <c r="UVK21" s="681"/>
      <c r="UVL21" s="681"/>
      <c r="UVM21" s="681"/>
      <c r="UVN21" s="681"/>
      <c r="UVO21" s="681"/>
      <c r="UVP21" s="681"/>
      <c r="UVQ21" s="681"/>
      <c r="UVR21" s="681"/>
      <c r="UVS21" s="681"/>
      <c r="UVT21" s="681"/>
      <c r="UVU21" s="681"/>
      <c r="UVV21" s="682"/>
      <c r="UVW21" s="680"/>
      <c r="UVX21" s="681"/>
      <c r="UVY21" s="681"/>
      <c r="UVZ21" s="681"/>
      <c r="UWA21" s="681"/>
      <c r="UWB21" s="681"/>
      <c r="UWC21" s="681"/>
      <c r="UWD21" s="681"/>
      <c r="UWE21" s="681"/>
      <c r="UWF21" s="681"/>
      <c r="UWG21" s="681"/>
      <c r="UWH21" s="681"/>
      <c r="UWI21" s="681"/>
      <c r="UWJ21" s="681"/>
      <c r="UWK21" s="682"/>
      <c r="UWL21" s="680"/>
      <c r="UWM21" s="681"/>
      <c r="UWN21" s="681"/>
      <c r="UWO21" s="681"/>
      <c r="UWP21" s="681"/>
      <c r="UWQ21" s="681"/>
      <c r="UWR21" s="681"/>
      <c r="UWS21" s="681"/>
      <c r="UWT21" s="681"/>
      <c r="UWU21" s="681"/>
      <c r="UWV21" s="681"/>
      <c r="UWW21" s="681"/>
      <c r="UWX21" s="681"/>
      <c r="UWY21" s="681"/>
      <c r="UWZ21" s="682"/>
      <c r="UXA21" s="680"/>
      <c r="UXB21" s="681"/>
      <c r="UXC21" s="681"/>
      <c r="UXD21" s="681"/>
      <c r="UXE21" s="681"/>
      <c r="UXF21" s="681"/>
      <c r="UXG21" s="681"/>
      <c r="UXH21" s="681"/>
      <c r="UXI21" s="681"/>
      <c r="UXJ21" s="681"/>
      <c r="UXK21" s="681"/>
      <c r="UXL21" s="681"/>
      <c r="UXM21" s="681"/>
      <c r="UXN21" s="681"/>
      <c r="UXO21" s="682"/>
      <c r="UXP21" s="680"/>
      <c r="UXQ21" s="681"/>
      <c r="UXR21" s="681"/>
      <c r="UXS21" s="681"/>
      <c r="UXT21" s="681"/>
      <c r="UXU21" s="681"/>
      <c r="UXV21" s="681"/>
      <c r="UXW21" s="681"/>
      <c r="UXX21" s="681"/>
      <c r="UXY21" s="681"/>
      <c r="UXZ21" s="681"/>
      <c r="UYA21" s="681"/>
      <c r="UYB21" s="681"/>
      <c r="UYC21" s="681"/>
      <c r="UYD21" s="682"/>
      <c r="UYE21" s="680"/>
      <c r="UYF21" s="681"/>
      <c r="UYG21" s="681"/>
      <c r="UYH21" s="681"/>
      <c r="UYI21" s="681"/>
      <c r="UYJ21" s="681"/>
      <c r="UYK21" s="681"/>
      <c r="UYL21" s="681"/>
      <c r="UYM21" s="681"/>
      <c r="UYN21" s="681"/>
      <c r="UYO21" s="681"/>
      <c r="UYP21" s="681"/>
      <c r="UYQ21" s="681"/>
      <c r="UYR21" s="681"/>
      <c r="UYS21" s="682"/>
      <c r="UYT21" s="680"/>
      <c r="UYU21" s="681"/>
      <c r="UYV21" s="681"/>
      <c r="UYW21" s="681"/>
      <c r="UYX21" s="681"/>
      <c r="UYY21" s="681"/>
      <c r="UYZ21" s="681"/>
      <c r="UZA21" s="681"/>
      <c r="UZB21" s="681"/>
      <c r="UZC21" s="681"/>
      <c r="UZD21" s="681"/>
      <c r="UZE21" s="681"/>
      <c r="UZF21" s="681"/>
      <c r="UZG21" s="681"/>
      <c r="UZH21" s="682"/>
      <c r="UZI21" s="680"/>
      <c r="UZJ21" s="681"/>
      <c r="UZK21" s="681"/>
      <c r="UZL21" s="681"/>
      <c r="UZM21" s="681"/>
      <c r="UZN21" s="681"/>
      <c r="UZO21" s="681"/>
      <c r="UZP21" s="681"/>
      <c r="UZQ21" s="681"/>
      <c r="UZR21" s="681"/>
      <c r="UZS21" s="681"/>
      <c r="UZT21" s="681"/>
      <c r="UZU21" s="681"/>
      <c r="UZV21" s="681"/>
      <c r="UZW21" s="682"/>
      <c r="UZX21" s="680"/>
      <c r="UZY21" s="681"/>
      <c r="UZZ21" s="681"/>
      <c r="VAA21" s="681"/>
      <c r="VAB21" s="681"/>
      <c r="VAC21" s="681"/>
      <c r="VAD21" s="681"/>
      <c r="VAE21" s="681"/>
      <c r="VAF21" s="681"/>
      <c r="VAG21" s="681"/>
      <c r="VAH21" s="681"/>
      <c r="VAI21" s="681"/>
      <c r="VAJ21" s="681"/>
      <c r="VAK21" s="681"/>
      <c r="VAL21" s="682"/>
      <c r="VAM21" s="680"/>
      <c r="VAN21" s="681"/>
      <c r="VAO21" s="681"/>
      <c r="VAP21" s="681"/>
      <c r="VAQ21" s="681"/>
      <c r="VAR21" s="681"/>
      <c r="VAS21" s="681"/>
      <c r="VAT21" s="681"/>
      <c r="VAU21" s="681"/>
      <c r="VAV21" s="681"/>
      <c r="VAW21" s="681"/>
      <c r="VAX21" s="681"/>
      <c r="VAY21" s="681"/>
      <c r="VAZ21" s="681"/>
      <c r="VBA21" s="682"/>
      <c r="VBB21" s="680"/>
      <c r="VBC21" s="681"/>
      <c r="VBD21" s="681"/>
      <c r="VBE21" s="681"/>
      <c r="VBF21" s="681"/>
      <c r="VBG21" s="681"/>
      <c r="VBH21" s="681"/>
      <c r="VBI21" s="681"/>
      <c r="VBJ21" s="681"/>
      <c r="VBK21" s="681"/>
      <c r="VBL21" s="681"/>
      <c r="VBM21" s="681"/>
      <c r="VBN21" s="681"/>
      <c r="VBO21" s="681"/>
      <c r="VBP21" s="682"/>
      <c r="VBQ21" s="680"/>
      <c r="VBR21" s="681"/>
      <c r="VBS21" s="681"/>
      <c r="VBT21" s="681"/>
      <c r="VBU21" s="681"/>
      <c r="VBV21" s="681"/>
      <c r="VBW21" s="681"/>
      <c r="VBX21" s="681"/>
      <c r="VBY21" s="681"/>
      <c r="VBZ21" s="681"/>
      <c r="VCA21" s="681"/>
      <c r="VCB21" s="681"/>
      <c r="VCC21" s="681"/>
      <c r="VCD21" s="681"/>
      <c r="VCE21" s="682"/>
      <c r="VCF21" s="680"/>
      <c r="VCG21" s="681"/>
      <c r="VCH21" s="681"/>
      <c r="VCI21" s="681"/>
      <c r="VCJ21" s="681"/>
      <c r="VCK21" s="681"/>
      <c r="VCL21" s="681"/>
      <c r="VCM21" s="681"/>
      <c r="VCN21" s="681"/>
      <c r="VCO21" s="681"/>
      <c r="VCP21" s="681"/>
      <c r="VCQ21" s="681"/>
      <c r="VCR21" s="681"/>
      <c r="VCS21" s="681"/>
      <c r="VCT21" s="682"/>
      <c r="VCU21" s="680"/>
      <c r="VCV21" s="681"/>
      <c r="VCW21" s="681"/>
      <c r="VCX21" s="681"/>
      <c r="VCY21" s="681"/>
      <c r="VCZ21" s="681"/>
      <c r="VDA21" s="681"/>
      <c r="VDB21" s="681"/>
      <c r="VDC21" s="681"/>
      <c r="VDD21" s="681"/>
      <c r="VDE21" s="681"/>
      <c r="VDF21" s="681"/>
      <c r="VDG21" s="681"/>
      <c r="VDH21" s="681"/>
      <c r="VDI21" s="682"/>
      <c r="VDJ21" s="680"/>
      <c r="VDK21" s="681"/>
      <c r="VDL21" s="681"/>
      <c r="VDM21" s="681"/>
      <c r="VDN21" s="681"/>
      <c r="VDO21" s="681"/>
      <c r="VDP21" s="681"/>
      <c r="VDQ21" s="681"/>
      <c r="VDR21" s="681"/>
      <c r="VDS21" s="681"/>
      <c r="VDT21" s="681"/>
      <c r="VDU21" s="681"/>
      <c r="VDV21" s="681"/>
      <c r="VDW21" s="681"/>
      <c r="VDX21" s="682"/>
      <c r="VDY21" s="680"/>
      <c r="VDZ21" s="681"/>
      <c r="VEA21" s="681"/>
      <c r="VEB21" s="681"/>
      <c r="VEC21" s="681"/>
      <c r="VED21" s="681"/>
      <c r="VEE21" s="681"/>
      <c r="VEF21" s="681"/>
      <c r="VEG21" s="681"/>
      <c r="VEH21" s="681"/>
      <c r="VEI21" s="681"/>
      <c r="VEJ21" s="681"/>
      <c r="VEK21" s="681"/>
      <c r="VEL21" s="681"/>
      <c r="VEM21" s="682"/>
      <c r="VEN21" s="680"/>
      <c r="VEO21" s="681"/>
      <c r="VEP21" s="681"/>
      <c r="VEQ21" s="681"/>
      <c r="VER21" s="681"/>
      <c r="VES21" s="681"/>
      <c r="VET21" s="681"/>
      <c r="VEU21" s="681"/>
      <c r="VEV21" s="681"/>
      <c r="VEW21" s="681"/>
      <c r="VEX21" s="681"/>
      <c r="VEY21" s="681"/>
      <c r="VEZ21" s="681"/>
      <c r="VFA21" s="681"/>
      <c r="VFB21" s="682"/>
      <c r="VFC21" s="680"/>
      <c r="VFD21" s="681"/>
      <c r="VFE21" s="681"/>
      <c r="VFF21" s="681"/>
      <c r="VFG21" s="681"/>
      <c r="VFH21" s="681"/>
      <c r="VFI21" s="681"/>
      <c r="VFJ21" s="681"/>
      <c r="VFK21" s="681"/>
      <c r="VFL21" s="681"/>
      <c r="VFM21" s="681"/>
      <c r="VFN21" s="681"/>
      <c r="VFO21" s="681"/>
      <c r="VFP21" s="681"/>
      <c r="VFQ21" s="682"/>
      <c r="VFR21" s="680"/>
      <c r="VFS21" s="681"/>
      <c r="VFT21" s="681"/>
      <c r="VFU21" s="681"/>
      <c r="VFV21" s="681"/>
      <c r="VFW21" s="681"/>
      <c r="VFX21" s="681"/>
      <c r="VFY21" s="681"/>
      <c r="VFZ21" s="681"/>
      <c r="VGA21" s="681"/>
      <c r="VGB21" s="681"/>
      <c r="VGC21" s="681"/>
      <c r="VGD21" s="681"/>
      <c r="VGE21" s="681"/>
      <c r="VGF21" s="682"/>
      <c r="VGG21" s="680"/>
      <c r="VGH21" s="681"/>
      <c r="VGI21" s="681"/>
      <c r="VGJ21" s="681"/>
      <c r="VGK21" s="681"/>
      <c r="VGL21" s="681"/>
      <c r="VGM21" s="681"/>
      <c r="VGN21" s="681"/>
      <c r="VGO21" s="681"/>
      <c r="VGP21" s="681"/>
      <c r="VGQ21" s="681"/>
      <c r="VGR21" s="681"/>
      <c r="VGS21" s="681"/>
      <c r="VGT21" s="681"/>
      <c r="VGU21" s="682"/>
      <c r="VGV21" s="680"/>
      <c r="VGW21" s="681"/>
      <c r="VGX21" s="681"/>
      <c r="VGY21" s="681"/>
      <c r="VGZ21" s="681"/>
      <c r="VHA21" s="681"/>
      <c r="VHB21" s="681"/>
      <c r="VHC21" s="681"/>
      <c r="VHD21" s="681"/>
      <c r="VHE21" s="681"/>
      <c r="VHF21" s="681"/>
      <c r="VHG21" s="681"/>
      <c r="VHH21" s="681"/>
      <c r="VHI21" s="681"/>
      <c r="VHJ21" s="682"/>
      <c r="VHK21" s="680"/>
      <c r="VHL21" s="681"/>
      <c r="VHM21" s="681"/>
      <c r="VHN21" s="681"/>
      <c r="VHO21" s="681"/>
      <c r="VHP21" s="681"/>
      <c r="VHQ21" s="681"/>
      <c r="VHR21" s="681"/>
      <c r="VHS21" s="681"/>
      <c r="VHT21" s="681"/>
      <c r="VHU21" s="681"/>
      <c r="VHV21" s="681"/>
      <c r="VHW21" s="681"/>
      <c r="VHX21" s="681"/>
      <c r="VHY21" s="682"/>
      <c r="VHZ21" s="680"/>
      <c r="VIA21" s="681"/>
      <c r="VIB21" s="681"/>
      <c r="VIC21" s="681"/>
      <c r="VID21" s="681"/>
      <c r="VIE21" s="681"/>
      <c r="VIF21" s="681"/>
      <c r="VIG21" s="681"/>
      <c r="VIH21" s="681"/>
      <c r="VII21" s="681"/>
      <c r="VIJ21" s="681"/>
      <c r="VIK21" s="681"/>
      <c r="VIL21" s="681"/>
      <c r="VIM21" s="681"/>
      <c r="VIN21" s="682"/>
      <c r="VIO21" s="680"/>
      <c r="VIP21" s="681"/>
      <c r="VIQ21" s="681"/>
      <c r="VIR21" s="681"/>
      <c r="VIS21" s="681"/>
      <c r="VIT21" s="681"/>
      <c r="VIU21" s="681"/>
      <c r="VIV21" s="681"/>
      <c r="VIW21" s="681"/>
      <c r="VIX21" s="681"/>
      <c r="VIY21" s="681"/>
      <c r="VIZ21" s="681"/>
      <c r="VJA21" s="681"/>
      <c r="VJB21" s="681"/>
      <c r="VJC21" s="682"/>
      <c r="VJD21" s="680"/>
      <c r="VJE21" s="681"/>
      <c r="VJF21" s="681"/>
      <c r="VJG21" s="681"/>
      <c r="VJH21" s="681"/>
      <c r="VJI21" s="681"/>
      <c r="VJJ21" s="681"/>
      <c r="VJK21" s="681"/>
      <c r="VJL21" s="681"/>
      <c r="VJM21" s="681"/>
      <c r="VJN21" s="681"/>
      <c r="VJO21" s="681"/>
      <c r="VJP21" s="681"/>
      <c r="VJQ21" s="681"/>
      <c r="VJR21" s="682"/>
      <c r="VJS21" s="680"/>
      <c r="VJT21" s="681"/>
      <c r="VJU21" s="681"/>
      <c r="VJV21" s="681"/>
      <c r="VJW21" s="681"/>
      <c r="VJX21" s="681"/>
      <c r="VJY21" s="681"/>
      <c r="VJZ21" s="681"/>
      <c r="VKA21" s="681"/>
      <c r="VKB21" s="681"/>
      <c r="VKC21" s="681"/>
      <c r="VKD21" s="681"/>
      <c r="VKE21" s="681"/>
      <c r="VKF21" s="681"/>
      <c r="VKG21" s="682"/>
      <c r="VKH21" s="680"/>
      <c r="VKI21" s="681"/>
      <c r="VKJ21" s="681"/>
      <c r="VKK21" s="681"/>
      <c r="VKL21" s="681"/>
      <c r="VKM21" s="681"/>
      <c r="VKN21" s="681"/>
      <c r="VKO21" s="681"/>
      <c r="VKP21" s="681"/>
      <c r="VKQ21" s="681"/>
      <c r="VKR21" s="681"/>
      <c r="VKS21" s="681"/>
      <c r="VKT21" s="681"/>
      <c r="VKU21" s="681"/>
      <c r="VKV21" s="682"/>
      <c r="VKW21" s="680"/>
      <c r="VKX21" s="681"/>
      <c r="VKY21" s="681"/>
      <c r="VKZ21" s="681"/>
      <c r="VLA21" s="681"/>
      <c r="VLB21" s="681"/>
      <c r="VLC21" s="681"/>
      <c r="VLD21" s="681"/>
      <c r="VLE21" s="681"/>
      <c r="VLF21" s="681"/>
      <c r="VLG21" s="681"/>
      <c r="VLH21" s="681"/>
      <c r="VLI21" s="681"/>
      <c r="VLJ21" s="681"/>
      <c r="VLK21" s="682"/>
      <c r="VLL21" s="680"/>
      <c r="VLM21" s="681"/>
      <c r="VLN21" s="681"/>
      <c r="VLO21" s="681"/>
      <c r="VLP21" s="681"/>
      <c r="VLQ21" s="681"/>
      <c r="VLR21" s="681"/>
      <c r="VLS21" s="681"/>
      <c r="VLT21" s="681"/>
      <c r="VLU21" s="681"/>
      <c r="VLV21" s="681"/>
      <c r="VLW21" s="681"/>
      <c r="VLX21" s="681"/>
      <c r="VLY21" s="681"/>
      <c r="VLZ21" s="682"/>
      <c r="VMA21" s="680"/>
      <c r="VMB21" s="681"/>
      <c r="VMC21" s="681"/>
      <c r="VMD21" s="681"/>
      <c r="VME21" s="681"/>
      <c r="VMF21" s="681"/>
      <c r="VMG21" s="681"/>
      <c r="VMH21" s="681"/>
      <c r="VMI21" s="681"/>
      <c r="VMJ21" s="681"/>
      <c r="VMK21" s="681"/>
      <c r="VML21" s="681"/>
      <c r="VMM21" s="681"/>
      <c r="VMN21" s="681"/>
      <c r="VMO21" s="682"/>
      <c r="VMP21" s="680"/>
      <c r="VMQ21" s="681"/>
      <c r="VMR21" s="681"/>
      <c r="VMS21" s="681"/>
      <c r="VMT21" s="681"/>
      <c r="VMU21" s="681"/>
      <c r="VMV21" s="681"/>
      <c r="VMW21" s="681"/>
      <c r="VMX21" s="681"/>
      <c r="VMY21" s="681"/>
      <c r="VMZ21" s="681"/>
      <c r="VNA21" s="681"/>
      <c r="VNB21" s="681"/>
      <c r="VNC21" s="681"/>
      <c r="VND21" s="682"/>
      <c r="VNE21" s="680"/>
      <c r="VNF21" s="681"/>
      <c r="VNG21" s="681"/>
      <c r="VNH21" s="681"/>
      <c r="VNI21" s="681"/>
      <c r="VNJ21" s="681"/>
      <c r="VNK21" s="681"/>
      <c r="VNL21" s="681"/>
      <c r="VNM21" s="681"/>
      <c r="VNN21" s="681"/>
      <c r="VNO21" s="681"/>
      <c r="VNP21" s="681"/>
      <c r="VNQ21" s="681"/>
      <c r="VNR21" s="681"/>
      <c r="VNS21" s="682"/>
      <c r="VNT21" s="680"/>
      <c r="VNU21" s="681"/>
      <c r="VNV21" s="681"/>
      <c r="VNW21" s="681"/>
      <c r="VNX21" s="681"/>
      <c r="VNY21" s="681"/>
      <c r="VNZ21" s="681"/>
      <c r="VOA21" s="681"/>
      <c r="VOB21" s="681"/>
      <c r="VOC21" s="681"/>
      <c r="VOD21" s="681"/>
      <c r="VOE21" s="681"/>
      <c r="VOF21" s="681"/>
      <c r="VOG21" s="681"/>
      <c r="VOH21" s="682"/>
      <c r="VOI21" s="680"/>
      <c r="VOJ21" s="681"/>
      <c r="VOK21" s="681"/>
      <c r="VOL21" s="681"/>
      <c r="VOM21" s="681"/>
      <c r="VON21" s="681"/>
      <c r="VOO21" s="681"/>
      <c r="VOP21" s="681"/>
      <c r="VOQ21" s="681"/>
      <c r="VOR21" s="681"/>
      <c r="VOS21" s="681"/>
      <c r="VOT21" s="681"/>
      <c r="VOU21" s="681"/>
      <c r="VOV21" s="681"/>
      <c r="VOW21" s="682"/>
      <c r="VOX21" s="680"/>
      <c r="VOY21" s="681"/>
      <c r="VOZ21" s="681"/>
      <c r="VPA21" s="681"/>
      <c r="VPB21" s="681"/>
      <c r="VPC21" s="681"/>
      <c r="VPD21" s="681"/>
      <c r="VPE21" s="681"/>
      <c r="VPF21" s="681"/>
      <c r="VPG21" s="681"/>
      <c r="VPH21" s="681"/>
      <c r="VPI21" s="681"/>
      <c r="VPJ21" s="681"/>
      <c r="VPK21" s="681"/>
      <c r="VPL21" s="682"/>
      <c r="VPM21" s="680"/>
      <c r="VPN21" s="681"/>
      <c r="VPO21" s="681"/>
      <c r="VPP21" s="681"/>
      <c r="VPQ21" s="681"/>
      <c r="VPR21" s="681"/>
      <c r="VPS21" s="681"/>
      <c r="VPT21" s="681"/>
      <c r="VPU21" s="681"/>
      <c r="VPV21" s="681"/>
      <c r="VPW21" s="681"/>
      <c r="VPX21" s="681"/>
      <c r="VPY21" s="681"/>
      <c r="VPZ21" s="681"/>
      <c r="VQA21" s="682"/>
      <c r="VQB21" s="680"/>
      <c r="VQC21" s="681"/>
      <c r="VQD21" s="681"/>
      <c r="VQE21" s="681"/>
      <c r="VQF21" s="681"/>
      <c r="VQG21" s="681"/>
      <c r="VQH21" s="681"/>
      <c r="VQI21" s="681"/>
      <c r="VQJ21" s="681"/>
      <c r="VQK21" s="681"/>
      <c r="VQL21" s="681"/>
      <c r="VQM21" s="681"/>
      <c r="VQN21" s="681"/>
      <c r="VQO21" s="681"/>
      <c r="VQP21" s="682"/>
      <c r="VQQ21" s="680"/>
      <c r="VQR21" s="681"/>
      <c r="VQS21" s="681"/>
      <c r="VQT21" s="681"/>
      <c r="VQU21" s="681"/>
      <c r="VQV21" s="681"/>
      <c r="VQW21" s="681"/>
      <c r="VQX21" s="681"/>
      <c r="VQY21" s="681"/>
      <c r="VQZ21" s="681"/>
      <c r="VRA21" s="681"/>
      <c r="VRB21" s="681"/>
      <c r="VRC21" s="681"/>
      <c r="VRD21" s="681"/>
      <c r="VRE21" s="682"/>
      <c r="VRF21" s="680"/>
      <c r="VRG21" s="681"/>
      <c r="VRH21" s="681"/>
      <c r="VRI21" s="681"/>
      <c r="VRJ21" s="681"/>
      <c r="VRK21" s="681"/>
      <c r="VRL21" s="681"/>
      <c r="VRM21" s="681"/>
      <c r="VRN21" s="681"/>
      <c r="VRO21" s="681"/>
      <c r="VRP21" s="681"/>
      <c r="VRQ21" s="681"/>
      <c r="VRR21" s="681"/>
      <c r="VRS21" s="681"/>
      <c r="VRT21" s="682"/>
      <c r="VRU21" s="680"/>
      <c r="VRV21" s="681"/>
      <c r="VRW21" s="681"/>
      <c r="VRX21" s="681"/>
      <c r="VRY21" s="681"/>
      <c r="VRZ21" s="681"/>
      <c r="VSA21" s="681"/>
      <c r="VSB21" s="681"/>
      <c r="VSC21" s="681"/>
      <c r="VSD21" s="681"/>
      <c r="VSE21" s="681"/>
      <c r="VSF21" s="681"/>
      <c r="VSG21" s="681"/>
      <c r="VSH21" s="681"/>
      <c r="VSI21" s="682"/>
      <c r="VSJ21" s="680"/>
      <c r="VSK21" s="681"/>
      <c r="VSL21" s="681"/>
      <c r="VSM21" s="681"/>
      <c r="VSN21" s="681"/>
      <c r="VSO21" s="681"/>
      <c r="VSP21" s="681"/>
      <c r="VSQ21" s="681"/>
      <c r="VSR21" s="681"/>
      <c r="VSS21" s="681"/>
      <c r="VST21" s="681"/>
      <c r="VSU21" s="681"/>
      <c r="VSV21" s="681"/>
      <c r="VSW21" s="681"/>
      <c r="VSX21" s="682"/>
      <c r="VSY21" s="680"/>
      <c r="VSZ21" s="681"/>
      <c r="VTA21" s="681"/>
      <c r="VTB21" s="681"/>
      <c r="VTC21" s="681"/>
      <c r="VTD21" s="681"/>
      <c r="VTE21" s="681"/>
      <c r="VTF21" s="681"/>
      <c r="VTG21" s="681"/>
      <c r="VTH21" s="681"/>
      <c r="VTI21" s="681"/>
      <c r="VTJ21" s="681"/>
      <c r="VTK21" s="681"/>
      <c r="VTL21" s="681"/>
      <c r="VTM21" s="682"/>
      <c r="VTN21" s="680"/>
      <c r="VTO21" s="681"/>
      <c r="VTP21" s="681"/>
      <c r="VTQ21" s="681"/>
      <c r="VTR21" s="681"/>
      <c r="VTS21" s="681"/>
      <c r="VTT21" s="681"/>
      <c r="VTU21" s="681"/>
      <c r="VTV21" s="681"/>
      <c r="VTW21" s="681"/>
      <c r="VTX21" s="681"/>
      <c r="VTY21" s="681"/>
      <c r="VTZ21" s="681"/>
      <c r="VUA21" s="681"/>
      <c r="VUB21" s="682"/>
      <c r="VUC21" s="680"/>
      <c r="VUD21" s="681"/>
      <c r="VUE21" s="681"/>
      <c r="VUF21" s="681"/>
      <c r="VUG21" s="681"/>
      <c r="VUH21" s="681"/>
      <c r="VUI21" s="681"/>
      <c r="VUJ21" s="681"/>
      <c r="VUK21" s="681"/>
      <c r="VUL21" s="681"/>
      <c r="VUM21" s="681"/>
      <c r="VUN21" s="681"/>
      <c r="VUO21" s="681"/>
      <c r="VUP21" s="681"/>
      <c r="VUQ21" s="682"/>
      <c r="VUR21" s="680"/>
      <c r="VUS21" s="681"/>
      <c r="VUT21" s="681"/>
      <c r="VUU21" s="681"/>
      <c r="VUV21" s="681"/>
      <c r="VUW21" s="681"/>
      <c r="VUX21" s="681"/>
      <c r="VUY21" s="681"/>
      <c r="VUZ21" s="681"/>
      <c r="VVA21" s="681"/>
      <c r="VVB21" s="681"/>
      <c r="VVC21" s="681"/>
      <c r="VVD21" s="681"/>
      <c r="VVE21" s="681"/>
      <c r="VVF21" s="682"/>
      <c r="VVG21" s="680"/>
      <c r="VVH21" s="681"/>
      <c r="VVI21" s="681"/>
      <c r="VVJ21" s="681"/>
      <c r="VVK21" s="681"/>
      <c r="VVL21" s="681"/>
      <c r="VVM21" s="681"/>
      <c r="VVN21" s="681"/>
      <c r="VVO21" s="681"/>
      <c r="VVP21" s="681"/>
      <c r="VVQ21" s="681"/>
      <c r="VVR21" s="681"/>
      <c r="VVS21" s="681"/>
      <c r="VVT21" s="681"/>
      <c r="VVU21" s="682"/>
      <c r="VVV21" s="680"/>
      <c r="VVW21" s="681"/>
      <c r="VVX21" s="681"/>
      <c r="VVY21" s="681"/>
      <c r="VVZ21" s="681"/>
      <c r="VWA21" s="681"/>
      <c r="VWB21" s="681"/>
      <c r="VWC21" s="681"/>
      <c r="VWD21" s="681"/>
      <c r="VWE21" s="681"/>
      <c r="VWF21" s="681"/>
      <c r="VWG21" s="681"/>
      <c r="VWH21" s="681"/>
      <c r="VWI21" s="681"/>
      <c r="VWJ21" s="682"/>
      <c r="VWK21" s="680"/>
      <c r="VWL21" s="681"/>
      <c r="VWM21" s="681"/>
      <c r="VWN21" s="681"/>
      <c r="VWO21" s="681"/>
      <c r="VWP21" s="681"/>
      <c r="VWQ21" s="681"/>
      <c r="VWR21" s="681"/>
      <c r="VWS21" s="681"/>
      <c r="VWT21" s="681"/>
      <c r="VWU21" s="681"/>
      <c r="VWV21" s="681"/>
      <c r="VWW21" s="681"/>
      <c r="VWX21" s="681"/>
      <c r="VWY21" s="682"/>
      <c r="VWZ21" s="680"/>
      <c r="VXA21" s="681"/>
      <c r="VXB21" s="681"/>
      <c r="VXC21" s="681"/>
      <c r="VXD21" s="681"/>
      <c r="VXE21" s="681"/>
      <c r="VXF21" s="681"/>
      <c r="VXG21" s="681"/>
      <c r="VXH21" s="681"/>
      <c r="VXI21" s="681"/>
      <c r="VXJ21" s="681"/>
      <c r="VXK21" s="681"/>
      <c r="VXL21" s="681"/>
      <c r="VXM21" s="681"/>
      <c r="VXN21" s="682"/>
      <c r="VXO21" s="680"/>
      <c r="VXP21" s="681"/>
      <c r="VXQ21" s="681"/>
      <c r="VXR21" s="681"/>
      <c r="VXS21" s="681"/>
      <c r="VXT21" s="681"/>
      <c r="VXU21" s="681"/>
      <c r="VXV21" s="681"/>
      <c r="VXW21" s="681"/>
      <c r="VXX21" s="681"/>
      <c r="VXY21" s="681"/>
      <c r="VXZ21" s="681"/>
      <c r="VYA21" s="681"/>
      <c r="VYB21" s="681"/>
      <c r="VYC21" s="682"/>
      <c r="VYD21" s="680"/>
      <c r="VYE21" s="681"/>
      <c r="VYF21" s="681"/>
      <c r="VYG21" s="681"/>
      <c r="VYH21" s="681"/>
      <c r="VYI21" s="681"/>
      <c r="VYJ21" s="681"/>
      <c r="VYK21" s="681"/>
      <c r="VYL21" s="681"/>
      <c r="VYM21" s="681"/>
      <c r="VYN21" s="681"/>
      <c r="VYO21" s="681"/>
      <c r="VYP21" s="681"/>
      <c r="VYQ21" s="681"/>
      <c r="VYR21" s="682"/>
      <c r="VYS21" s="680"/>
      <c r="VYT21" s="681"/>
      <c r="VYU21" s="681"/>
      <c r="VYV21" s="681"/>
      <c r="VYW21" s="681"/>
      <c r="VYX21" s="681"/>
      <c r="VYY21" s="681"/>
      <c r="VYZ21" s="681"/>
      <c r="VZA21" s="681"/>
      <c r="VZB21" s="681"/>
      <c r="VZC21" s="681"/>
      <c r="VZD21" s="681"/>
      <c r="VZE21" s="681"/>
      <c r="VZF21" s="681"/>
      <c r="VZG21" s="682"/>
      <c r="VZH21" s="680"/>
      <c r="VZI21" s="681"/>
      <c r="VZJ21" s="681"/>
      <c r="VZK21" s="681"/>
      <c r="VZL21" s="681"/>
      <c r="VZM21" s="681"/>
      <c r="VZN21" s="681"/>
      <c r="VZO21" s="681"/>
      <c r="VZP21" s="681"/>
      <c r="VZQ21" s="681"/>
      <c r="VZR21" s="681"/>
      <c r="VZS21" s="681"/>
      <c r="VZT21" s="681"/>
      <c r="VZU21" s="681"/>
      <c r="VZV21" s="682"/>
      <c r="VZW21" s="680"/>
      <c r="VZX21" s="681"/>
      <c r="VZY21" s="681"/>
      <c r="VZZ21" s="681"/>
      <c r="WAA21" s="681"/>
      <c r="WAB21" s="681"/>
      <c r="WAC21" s="681"/>
      <c r="WAD21" s="681"/>
      <c r="WAE21" s="681"/>
      <c r="WAF21" s="681"/>
      <c r="WAG21" s="681"/>
      <c r="WAH21" s="681"/>
      <c r="WAI21" s="681"/>
      <c r="WAJ21" s="681"/>
      <c r="WAK21" s="682"/>
      <c r="WAL21" s="680"/>
      <c r="WAM21" s="681"/>
      <c r="WAN21" s="681"/>
      <c r="WAO21" s="681"/>
      <c r="WAP21" s="681"/>
      <c r="WAQ21" s="681"/>
      <c r="WAR21" s="681"/>
      <c r="WAS21" s="681"/>
      <c r="WAT21" s="681"/>
      <c r="WAU21" s="681"/>
      <c r="WAV21" s="681"/>
      <c r="WAW21" s="681"/>
      <c r="WAX21" s="681"/>
      <c r="WAY21" s="681"/>
      <c r="WAZ21" s="682"/>
      <c r="WBA21" s="680"/>
      <c r="WBB21" s="681"/>
      <c r="WBC21" s="681"/>
      <c r="WBD21" s="681"/>
      <c r="WBE21" s="681"/>
      <c r="WBF21" s="681"/>
      <c r="WBG21" s="681"/>
      <c r="WBH21" s="681"/>
      <c r="WBI21" s="681"/>
      <c r="WBJ21" s="681"/>
      <c r="WBK21" s="681"/>
      <c r="WBL21" s="681"/>
      <c r="WBM21" s="681"/>
      <c r="WBN21" s="681"/>
      <c r="WBO21" s="682"/>
      <c r="WBP21" s="680"/>
      <c r="WBQ21" s="681"/>
      <c r="WBR21" s="681"/>
      <c r="WBS21" s="681"/>
      <c r="WBT21" s="681"/>
      <c r="WBU21" s="681"/>
      <c r="WBV21" s="681"/>
      <c r="WBW21" s="681"/>
      <c r="WBX21" s="681"/>
      <c r="WBY21" s="681"/>
      <c r="WBZ21" s="681"/>
      <c r="WCA21" s="681"/>
      <c r="WCB21" s="681"/>
      <c r="WCC21" s="681"/>
      <c r="WCD21" s="682"/>
      <c r="WCE21" s="680"/>
      <c r="WCF21" s="681"/>
      <c r="WCG21" s="681"/>
      <c r="WCH21" s="681"/>
      <c r="WCI21" s="681"/>
      <c r="WCJ21" s="681"/>
      <c r="WCK21" s="681"/>
      <c r="WCL21" s="681"/>
      <c r="WCM21" s="681"/>
      <c r="WCN21" s="681"/>
      <c r="WCO21" s="681"/>
      <c r="WCP21" s="681"/>
      <c r="WCQ21" s="681"/>
      <c r="WCR21" s="681"/>
      <c r="WCS21" s="682"/>
      <c r="WCT21" s="680"/>
      <c r="WCU21" s="681"/>
      <c r="WCV21" s="681"/>
      <c r="WCW21" s="681"/>
      <c r="WCX21" s="681"/>
      <c r="WCY21" s="681"/>
      <c r="WCZ21" s="681"/>
      <c r="WDA21" s="681"/>
      <c r="WDB21" s="681"/>
      <c r="WDC21" s="681"/>
      <c r="WDD21" s="681"/>
      <c r="WDE21" s="681"/>
      <c r="WDF21" s="681"/>
      <c r="WDG21" s="681"/>
      <c r="WDH21" s="682"/>
      <c r="WDI21" s="680"/>
      <c r="WDJ21" s="681"/>
      <c r="WDK21" s="681"/>
      <c r="WDL21" s="681"/>
      <c r="WDM21" s="681"/>
      <c r="WDN21" s="681"/>
      <c r="WDO21" s="681"/>
      <c r="WDP21" s="681"/>
      <c r="WDQ21" s="681"/>
      <c r="WDR21" s="681"/>
      <c r="WDS21" s="681"/>
      <c r="WDT21" s="681"/>
      <c r="WDU21" s="681"/>
      <c r="WDV21" s="681"/>
      <c r="WDW21" s="682"/>
      <c r="WDX21" s="680"/>
      <c r="WDY21" s="681"/>
      <c r="WDZ21" s="681"/>
      <c r="WEA21" s="681"/>
      <c r="WEB21" s="681"/>
      <c r="WEC21" s="681"/>
      <c r="WED21" s="681"/>
      <c r="WEE21" s="681"/>
      <c r="WEF21" s="681"/>
      <c r="WEG21" s="681"/>
      <c r="WEH21" s="681"/>
      <c r="WEI21" s="681"/>
      <c r="WEJ21" s="681"/>
      <c r="WEK21" s="681"/>
      <c r="WEL21" s="682"/>
      <c r="WEM21" s="680"/>
      <c r="WEN21" s="681"/>
      <c r="WEO21" s="681"/>
      <c r="WEP21" s="681"/>
      <c r="WEQ21" s="681"/>
      <c r="WER21" s="681"/>
      <c r="WES21" s="681"/>
      <c r="WET21" s="681"/>
      <c r="WEU21" s="681"/>
      <c r="WEV21" s="681"/>
      <c r="WEW21" s="681"/>
      <c r="WEX21" s="681"/>
      <c r="WEY21" s="681"/>
      <c r="WEZ21" s="681"/>
      <c r="WFA21" s="682"/>
      <c r="WFB21" s="680"/>
      <c r="WFC21" s="681"/>
      <c r="WFD21" s="681"/>
      <c r="WFE21" s="681"/>
      <c r="WFF21" s="681"/>
      <c r="WFG21" s="681"/>
      <c r="WFH21" s="681"/>
      <c r="WFI21" s="681"/>
      <c r="WFJ21" s="681"/>
      <c r="WFK21" s="681"/>
      <c r="WFL21" s="681"/>
      <c r="WFM21" s="681"/>
      <c r="WFN21" s="681"/>
      <c r="WFO21" s="681"/>
      <c r="WFP21" s="682"/>
      <c r="WFQ21" s="680"/>
      <c r="WFR21" s="681"/>
      <c r="WFS21" s="681"/>
      <c r="WFT21" s="681"/>
      <c r="WFU21" s="681"/>
      <c r="WFV21" s="681"/>
      <c r="WFW21" s="681"/>
      <c r="WFX21" s="681"/>
      <c r="WFY21" s="681"/>
      <c r="WFZ21" s="681"/>
      <c r="WGA21" s="681"/>
      <c r="WGB21" s="681"/>
      <c r="WGC21" s="681"/>
      <c r="WGD21" s="681"/>
      <c r="WGE21" s="682"/>
      <c r="WGF21" s="680"/>
      <c r="WGG21" s="681"/>
      <c r="WGH21" s="681"/>
      <c r="WGI21" s="681"/>
      <c r="WGJ21" s="681"/>
      <c r="WGK21" s="681"/>
      <c r="WGL21" s="681"/>
      <c r="WGM21" s="681"/>
      <c r="WGN21" s="681"/>
      <c r="WGO21" s="681"/>
      <c r="WGP21" s="681"/>
      <c r="WGQ21" s="681"/>
      <c r="WGR21" s="681"/>
      <c r="WGS21" s="681"/>
      <c r="WGT21" s="682"/>
      <c r="WGU21" s="680"/>
      <c r="WGV21" s="681"/>
      <c r="WGW21" s="681"/>
      <c r="WGX21" s="681"/>
      <c r="WGY21" s="681"/>
      <c r="WGZ21" s="681"/>
      <c r="WHA21" s="681"/>
      <c r="WHB21" s="681"/>
      <c r="WHC21" s="681"/>
      <c r="WHD21" s="681"/>
      <c r="WHE21" s="681"/>
      <c r="WHF21" s="681"/>
      <c r="WHG21" s="681"/>
      <c r="WHH21" s="681"/>
      <c r="WHI21" s="682"/>
      <c r="WHJ21" s="680"/>
      <c r="WHK21" s="681"/>
      <c r="WHL21" s="681"/>
      <c r="WHM21" s="681"/>
      <c r="WHN21" s="681"/>
      <c r="WHO21" s="681"/>
      <c r="WHP21" s="681"/>
      <c r="WHQ21" s="681"/>
      <c r="WHR21" s="681"/>
      <c r="WHS21" s="681"/>
      <c r="WHT21" s="681"/>
      <c r="WHU21" s="681"/>
      <c r="WHV21" s="681"/>
      <c r="WHW21" s="681"/>
      <c r="WHX21" s="682"/>
      <c r="WHY21" s="680"/>
      <c r="WHZ21" s="681"/>
      <c r="WIA21" s="681"/>
      <c r="WIB21" s="681"/>
      <c r="WIC21" s="681"/>
      <c r="WID21" s="681"/>
      <c r="WIE21" s="681"/>
      <c r="WIF21" s="681"/>
      <c r="WIG21" s="681"/>
      <c r="WIH21" s="681"/>
      <c r="WII21" s="681"/>
      <c r="WIJ21" s="681"/>
      <c r="WIK21" s="681"/>
      <c r="WIL21" s="681"/>
      <c r="WIM21" s="682"/>
      <c r="WIN21" s="680"/>
      <c r="WIO21" s="681"/>
      <c r="WIP21" s="681"/>
      <c r="WIQ21" s="681"/>
      <c r="WIR21" s="681"/>
      <c r="WIS21" s="681"/>
      <c r="WIT21" s="681"/>
      <c r="WIU21" s="681"/>
      <c r="WIV21" s="681"/>
      <c r="WIW21" s="681"/>
      <c r="WIX21" s="681"/>
      <c r="WIY21" s="681"/>
      <c r="WIZ21" s="681"/>
      <c r="WJA21" s="681"/>
      <c r="WJB21" s="682"/>
      <c r="WJC21" s="680"/>
      <c r="WJD21" s="681"/>
      <c r="WJE21" s="681"/>
      <c r="WJF21" s="681"/>
      <c r="WJG21" s="681"/>
      <c r="WJH21" s="681"/>
      <c r="WJI21" s="681"/>
      <c r="WJJ21" s="681"/>
      <c r="WJK21" s="681"/>
      <c r="WJL21" s="681"/>
      <c r="WJM21" s="681"/>
      <c r="WJN21" s="681"/>
      <c r="WJO21" s="681"/>
      <c r="WJP21" s="681"/>
      <c r="WJQ21" s="682"/>
      <c r="WJR21" s="680"/>
      <c r="WJS21" s="681"/>
      <c r="WJT21" s="681"/>
      <c r="WJU21" s="681"/>
      <c r="WJV21" s="681"/>
      <c r="WJW21" s="681"/>
      <c r="WJX21" s="681"/>
      <c r="WJY21" s="681"/>
      <c r="WJZ21" s="681"/>
      <c r="WKA21" s="681"/>
      <c r="WKB21" s="681"/>
      <c r="WKC21" s="681"/>
      <c r="WKD21" s="681"/>
      <c r="WKE21" s="681"/>
      <c r="WKF21" s="682"/>
      <c r="WKG21" s="680"/>
      <c r="WKH21" s="681"/>
      <c r="WKI21" s="681"/>
      <c r="WKJ21" s="681"/>
      <c r="WKK21" s="681"/>
      <c r="WKL21" s="681"/>
      <c r="WKM21" s="681"/>
      <c r="WKN21" s="681"/>
      <c r="WKO21" s="681"/>
      <c r="WKP21" s="681"/>
      <c r="WKQ21" s="681"/>
      <c r="WKR21" s="681"/>
      <c r="WKS21" s="681"/>
      <c r="WKT21" s="681"/>
      <c r="WKU21" s="682"/>
      <c r="WKV21" s="680"/>
      <c r="WKW21" s="681"/>
      <c r="WKX21" s="681"/>
      <c r="WKY21" s="681"/>
      <c r="WKZ21" s="681"/>
      <c r="WLA21" s="681"/>
      <c r="WLB21" s="681"/>
      <c r="WLC21" s="681"/>
      <c r="WLD21" s="681"/>
      <c r="WLE21" s="681"/>
      <c r="WLF21" s="681"/>
      <c r="WLG21" s="681"/>
      <c r="WLH21" s="681"/>
      <c r="WLI21" s="681"/>
      <c r="WLJ21" s="682"/>
      <c r="WLK21" s="680"/>
      <c r="WLL21" s="681"/>
      <c r="WLM21" s="681"/>
      <c r="WLN21" s="681"/>
      <c r="WLO21" s="681"/>
      <c r="WLP21" s="681"/>
      <c r="WLQ21" s="681"/>
      <c r="WLR21" s="681"/>
      <c r="WLS21" s="681"/>
      <c r="WLT21" s="681"/>
      <c r="WLU21" s="681"/>
      <c r="WLV21" s="681"/>
      <c r="WLW21" s="681"/>
      <c r="WLX21" s="681"/>
      <c r="WLY21" s="682"/>
      <c r="WLZ21" s="680"/>
      <c r="WMA21" s="681"/>
      <c r="WMB21" s="681"/>
      <c r="WMC21" s="681"/>
      <c r="WMD21" s="681"/>
      <c r="WME21" s="681"/>
      <c r="WMF21" s="681"/>
      <c r="WMG21" s="681"/>
      <c r="WMH21" s="681"/>
      <c r="WMI21" s="681"/>
      <c r="WMJ21" s="681"/>
      <c r="WMK21" s="681"/>
      <c r="WML21" s="681"/>
      <c r="WMM21" s="681"/>
      <c r="WMN21" s="682"/>
      <c r="WMO21" s="680"/>
      <c r="WMP21" s="681"/>
      <c r="WMQ21" s="681"/>
      <c r="WMR21" s="681"/>
      <c r="WMS21" s="681"/>
      <c r="WMT21" s="681"/>
      <c r="WMU21" s="681"/>
      <c r="WMV21" s="681"/>
      <c r="WMW21" s="681"/>
      <c r="WMX21" s="681"/>
      <c r="WMY21" s="681"/>
      <c r="WMZ21" s="681"/>
      <c r="WNA21" s="681"/>
      <c r="WNB21" s="681"/>
      <c r="WNC21" s="682"/>
      <c r="WND21" s="680"/>
      <c r="WNE21" s="681"/>
      <c r="WNF21" s="681"/>
      <c r="WNG21" s="681"/>
      <c r="WNH21" s="681"/>
      <c r="WNI21" s="681"/>
      <c r="WNJ21" s="681"/>
      <c r="WNK21" s="681"/>
      <c r="WNL21" s="681"/>
      <c r="WNM21" s="681"/>
      <c r="WNN21" s="681"/>
      <c r="WNO21" s="681"/>
      <c r="WNP21" s="681"/>
      <c r="WNQ21" s="681"/>
      <c r="WNR21" s="682"/>
      <c r="WNS21" s="680"/>
      <c r="WNT21" s="681"/>
      <c r="WNU21" s="681"/>
      <c r="WNV21" s="681"/>
      <c r="WNW21" s="681"/>
      <c r="WNX21" s="681"/>
      <c r="WNY21" s="681"/>
      <c r="WNZ21" s="681"/>
      <c r="WOA21" s="681"/>
      <c r="WOB21" s="681"/>
      <c r="WOC21" s="681"/>
      <c r="WOD21" s="681"/>
      <c r="WOE21" s="681"/>
      <c r="WOF21" s="681"/>
      <c r="WOG21" s="682"/>
      <c r="WOH21" s="680"/>
      <c r="WOI21" s="681"/>
      <c r="WOJ21" s="681"/>
      <c r="WOK21" s="681"/>
      <c r="WOL21" s="681"/>
      <c r="WOM21" s="681"/>
      <c r="WON21" s="681"/>
      <c r="WOO21" s="681"/>
      <c r="WOP21" s="681"/>
      <c r="WOQ21" s="681"/>
      <c r="WOR21" s="681"/>
      <c r="WOS21" s="681"/>
      <c r="WOT21" s="681"/>
      <c r="WOU21" s="681"/>
      <c r="WOV21" s="682"/>
      <c r="WOW21" s="680"/>
      <c r="WOX21" s="681"/>
      <c r="WOY21" s="681"/>
      <c r="WOZ21" s="681"/>
      <c r="WPA21" s="681"/>
      <c r="WPB21" s="681"/>
      <c r="WPC21" s="681"/>
      <c r="WPD21" s="681"/>
      <c r="WPE21" s="681"/>
      <c r="WPF21" s="681"/>
      <c r="WPG21" s="681"/>
      <c r="WPH21" s="681"/>
      <c r="WPI21" s="681"/>
      <c r="WPJ21" s="681"/>
      <c r="WPK21" s="682"/>
      <c r="WPL21" s="680"/>
      <c r="WPM21" s="681"/>
      <c r="WPN21" s="681"/>
      <c r="WPO21" s="681"/>
      <c r="WPP21" s="681"/>
      <c r="WPQ21" s="681"/>
      <c r="WPR21" s="681"/>
      <c r="WPS21" s="681"/>
      <c r="WPT21" s="681"/>
      <c r="WPU21" s="681"/>
      <c r="WPV21" s="681"/>
      <c r="WPW21" s="681"/>
      <c r="WPX21" s="681"/>
      <c r="WPY21" s="681"/>
      <c r="WPZ21" s="682"/>
      <c r="WQA21" s="680"/>
      <c r="WQB21" s="681"/>
      <c r="WQC21" s="681"/>
      <c r="WQD21" s="681"/>
      <c r="WQE21" s="681"/>
      <c r="WQF21" s="681"/>
      <c r="WQG21" s="681"/>
      <c r="WQH21" s="681"/>
      <c r="WQI21" s="681"/>
      <c r="WQJ21" s="681"/>
      <c r="WQK21" s="681"/>
      <c r="WQL21" s="681"/>
      <c r="WQM21" s="681"/>
      <c r="WQN21" s="681"/>
      <c r="WQO21" s="682"/>
      <c r="WQP21" s="680"/>
      <c r="WQQ21" s="681"/>
      <c r="WQR21" s="681"/>
      <c r="WQS21" s="681"/>
      <c r="WQT21" s="681"/>
      <c r="WQU21" s="681"/>
      <c r="WQV21" s="681"/>
      <c r="WQW21" s="681"/>
      <c r="WQX21" s="681"/>
      <c r="WQY21" s="681"/>
      <c r="WQZ21" s="681"/>
      <c r="WRA21" s="681"/>
      <c r="WRB21" s="681"/>
      <c r="WRC21" s="681"/>
      <c r="WRD21" s="682"/>
      <c r="WRE21" s="680"/>
      <c r="WRF21" s="681"/>
      <c r="WRG21" s="681"/>
      <c r="WRH21" s="681"/>
      <c r="WRI21" s="681"/>
      <c r="WRJ21" s="681"/>
      <c r="WRK21" s="681"/>
      <c r="WRL21" s="681"/>
      <c r="WRM21" s="681"/>
      <c r="WRN21" s="681"/>
      <c r="WRO21" s="681"/>
      <c r="WRP21" s="681"/>
      <c r="WRQ21" s="681"/>
      <c r="WRR21" s="681"/>
      <c r="WRS21" s="682"/>
      <c r="WRT21" s="680"/>
      <c r="WRU21" s="681"/>
      <c r="WRV21" s="681"/>
      <c r="WRW21" s="681"/>
      <c r="WRX21" s="681"/>
      <c r="WRY21" s="681"/>
      <c r="WRZ21" s="681"/>
      <c r="WSA21" s="681"/>
      <c r="WSB21" s="681"/>
      <c r="WSC21" s="681"/>
      <c r="WSD21" s="681"/>
      <c r="WSE21" s="681"/>
      <c r="WSF21" s="681"/>
      <c r="WSG21" s="681"/>
      <c r="WSH21" s="682"/>
      <c r="WSI21" s="680"/>
      <c r="WSJ21" s="681"/>
      <c r="WSK21" s="681"/>
      <c r="WSL21" s="681"/>
      <c r="WSM21" s="681"/>
      <c r="WSN21" s="681"/>
      <c r="WSO21" s="681"/>
      <c r="WSP21" s="681"/>
      <c r="WSQ21" s="681"/>
      <c r="WSR21" s="681"/>
      <c r="WSS21" s="681"/>
      <c r="WST21" s="681"/>
      <c r="WSU21" s="681"/>
      <c r="WSV21" s="681"/>
      <c r="WSW21" s="682"/>
      <c r="WSX21" s="680"/>
      <c r="WSY21" s="681"/>
      <c r="WSZ21" s="681"/>
      <c r="WTA21" s="681"/>
      <c r="WTB21" s="681"/>
      <c r="WTC21" s="681"/>
      <c r="WTD21" s="681"/>
      <c r="WTE21" s="681"/>
      <c r="WTF21" s="681"/>
      <c r="WTG21" s="681"/>
      <c r="WTH21" s="681"/>
      <c r="WTI21" s="681"/>
      <c r="WTJ21" s="681"/>
      <c r="WTK21" s="681"/>
      <c r="WTL21" s="682"/>
      <c r="WTM21" s="680"/>
      <c r="WTN21" s="681"/>
      <c r="WTO21" s="681"/>
      <c r="WTP21" s="681"/>
      <c r="WTQ21" s="681"/>
      <c r="WTR21" s="681"/>
      <c r="WTS21" s="681"/>
      <c r="WTT21" s="681"/>
      <c r="WTU21" s="681"/>
      <c r="WTV21" s="681"/>
      <c r="WTW21" s="681"/>
      <c r="WTX21" s="681"/>
      <c r="WTY21" s="681"/>
      <c r="WTZ21" s="681"/>
      <c r="WUA21" s="682"/>
      <c r="WUB21" s="680"/>
      <c r="WUC21" s="681"/>
      <c r="WUD21" s="681"/>
      <c r="WUE21" s="681"/>
      <c r="WUF21" s="681"/>
      <c r="WUG21" s="681"/>
      <c r="WUH21" s="681"/>
      <c r="WUI21" s="681"/>
      <c r="WUJ21" s="681"/>
      <c r="WUK21" s="681"/>
      <c r="WUL21" s="681"/>
      <c r="WUM21" s="681"/>
      <c r="WUN21" s="681"/>
      <c r="WUO21" s="681"/>
      <c r="WUP21" s="682"/>
      <c r="WUQ21" s="680"/>
      <c r="WUR21" s="681"/>
      <c r="WUS21" s="681"/>
      <c r="WUT21" s="681"/>
      <c r="WUU21" s="681"/>
      <c r="WUV21" s="681"/>
      <c r="WUW21" s="681"/>
      <c r="WUX21" s="681"/>
      <c r="WUY21" s="681"/>
      <c r="WUZ21" s="681"/>
      <c r="WVA21" s="681"/>
      <c r="WVB21" s="681"/>
      <c r="WVC21" s="681"/>
      <c r="WVD21" s="681"/>
      <c r="WVE21" s="682"/>
      <c r="WVF21" s="680"/>
      <c r="WVG21" s="681"/>
      <c r="WVH21" s="681"/>
      <c r="WVI21" s="681"/>
      <c r="WVJ21" s="681"/>
      <c r="WVK21" s="681"/>
      <c r="WVL21" s="681"/>
      <c r="WVM21" s="681"/>
      <c r="WVN21" s="681"/>
      <c r="WVO21" s="681"/>
      <c r="WVP21" s="681"/>
      <c r="WVQ21" s="681"/>
      <c r="WVR21" s="681"/>
      <c r="WVS21" s="681"/>
      <c r="WVT21" s="682"/>
      <c r="WVU21" s="680"/>
      <c r="WVV21" s="681"/>
      <c r="WVW21" s="681"/>
      <c r="WVX21" s="681"/>
      <c r="WVY21" s="681"/>
      <c r="WVZ21" s="681"/>
      <c r="WWA21" s="681"/>
      <c r="WWB21" s="681"/>
      <c r="WWC21" s="681"/>
      <c r="WWD21" s="681"/>
      <c r="WWE21" s="681"/>
      <c r="WWF21" s="681"/>
      <c r="WWG21" s="681"/>
      <c r="WWH21" s="681"/>
      <c r="WWI21" s="682"/>
      <c r="WWJ21" s="680"/>
      <c r="WWK21" s="681"/>
      <c r="WWL21" s="681"/>
      <c r="WWM21" s="681"/>
      <c r="WWN21" s="681"/>
      <c r="WWO21" s="681"/>
      <c r="WWP21" s="681"/>
      <c r="WWQ21" s="681"/>
      <c r="WWR21" s="681"/>
      <c r="WWS21" s="681"/>
      <c r="WWT21" s="681"/>
      <c r="WWU21" s="681"/>
      <c r="WWV21" s="681"/>
      <c r="WWW21" s="681"/>
      <c r="WWX21" s="682"/>
      <c r="WWY21" s="680"/>
      <c r="WWZ21" s="681"/>
      <c r="WXA21" s="681"/>
      <c r="WXB21" s="681"/>
      <c r="WXC21" s="681"/>
      <c r="WXD21" s="681"/>
      <c r="WXE21" s="681"/>
      <c r="WXF21" s="681"/>
      <c r="WXG21" s="681"/>
      <c r="WXH21" s="681"/>
      <c r="WXI21" s="681"/>
      <c r="WXJ21" s="681"/>
      <c r="WXK21" s="681"/>
      <c r="WXL21" s="681"/>
      <c r="WXM21" s="682"/>
      <c r="WXN21" s="680"/>
      <c r="WXO21" s="681"/>
      <c r="WXP21" s="681"/>
      <c r="WXQ21" s="681"/>
      <c r="WXR21" s="681"/>
      <c r="WXS21" s="681"/>
      <c r="WXT21" s="681"/>
      <c r="WXU21" s="681"/>
      <c r="WXV21" s="681"/>
      <c r="WXW21" s="681"/>
      <c r="WXX21" s="681"/>
      <c r="WXY21" s="681"/>
      <c r="WXZ21" s="681"/>
      <c r="WYA21" s="681"/>
      <c r="WYB21" s="682"/>
      <c r="WYC21" s="680"/>
      <c r="WYD21" s="681"/>
      <c r="WYE21" s="681"/>
      <c r="WYF21" s="681"/>
      <c r="WYG21" s="681"/>
      <c r="WYH21" s="681"/>
      <c r="WYI21" s="681"/>
      <c r="WYJ21" s="681"/>
      <c r="WYK21" s="681"/>
      <c r="WYL21" s="681"/>
      <c r="WYM21" s="681"/>
      <c r="WYN21" s="681"/>
      <c r="WYO21" s="681"/>
      <c r="WYP21" s="681"/>
      <c r="WYQ21" s="682"/>
      <c r="WYR21" s="680"/>
      <c r="WYS21" s="681"/>
      <c r="WYT21" s="681"/>
      <c r="WYU21" s="681"/>
      <c r="WYV21" s="681"/>
      <c r="WYW21" s="681"/>
      <c r="WYX21" s="681"/>
      <c r="WYY21" s="681"/>
      <c r="WYZ21" s="681"/>
      <c r="WZA21" s="681"/>
      <c r="WZB21" s="681"/>
      <c r="WZC21" s="681"/>
      <c r="WZD21" s="681"/>
      <c r="WZE21" s="681"/>
      <c r="WZF21" s="682"/>
      <c r="WZG21" s="680"/>
      <c r="WZH21" s="681"/>
      <c r="WZI21" s="681"/>
      <c r="WZJ21" s="681"/>
      <c r="WZK21" s="681"/>
      <c r="WZL21" s="681"/>
      <c r="WZM21" s="681"/>
      <c r="WZN21" s="681"/>
      <c r="WZO21" s="681"/>
      <c r="WZP21" s="681"/>
      <c r="WZQ21" s="681"/>
      <c r="WZR21" s="681"/>
      <c r="WZS21" s="681"/>
      <c r="WZT21" s="681"/>
      <c r="WZU21" s="682"/>
      <c r="WZV21" s="680"/>
      <c r="WZW21" s="681"/>
      <c r="WZX21" s="681"/>
      <c r="WZY21" s="681"/>
      <c r="WZZ21" s="681"/>
      <c r="XAA21" s="681"/>
      <c r="XAB21" s="681"/>
      <c r="XAC21" s="681"/>
      <c r="XAD21" s="681"/>
      <c r="XAE21" s="681"/>
      <c r="XAF21" s="681"/>
      <c r="XAG21" s="681"/>
      <c r="XAH21" s="681"/>
      <c r="XAI21" s="681"/>
      <c r="XAJ21" s="682"/>
      <c r="XAK21" s="680"/>
      <c r="XAL21" s="681"/>
      <c r="XAM21" s="681"/>
      <c r="XAN21" s="681"/>
      <c r="XAO21" s="681"/>
      <c r="XAP21" s="681"/>
      <c r="XAQ21" s="681"/>
      <c r="XAR21" s="681"/>
      <c r="XAS21" s="681"/>
      <c r="XAT21" s="681"/>
      <c r="XAU21" s="681"/>
      <c r="XAV21" s="681"/>
      <c r="XAW21" s="681"/>
      <c r="XAX21" s="681"/>
      <c r="XAY21" s="682"/>
      <c r="XAZ21" s="680"/>
      <c r="XBA21" s="681"/>
      <c r="XBB21" s="681"/>
      <c r="XBC21" s="681"/>
      <c r="XBD21" s="681"/>
      <c r="XBE21" s="681"/>
      <c r="XBF21" s="681"/>
      <c r="XBG21" s="681"/>
      <c r="XBH21" s="681"/>
      <c r="XBI21" s="681"/>
      <c r="XBJ21" s="681"/>
      <c r="XBK21" s="681"/>
      <c r="XBL21" s="681"/>
      <c r="XBM21" s="681"/>
      <c r="XBN21" s="682"/>
      <c r="XBO21" s="680"/>
      <c r="XBP21" s="681"/>
      <c r="XBQ21" s="681"/>
      <c r="XBR21" s="681"/>
      <c r="XBS21" s="681"/>
      <c r="XBT21" s="681"/>
      <c r="XBU21" s="681"/>
      <c r="XBV21" s="681"/>
      <c r="XBW21" s="681"/>
      <c r="XBX21" s="681"/>
      <c r="XBY21" s="681"/>
      <c r="XBZ21" s="681"/>
      <c r="XCA21" s="681"/>
      <c r="XCB21" s="681"/>
      <c r="XCC21" s="682"/>
      <c r="XCD21" s="680"/>
      <c r="XCE21" s="681"/>
      <c r="XCF21" s="681"/>
      <c r="XCG21" s="681"/>
      <c r="XCH21" s="681"/>
      <c r="XCI21" s="681"/>
      <c r="XCJ21" s="681"/>
      <c r="XCK21" s="681"/>
      <c r="XCL21" s="681"/>
      <c r="XCM21" s="681"/>
      <c r="XCN21" s="681"/>
      <c r="XCO21" s="681"/>
      <c r="XCP21" s="681"/>
      <c r="XCQ21" s="681"/>
      <c r="XCR21" s="682"/>
      <c r="XCS21" s="680"/>
      <c r="XCT21" s="681"/>
      <c r="XCU21" s="681"/>
      <c r="XCV21" s="681"/>
      <c r="XCW21" s="681"/>
      <c r="XCX21" s="681"/>
      <c r="XCY21" s="681"/>
      <c r="XCZ21" s="681"/>
      <c r="XDA21" s="681"/>
      <c r="XDB21" s="681"/>
      <c r="XDC21" s="681"/>
      <c r="XDD21" s="681"/>
      <c r="XDE21" s="681"/>
      <c r="XDF21" s="681"/>
      <c r="XDG21" s="682"/>
      <c r="XDH21" s="680"/>
      <c r="XDI21" s="681"/>
      <c r="XDJ21" s="681"/>
      <c r="XDK21" s="681"/>
      <c r="XDL21" s="681"/>
      <c r="XDM21" s="681"/>
      <c r="XDN21" s="681"/>
      <c r="XDO21" s="681"/>
      <c r="XDP21" s="681"/>
      <c r="XDQ21" s="681"/>
      <c r="XDR21" s="681"/>
      <c r="XDS21" s="681"/>
      <c r="XDT21" s="681"/>
      <c r="XDU21" s="681"/>
      <c r="XDV21" s="682"/>
      <c r="XDW21" s="680"/>
      <c r="XDX21" s="681"/>
      <c r="XDY21" s="681"/>
      <c r="XDZ21" s="681"/>
      <c r="XEA21" s="681"/>
      <c r="XEB21" s="681"/>
      <c r="XEC21" s="681"/>
      <c r="XED21" s="681"/>
      <c r="XEE21" s="681"/>
      <c r="XEF21" s="681"/>
      <c r="XEG21" s="681"/>
      <c r="XEH21" s="681"/>
      <c r="XEI21" s="681"/>
      <c r="XEJ21" s="681"/>
      <c r="XEK21" s="682"/>
      <c r="XEL21" s="680"/>
      <c r="XEM21" s="681"/>
      <c r="XEN21" s="681"/>
      <c r="XEO21" s="681"/>
      <c r="XEP21" s="681"/>
      <c r="XEQ21" s="681"/>
      <c r="XER21" s="681"/>
      <c r="XES21" s="681"/>
      <c r="XET21" s="681"/>
      <c r="XEU21" s="681"/>
      <c r="XEV21" s="681"/>
      <c r="XEW21" s="681"/>
      <c r="XEX21" s="681"/>
      <c r="XEY21" s="681"/>
      <c r="XEZ21" s="682"/>
      <c r="XFA21" s="680"/>
      <c r="XFB21" s="681"/>
      <c r="XFC21" s="681"/>
      <c r="XFD21" s="681"/>
    </row>
    <row r="22" spans="1:16384" ht="59.25" customHeight="1">
      <c r="A22" s="619">
        <v>1</v>
      </c>
      <c r="B22" s="620">
        <v>7000015893</v>
      </c>
      <c r="C22" s="621">
        <v>40</v>
      </c>
      <c r="D22" s="620" t="s">
        <v>473</v>
      </c>
      <c r="E22" s="620">
        <v>1000009320</v>
      </c>
      <c r="F22" s="622" t="str">
        <f>'Sch-1'!J24</f>
        <v>Composite long rod Insulators for 132kV Transmission Line-70 KN (
Length-1305 mm, Creepage-4495 mm)</v>
      </c>
      <c r="G22" s="577"/>
      <c r="H22" s="606" t="str">
        <f>'Sch-1'!L24</f>
        <v xml:space="preserve">EA </v>
      </c>
      <c r="I22" s="607">
        <v>897</v>
      </c>
      <c r="J22" s="635"/>
      <c r="K22" s="576" t="str">
        <f t="shared" ref="K22:K23" si="0">IF(J22="", "INCLUDED", IF(ISERROR(I22*J22), J22, I22*J22))</f>
        <v>INCLUDED</v>
      </c>
      <c r="L22" s="586"/>
      <c r="Q22" s="245"/>
      <c r="R22" s="245"/>
    </row>
    <row r="23" spans="1:16384" ht="59.25" customHeight="1">
      <c r="A23" s="619">
        <v>2</v>
      </c>
      <c r="B23" s="620">
        <v>7000015893</v>
      </c>
      <c r="C23" s="621">
        <v>50</v>
      </c>
      <c r="D23" s="620" t="s">
        <v>473</v>
      </c>
      <c r="E23" s="620">
        <v>1000009321</v>
      </c>
      <c r="F23" s="622" t="str">
        <f>'Sch-1'!J25</f>
        <v>Composite long rod Insulators for 132kV Transmission Line-90 KN (
Length-1450 mm, Creepage-4495 mm)</v>
      </c>
      <c r="G23" s="577"/>
      <c r="H23" s="606" t="str">
        <f>'Sch-1'!L25</f>
        <v xml:space="preserve">EA </v>
      </c>
      <c r="I23" s="607">
        <v>1195</v>
      </c>
      <c r="J23" s="635"/>
      <c r="K23" s="576" t="str">
        <f t="shared" si="0"/>
        <v>INCLUDED</v>
      </c>
      <c r="L23" s="586"/>
      <c r="Q23" s="245"/>
      <c r="R23" s="245"/>
    </row>
    <row r="24" spans="1:16384" s="609" customFormat="1" ht="39" customHeight="1">
      <c r="A24" s="680" t="s">
        <v>484</v>
      </c>
      <c r="B24" s="681"/>
      <c r="C24" s="681"/>
      <c r="D24" s="681"/>
      <c r="E24" s="681"/>
      <c r="F24" s="681"/>
      <c r="G24" s="681"/>
      <c r="H24" s="681"/>
      <c r="I24" s="681"/>
      <c r="J24" s="681"/>
      <c r="K24" s="681"/>
      <c r="L24" s="681"/>
      <c r="M24" s="681"/>
      <c r="N24" s="681"/>
      <c r="O24" s="682"/>
      <c r="P24" s="680"/>
      <c r="Q24" s="681"/>
      <c r="R24" s="681"/>
      <c r="S24" s="681"/>
      <c r="T24" s="681"/>
      <c r="U24" s="681"/>
      <c r="V24" s="681"/>
      <c r="W24" s="681"/>
      <c r="X24" s="681"/>
      <c r="Y24" s="681"/>
      <c r="Z24" s="681"/>
      <c r="AA24" s="681"/>
      <c r="AB24" s="681"/>
      <c r="AC24" s="681"/>
      <c r="AD24" s="682"/>
      <c r="AE24" s="680"/>
      <c r="AF24" s="681"/>
      <c r="AG24" s="681"/>
      <c r="AH24" s="681"/>
      <c r="AI24" s="681"/>
      <c r="AJ24" s="681"/>
      <c r="AK24" s="681"/>
      <c r="AL24" s="681"/>
      <c r="AM24" s="681"/>
      <c r="AN24" s="681"/>
      <c r="AO24" s="681"/>
      <c r="AP24" s="681"/>
      <c r="AQ24" s="681"/>
      <c r="AR24" s="681"/>
      <c r="AS24" s="682"/>
      <c r="AT24" s="680"/>
      <c r="AU24" s="681"/>
      <c r="AV24" s="681"/>
      <c r="AW24" s="681"/>
      <c r="AX24" s="681"/>
      <c r="AY24" s="681"/>
      <c r="AZ24" s="681"/>
      <c r="BA24" s="681"/>
      <c r="BB24" s="681"/>
      <c r="BC24" s="681"/>
      <c r="BD24" s="681"/>
      <c r="BE24" s="681"/>
      <c r="BF24" s="681"/>
      <c r="BG24" s="681"/>
      <c r="BH24" s="682"/>
      <c r="BI24" s="680"/>
      <c r="BJ24" s="681"/>
      <c r="BK24" s="681"/>
      <c r="BL24" s="681"/>
      <c r="BM24" s="681"/>
      <c r="BN24" s="681"/>
      <c r="BO24" s="681"/>
      <c r="BP24" s="681"/>
      <c r="BQ24" s="681"/>
      <c r="BR24" s="681"/>
      <c r="BS24" s="681"/>
      <c r="BT24" s="681"/>
      <c r="BU24" s="681"/>
      <c r="BV24" s="681"/>
      <c r="BW24" s="682"/>
      <c r="BX24" s="680"/>
      <c r="BY24" s="681"/>
      <c r="BZ24" s="681"/>
      <c r="CA24" s="681"/>
      <c r="CB24" s="681"/>
      <c r="CC24" s="681"/>
      <c r="CD24" s="681"/>
      <c r="CE24" s="681"/>
      <c r="CF24" s="681"/>
      <c r="CG24" s="681"/>
      <c r="CH24" s="681"/>
      <c r="CI24" s="681"/>
      <c r="CJ24" s="681"/>
      <c r="CK24" s="681"/>
      <c r="CL24" s="682"/>
      <c r="CM24" s="680"/>
      <c r="CN24" s="681"/>
      <c r="CO24" s="681"/>
      <c r="CP24" s="681"/>
      <c r="CQ24" s="681"/>
      <c r="CR24" s="681"/>
      <c r="CS24" s="681"/>
      <c r="CT24" s="681"/>
      <c r="CU24" s="681"/>
      <c r="CV24" s="681"/>
      <c r="CW24" s="681"/>
      <c r="CX24" s="681"/>
      <c r="CY24" s="681"/>
      <c r="CZ24" s="681"/>
      <c r="DA24" s="682"/>
      <c r="DB24" s="680"/>
      <c r="DC24" s="681"/>
      <c r="DD24" s="681"/>
      <c r="DE24" s="681"/>
      <c r="DF24" s="681"/>
      <c r="DG24" s="681"/>
      <c r="DH24" s="681"/>
      <c r="DI24" s="681"/>
      <c r="DJ24" s="681"/>
      <c r="DK24" s="681"/>
      <c r="DL24" s="681"/>
      <c r="DM24" s="681"/>
      <c r="DN24" s="681"/>
      <c r="DO24" s="681"/>
      <c r="DP24" s="682"/>
      <c r="DQ24" s="680"/>
      <c r="DR24" s="681"/>
      <c r="DS24" s="681"/>
      <c r="DT24" s="681"/>
      <c r="DU24" s="681"/>
      <c r="DV24" s="681"/>
      <c r="DW24" s="681"/>
      <c r="DX24" s="681"/>
      <c r="DY24" s="681"/>
      <c r="DZ24" s="681"/>
      <c r="EA24" s="681"/>
      <c r="EB24" s="681"/>
      <c r="EC24" s="681"/>
      <c r="ED24" s="681"/>
      <c r="EE24" s="682"/>
      <c r="EF24" s="680"/>
      <c r="EG24" s="681"/>
      <c r="EH24" s="681"/>
      <c r="EI24" s="681"/>
      <c r="EJ24" s="681"/>
      <c r="EK24" s="681"/>
      <c r="EL24" s="681"/>
      <c r="EM24" s="681"/>
      <c r="EN24" s="681"/>
      <c r="EO24" s="681"/>
      <c r="EP24" s="681"/>
      <c r="EQ24" s="681"/>
      <c r="ER24" s="681"/>
      <c r="ES24" s="681"/>
      <c r="ET24" s="682"/>
      <c r="EU24" s="680"/>
      <c r="EV24" s="681"/>
      <c r="EW24" s="681"/>
      <c r="EX24" s="681"/>
      <c r="EY24" s="681"/>
      <c r="EZ24" s="681"/>
      <c r="FA24" s="681"/>
      <c r="FB24" s="681"/>
      <c r="FC24" s="681"/>
      <c r="FD24" s="681"/>
      <c r="FE24" s="681"/>
      <c r="FF24" s="681"/>
      <c r="FG24" s="681"/>
      <c r="FH24" s="681"/>
      <c r="FI24" s="682"/>
      <c r="FJ24" s="680"/>
      <c r="FK24" s="681"/>
      <c r="FL24" s="681"/>
      <c r="FM24" s="681"/>
      <c r="FN24" s="681"/>
      <c r="FO24" s="681"/>
      <c r="FP24" s="681"/>
      <c r="FQ24" s="681"/>
      <c r="FR24" s="681"/>
      <c r="FS24" s="681"/>
      <c r="FT24" s="681"/>
      <c r="FU24" s="681"/>
      <c r="FV24" s="681"/>
      <c r="FW24" s="681"/>
      <c r="FX24" s="682"/>
      <c r="FY24" s="680"/>
      <c r="FZ24" s="681"/>
      <c r="GA24" s="681"/>
      <c r="GB24" s="681"/>
      <c r="GC24" s="681"/>
      <c r="GD24" s="681"/>
      <c r="GE24" s="681"/>
      <c r="GF24" s="681"/>
      <c r="GG24" s="681"/>
      <c r="GH24" s="681"/>
      <c r="GI24" s="681"/>
      <c r="GJ24" s="681"/>
      <c r="GK24" s="681"/>
      <c r="GL24" s="681"/>
      <c r="GM24" s="682"/>
      <c r="GN24" s="680"/>
      <c r="GO24" s="681"/>
      <c r="GP24" s="681"/>
      <c r="GQ24" s="681"/>
      <c r="GR24" s="681"/>
      <c r="GS24" s="681"/>
      <c r="GT24" s="681"/>
      <c r="GU24" s="681"/>
      <c r="GV24" s="681"/>
      <c r="GW24" s="681"/>
      <c r="GX24" s="681"/>
      <c r="GY24" s="681"/>
      <c r="GZ24" s="681"/>
      <c r="HA24" s="681"/>
      <c r="HB24" s="682"/>
      <c r="HC24" s="680"/>
      <c r="HD24" s="681"/>
      <c r="HE24" s="681"/>
      <c r="HF24" s="681"/>
      <c r="HG24" s="681"/>
      <c r="HH24" s="681"/>
      <c r="HI24" s="681"/>
      <c r="HJ24" s="681"/>
      <c r="HK24" s="681"/>
      <c r="HL24" s="681"/>
      <c r="HM24" s="681"/>
      <c r="HN24" s="681"/>
      <c r="HO24" s="681"/>
      <c r="HP24" s="681"/>
      <c r="HQ24" s="682"/>
      <c r="HR24" s="680"/>
      <c r="HS24" s="681"/>
      <c r="HT24" s="681"/>
      <c r="HU24" s="681"/>
      <c r="HV24" s="681"/>
      <c r="HW24" s="681"/>
      <c r="HX24" s="681"/>
      <c r="HY24" s="681"/>
      <c r="HZ24" s="681"/>
      <c r="IA24" s="681"/>
      <c r="IB24" s="681"/>
      <c r="IC24" s="681"/>
      <c r="ID24" s="681"/>
      <c r="IE24" s="681"/>
      <c r="IF24" s="682"/>
      <c r="IG24" s="680"/>
      <c r="IH24" s="681"/>
      <c r="II24" s="681"/>
      <c r="IJ24" s="681"/>
      <c r="IK24" s="681"/>
      <c r="IL24" s="681"/>
      <c r="IM24" s="681"/>
      <c r="IN24" s="681"/>
      <c r="IO24" s="681"/>
      <c r="IP24" s="681"/>
      <c r="IQ24" s="681"/>
      <c r="IR24" s="681"/>
      <c r="IS24" s="681"/>
      <c r="IT24" s="681"/>
      <c r="IU24" s="682"/>
      <c r="IV24" s="680"/>
      <c r="IW24" s="681"/>
      <c r="IX24" s="681"/>
      <c r="IY24" s="681"/>
      <c r="IZ24" s="681"/>
      <c r="JA24" s="681"/>
      <c r="JB24" s="681"/>
      <c r="JC24" s="681"/>
      <c r="JD24" s="681"/>
      <c r="JE24" s="681"/>
      <c r="JF24" s="681"/>
      <c r="JG24" s="681"/>
      <c r="JH24" s="681"/>
      <c r="JI24" s="681"/>
      <c r="JJ24" s="682"/>
      <c r="JK24" s="680"/>
      <c r="JL24" s="681"/>
      <c r="JM24" s="681"/>
      <c r="JN24" s="681"/>
      <c r="JO24" s="681"/>
      <c r="JP24" s="681"/>
      <c r="JQ24" s="681"/>
      <c r="JR24" s="681"/>
      <c r="JS24" s="681"/>
      <c r="JT24" s="681"/>
      <c r="JU24" s="681"/>
      <c r="JV24" s="681"/>
      <c r="JW24" s="681"/>
      <c r="JX24" s="681"/>
      <c r="JY24" s="682"/>
      <c r="JZ24" s="680"/>
      <c r="KA24" s="681"/>
      <c r="KB24" s="681"/>
      <c r="KC24" s="681"/>
      <c r="KD24" s="681"/>
      <c r="KE24" s="681"/>
      <c r="KF24" s="681"/>
      <c r="KG24" s="681"/>
      <c r="KH24" s="681"/>
      <c r="KI24" s="681"/>
      <c r="KJ24" s="681"/>
      <c r="KK24" s="681"/>
      <c r="KL24" s="681"/>
      <c r="KM24" s="681"/>
      <c r="KN24" s="682"/>
      <c r="KO24" s="680"/>
      <c r="KP24" s="681"/>
      <c r="KQ24" s="681"/>
      <c r="KR24" s="681"/>
      <c r="KS24" s="681"/>
      <c r="KT24" s="681"/>
      <c r="KU24" s="681"/>
      <c r="KV24" s="681"/>
      <c r="KW24" s="681"/>
      <c r="KX24" s="681"/>
      <c r="KY24" s="681"/>
      <c r="KZ24" s="681"/>
      <c r="LA24" s="681"/>
      <c r="LB24" s="681"/>
      <c r="LC24" s="682"/>
      <c r="LD24" s="680"/>
      <c r="LE24" s="681"/>
      <c r="LF24" s="681"/>
      <c r="LG24" s="681"/>
      <c r="LH24" s="681"/>
      <c r="LI24" s="681"/>
      <c r="LJ24" s="681"/>
      <c r="LK24" s="681"/>
      <c r="LL24" s="681"/>
      <c r="LM24" s="681"/>
      <c r="LN24" s="681"/>
      <c r="LO24" s="681"/>
      <c r="LP24" s="681"/>
      <c r="LQ24" s="681"/>
      <c r="LR24" s="682"/>
      <c r="LS24" s="680"/>
      <c r="LT24" s="681"/>
      <c r="LU24" s="681"/>
      <c r="LV24" s="681"/>
      <c r="LW24" s="681"/>
      <c r="LX24" s="681"/>
      <c r="LY24" s="681"/>
      <c r="LZ24" s="681"/>
      <c r="MA24" s="681"/>
      <c r="MB24" s="681"/>
      <c r="MC24" s="681"/>
      <c r="MD24" s="681"/>
      <c r="ME24" s="681"/>
      <c r="MF24" s="681"/>
      <c r="MG24" s="682"/>
      <c r="MH24" s="680"/>
      <c r="MI24" s="681"/>
      <c r="MJ24" s="681"/>
      <c r="MK24" s="681"/>
      <c r="ML24" s="681"/>
      <c r="MM24" s="681"/>
      <c r="MN24" s="681"/>
      <c r="MO24" s="681"/>
      <c r="MP24" s="681"/>
      <c r="MQ24" s="681"/>
      <c r="MR24" s="681"/>
      <c r="MS24" s="681"/>
      <c r="MT24" s="681"/>
      <c r="MU24" s="681"/>
      <c r="MV24" s="682"/>
      <c r="MW24" s="680"/>
      <c r="MX24" s="681"/>
      <c r="MY24" s="681"/>
      <c r="MZ24" s="681"/>
      <c r="NA24" s="681"/>
      <c r="NB24" s="681"/>
      <c r="NC24" s="681"/>
      <c r="ND24" s="681"/>
      <c r="NE24" s="681"/>
      <c r="NF24" s="681"/>
      <c r="NG24" s="681"/>
      <c r="NH24" s="681"/>
      <c r="NI24" s="681"/>
      <c r="NJ24" s="681"/>
      <c r="NK24" s="682"/>
      <c r="NL24" s="680"/>
      <c r="NM24" s="681"/>
      <c r="NN24" s="681"/>
      <c r="NO24" s="681"/>
      <c r="NP24" s="681"/>
      <c r="NQ24" s="681"/>
      <c r="NR24" s="681"/>
      <c r="NS24" s="681"/>
      <c r="NT24" s="681"/>
      <c r="NU24" s="681"/>
      <c r="NV24" s="681"/>
      <c r="NW24" s="681"/>
      <c r="NX24" s="681"/>
      <c r="NY24" s="681"/>
      <c r="NZ24" s="682"/>
      <c r="OA24" s="680"/>
      <c r="OB24" s="681"/>
      <c r="OC24" s="681"/>
      <c r="OD24" s="681"/>
      <c r="OE24" s="681"/>
      <c r="OF24" s="681"/>
      <c r="OG24" s="681"/>
      <c r="OH24" s="681"/>
      <c r="OI24" s="681"/>
      <c r="OJ24" s="681"/>
      <c r="OK24" s="681"/>
      <c r="OL24" s="681"/>
      <c r="OM24" s="681"/>
      <c r="ON24" s="681"/>
      <c r="OO24" s="682"/>
      <c r="OP24" s="680"/>
      <c r="OQ24" s="681"/>
      <c r="OR24" s="681"/>
      <c r="OS24" s="681"/>
      <c r="OT24" s="681"/>
      <c r="OU24" s="681"/>
      <c r="OV24" s="681"/>
      <c r="OW24" s="681"/>
      <c r="OX24" s="681"/>
      <c r="OY24" s="681"/>
      <c r="OZ24" s="681"/>
      <c r="PA24" s="681"/>
      <c r="PB24" s="681"/>
      <c r="PC24" s="681"/>
      <c r="PD24" s="682"/>
      <c r="PE24" s="680"/>
      <c r="PF24" s="681"/>
      <c r="PG24" s="681"/>
      <c r="PH24" s="681"/>
      <c r="PI24" s="681"/>
      <c r="PJ24" s="681"/>
      <c r="PK24" s="681"/>
      <c r="PL24" s="681"/>
      <c r="PM24" s="681"/>
      <c r="PN24" s="681"/>
      <c r="PO24" s="681"/>
      <c r="PP24" s="681"/>
      <c r="PQ24" s="681"/>
      <c r="PR24" s="681"/>
      <c r="PS24" s="682"/>
      <c r="PT24" s="680"/>
      <c r="PU24" s="681"/>
      <c r="PV24" s="681"/>
      <c r="PW24" s="681"/>
      <c r="PX24" s="681"/>
      <c r="PY24" s="681"/>
      <c r="PZ24" s="681"/>
      <c r="QA24" s="681"/>
      <c r="QB24" s="681"/>
      <c r="QC24" s="681"/>
      <c r="QD24" s="681"/>
      <c r="QE24" s="681"/>
      <c r="QF24" s="681"/>
      <c r="QG24" s="681"/>
      <c r="QH24" s="682"/>
      <c r="QI24" s="680"/>
      <c r="QJ24" s="681"/>
      <c r="QK24" s="681"/>
      <c r="QL24" s="681"/>
      <c r="QM24" s="681"/>
      <c r="QN24" s="681"/>
      <c r="QO24" s="681"/>
      <c r="QP24" s="681"/>
      <c r="QQ24" s="681"/>
      <c r="QR24" s="681"/>
      <c r="QS24" s="681"/>
      <c r="QT24" s="681"/>
      <c r="QU24" s="681"/>
      <c r="QV24" s="681"/>
      <c r="QW24" s="682"/>
      <c r="QX24" s="680"/>
      <c r="QY24" s="681"/>
      <c r="QZ24" s="681"/>
      <c r="RA24" s="681"/>
      <c r="RB24" s="681"/>
      <c r="RC24" s="681"/>
      <c r="RD24" s="681"/>
      <c r="RE24" s="681"/>
      <c r="RF24" s="681"/>
      <c r="RG24" s="681"/>
      <c r="RH24" s="681"/>
      <c r="RI24" s="681"/>
      <c r="RJ24" s="681"/>
      <c r="RK24" s="681"/>
      <c r="RL24" s="682"/>
      <c r="RM24" s="680"/>
      <c r="RN24" s="681"/>
      <c r="RO24" s="681"/>
      <c r="RP24" s="681"/>
      <c r="RQ24" s="681"/>
      <c r="RR24" s="681"/>
      <c r="RS24" s="681"/>
      <c r="RT24" s="681"/>
      <c r="RU24" s="681"/>
      <c r="RV24" s="681"/>
      <c r="RW24" s="681"/>
      <c r="RX24" s="681"/>
      <c r="RY24" s="681"/>
      <c r="RZ24" s="681"/>
      <c r="SA24" s="682"/>
      <c r="SB24" s="680"/>
      <c r="SC24" s="681"/>
      <c r="SD24" s="681"/>
      <c r="SE24" s="681"/>
      <c r="SF24" s="681"/>
      <c r="SG24" s="681"/>
      <c r="SH24" s="681"/>
      <c r="SI24" s="681"/>
      <c r="SJ24" s="681"/>
      <c r="SK24" s="681"/>
      <c r="SL24" s="681"/>
      <c r="SM24" s="681"/>
      <c r="SN24" s="681"/>
      <c r="SO24" s="681"/>
      <c r="SP24" s="682"/>
      <c r="SQ24" s="680"/>
      <c r="SR24" s="681"/>
      <c r="SS24" s="681"/>
      <c r="ST24" s="681"/>
      <c r="SU24" s="681"/>
      <c r="SV24" s="681"/>
      <c r="SW24" s="681"/>
      <c r="SX24" s="681"/>
      <c r="SY24" s="681"/>
      <c r="SZ24" s="681"/>
      <c r="TA24" s="681"/>
      <c r="TB24" s="681"/>
      <c r="TC24" s="681"/>
      <c r="TD24" s="681"/>
      <c r="TE24" s="682"/>
      <c r="TF24" s="680"/>
      <c r="TG24" s="681"/>
      <c r="TH24" s="681"/>
      <c r="TI24" s="681"/>
      <c r="TJ24" s="681"/>
      <c r="TK24" s="681"/>
      <c r="TL24" s="681"/>
      <c r="TM24" s="681"/>
      <c r="TN24" s="681"/>
      <c r="TO24" s="681"/>
      <c r="TP24" s="681"/>
      <c r="TQ24" s="681"/>
      <c r="TR24" s="681"/>
      <c r="TS24" s="681"/>
      <c r="TT24" s="682"/>
      <c r="TU24" s="680"/>
      <c r="TV24" s="681"/>
      <c r="TW24" s="681"/>
      <c r="TX24" s="681"/>
      <c r="TY24" s="681"/>
      <c r="TZ24" s="681"/>
      <c r="UA24" s="681"/>
      <c r="UB24" s="681"/>
      <c r="UC24" s="681"/>
      <c r="UD24" s="681"/>
      <c r="UE24" s="681"/>
      <c r="UF24" s="681"/>
      <c r="UG24" s="681"/>
      <c r="UH24" s="681"/>
      <c r="UI24" s="682"/>
      <c r="UJ24" s="680"/>
      <c r="UK24" s="681"/>
      <c r="UL24" s="681"/>
      <c r="UM24" s="681"/>
      <c r="UN24" s="681"/>
      <c r="UO24" s="681"/>
      <c r="UP24" s="681"/>
      <c r="UQ24" s="681"/>
      <c r="UR24" s="681"/>
      <c r="US24" s="681"/>
      <c r="UT24" s="681"/>
      <c r="UU24" s="681"/>
      <c r="UV24" s="681"/>
      <c r="UW24" s="681"/>
      <c r="UX24" s="682"/>
      <c r="UY24" s="680"/>
      <c r="UZ24" s="681"/>
      <c r="VA24" s="681"/>
      <c r="VB24" s="681"/>
      <c r="VC24" s="681"/>
      <c r="VD24" s="681"/>
      <c r="VE24" s="681"/>
      <c r="VF24" s="681"/>
      <c r="VG24" s="681"/>
      <c r="VH24" s="681"/>
      <c r="VI24" s="681"/>
      <c r="VJ24" s="681"/>
      <c r="VK24" s="681"/>
      <c r="VL24" s="681"/>
      <c r="VM24" s="682"/>
      <c r="VN24" s="680"/>
      <c r="VO24" s="681"/>
      <c r="VP24" s="681"/>
      <c r="VQ24" s="681"/>
      <c r="VR24" s="681"/>
      <c r="VS24" s="681"/>
      <c r="VT24" s="681"/>
      <c r="VU24" s="681"/>
      <c r="VV24" s="681"/>
      <c r="VW24" s="681"/>
      <c r="VX24" s="681"/>
      <c r="VY24" s="681"/>
      <c r="VZ24" s="681"/>
      <c r="WA24" s="681"/>
      <c r="WB24" s="682"/>
      <c r="WC24" s="680"/>
      <c r="WD24" s="681"/>
      <c r="WE24" s="681"/>
      <c r="WF24" s="681"/>
      <c r="WG24" s="681"/>
      <c r="WH24" s="681"/>
      <c r="WI24" s="681"/>
      <c r="WJ24" s="681"/>
      <c r="WK24" s="681"/>
      <c r="WL24" s="681"/>
      <c r="WM24" s="681"/>
      <c r="WN24" s="681"/>
      <c r="WO24" s="681"/>
      <c r="WP24" s="681"/>
      <c r="WQ24" s="682"/>
      <c r="WR24" s="680"/>
      <c r="WS24" s="681"/>
      <c r="WT24" s="681"/>
      <c r="WU24" s="681"/>
      <c r="WV24" s="681"/>
      <c r="WW24" s="681"/>
      <c r="WX24" s="681"/>
      <c r="WY24" s="681"/>
      <c r="WZ24" s="681"/>
      <c r="XA24" s="681"/>
      <c r="XB24" s="681"/>
      <c r="XC24" s="681"/>
      <c r="XD24" s="681"/>
      <c r="XE24" s="681"/>
      <c r="XF24" s="682"/>
      <c r="XG24" s="680"/>
      <c r="XH24" s="681"/>
      <c r="XI24" s="681"/>
      <c r="XJ24" s="681"/>
      <c r="XK24" s="681"/>
      <c r="XL24" s="681"/>
      <c r="XM24" s="681"/>
      <c r="XN24" s="681"/>
      <c r="XO24" s="681"/>
      <c r="XP24" s="681"/>
      <c r="XQ24" s="681"/>
      <c r="XR24" s="681"/>
      <c r="XS24" s="681"/>
      <c r="XT24" s="681"/>
      <c r="XU24" s="682"/>
      <c r="XV24" s="680"/>
      <c r="XW24" s="681"/>
      <c r="XX24" s="681"/>
      <c r="XY24" s="681"/>
      <c r="XZ24" s="681"/>
      <c r="YA24" s="681"/>
      <c r="YB24" s="681"/>
      <c r="YC24" s="681"/>
      <c r="YD24" s="681"/>
      <c r="YE24" s="681"/>
      <c r="YF24" s="681"/>
      <c r="YG24" s="681"/>
      <c r="YH24" s="681"/>
      <c r="YI24" s="681"/>
      <c r="YJ24" s="682"/>
      <c r="YK24" s="680"/>
      <c r="YL24" s="681"/>
      <c r="YM24" s="681"/>
      <c r="YN24" s="681"/>
      <c r="YO24" s="681"/>
      <c r="YP24" s="681"/>
      <c r="YQ24" s="681"/>
      <c r="YR24" s="681"/>
      <c r="YS24" s="681"/>
      <c r="YT24" s="681"/>
      <c r="YU24" s="681"/>
      <c r="YV24" s="681"/>
      <c r="YW24" s="681"/>
      <c r="YX24" s="681"/>
      <c r="YY24" s="682"/>
      <c r="YZ24" s="680"/>
      <c r="ZA24" s="681"/>
      <c r="ZB24" s="681"/>
      <c r="ZC24" s="681"/>
      <c r="ZD24" s="681"/>
      <c r="ZE24" s="681"/>
      <c r="ZF24" s="681"/>
      <c r="ZG24" s="681"/>
      <c r="ZH24" s="681"/>
      <c r="ZI24" s="681"/>
      <c r="ZJ24" s="681"/>
      <c r="ZK24" s="681"/>
      <c r="ZL24" s="681"/>
      <c r="ZM24" s="681"/>
      <c r="ZN24" s="682"/>
      <c r="ZO24" s="680"/>
      <c r="ZP24" s="681"/>
      <c r="ZQ24" s="681"/>
      <c r="ZR24" s="681"/>
      <c r="ZS24" s="681"/>
      <c r="ZT24" s="681"/>
      <c r="ZU24" s="681"/>
      <c r="ZV24" s="681"/>
      <c r="ZW24" s="681"/>
      <c r="ZX24" s="681"/>
      <c r="ZY24" s="681"/>
      <c r="ZZ24" s="681"/>
      <c r="AAA24" s="681"/>
      <c r="AAB24" s="681"/>
      <c r="AAC24" s="682"/>
      <c r="AAD24" s="680"/>
      <c r="AAE24" s="681"/>
      <c r="AAF24" s="681"/>
      <c r="AAG24" s="681"/>
      <c r="AAH24" s="681"/>
      <c r="AAI24" s="681"/>
      <c r="AAJ24" s="681"/>
      <c r="AAK24" s="681"/>
      <c r="AAL24" s="681"/>
      <c r="AAM24" s="681"/>
      <c r="AAN24" s="681"/>
      <c r="AAO24" s="681"/>
      <c r="AAP24" s="681"/>
      <c r="AAQ24" s="681"/>
      <c r="AAR24" s="682"/>
      <c r="AAS24" s="680"/>
      <c r="AAT24" s="681"/>
      <c r="AAU24" s="681"/>
      <c r="AAV24" s="681"/>
      <c r="AAW24" s="681"/>
      <c r="AAX24" s="681"/>
      <c r="AAY24" s="681"/>
      <c r="AAZ24" s="681"/>
      <c r="ABA24" s="681"/>
      <c r="ABB24" s="681"/>
      <c r="ABC24" s="681"/>
      <c r="ABD24" s="681"/>
      <c r="ABE24" s="681"/>
      <c r="ABF24" s="681"/>
      <c r="ABG24" s="682"/>
      <c r="ABH24" s="680"/>
      <c r="ABI24" s="681"/>
      <c r="ABJ24" s="681"/>
      <c r="ABK24" s="681"/>
      <c r="ABL24" s="681"/>
      <c r="ABM24" s="681"/>
      <c r="ABN24" s="681"/>
      <c r="ABO24" s="681"/>
      <c r="ABP24" s="681"/>
      <c r="ABQ24" s="681"/>
      <c r="ABR24" s="681"/>
      <c r="ABS24" s="681"/>
      <c r="ABT24" s="681"/>
      <c r="ABU24" s="681"/>
      <c r="ABV24" s="682"/>
      <c r="ABW24" s="680"/>
      <c r="ABX24" s="681"/>
      <c r="ABY24" s="681"/>
      <c r="ABZ24" s="681"/>
      <c r="ACA24" s="681"/>
      <c r="ACB24" s="681"/>
      <c r="ACC24" s="681"/>
      <c r="ACD24" s="681"/>
      <c r="ACE24" s="681"/>
      <c r="ACF24" s="681"/>
      <c r="ACG24" s="681"/>
      <c r="ACH24" s="681"/>
      <c r="ACI24" s="681"/>
      <c r="ACJ24" s="681"/>
      <c r="ACK24" s="682"/>
      <c r="ACL24" s="680"/>
      <c r="ACM24" s="681"/>
      <c r="ACN24" s="681"/>
      <c r="ACO24" s="681"/>
      <c r="ACP24" s="681"/>
      <c r="ACQ24" s="681"/>
      <c r="ACR24" s="681"/>
      <c r="ACS24" s="681"/>
      <c r="ACT24" s="681"/>
      <c r="ACU24" s="681"/>
      <c r="ACV24" s="681"/>
      <c r="ACW24" s="681"/>
      <c r="ACX24" s="681"/>
      <c r="ACY24" s="681"/>
      <c r="ACZ24" s="682"/>
      <c r="ADA24" s="680"/>
      <c r="ADB24" s="681"/>
      <c r="ADC24" s="681"/>
      <c r="ADD24" s="681"/>
      <c r="ADE24" s="681"/>
      <c r="ADF24" s="681"/>
      <c r="ADG24" s="681"/>
      <c r="ADH24" s="681"/>
      <c r="ADI24" s="681"/>
      <c r="ADJ24" s="681"/>
      <c r="ADK24" s="681"/>
      <c r="ADL24" s="681"/>
      <c r="ADM24" s="681"/>
      <c r="ADN24" s="681"/>
      <c r="ADO24" s="682"/>
      <c r="ADP24" s="680"/>
      <c r="ADQ24" s="681"/>
      <c r="ADR24" s="681"/>
      <c r="ADS24" s="681"/>
      <c r="ADT24" s="681"/>
      <c r="ADU24" s="681"/>
      <c r="ADV24" s="681"/>
      <c r="ADW24" s="681"/>
      <c r="ADX24" s="681"/>
      <c r="ADY24" s="681"/>
      <c r="ADZ24" s="681"/>
      <c r="AEA24" s="681"/>
      <c r="AEB24" s="681"/>
      <c r="AEC24" s="681"/>
      <c r="AED24" s="682"/>
      <c r="AEE24" s="680"/>
      <c r="AEF24" s="681"/>
      <c r="AEG24" s="681"/>
      <c r="AEH24" s="681"/>
      <c r="AEI24" s="681"/>
      <c r="AEJ24" s="681"/>
      <c r="AEK24" s="681"/>
      <c r="AEL24" s="681"/>
      <c r="AEM24" s="681"/>
      <c r="AEN24" s="681"/>
      <c r="AEO24" s="681"/>
      <c r="AEP24" s="681"/>
      <c r="AEQ24" s="681"/>
      <c r="AER24" s="681"/>
      <c r="AES24" s="682"/>
      <c r="AET24" s="680"/>
      <c r="AEU24" s="681"/>
      <c r="AEV24" s="681"/>
      <c r="AEW24" s="681"/>
      <c r="AEX24" s="681"/>
      <c r="AEY24" s="681"/>
      <c r="AEZ24" s="681"/>
      <c r="AFA24" s="681"/>
      <c r="AFB24" s="681"/>
      <c r="AFC24" s="681"/>
      <c r="AFD24" s="681"/>
      <c r="AFE24" s="681"/>
      <c r="AFF24" s="681"/>
      <c r="AFG24" s="681"/>
      <c r="AFH24" s="682"/>
      <c r="AFI24" s="680"/>
      <c r="AFJ24" s="681"/>
      <c r="AFK24" s="681"/>
      <c r="AFL24" s="681"/>
      <c r="AFM24" s="681"/>
      <c r="AFN24" s="681"/>
      <c r="AFO24" s="681"/>
      <c r="AFP24" s="681"/>
      <c r="AFQ24" s="681"/>
      <c r="AFR24" s="681"/>
      <c r="AFS24" s="681"/>
      <c r="AFT24" s="681"/>
      <c r="AFU24" s="681"/>
      <c r="AFV24" s="681"/>
      <c r="AFW24" s="682"/>
      <c r="AFX24" s="680"/>
      <c r="AFY24" s="681"/>
      <c r="AFZ24" s="681"/>
      <c r="AGA24" s="681"/>
      <c r="AGB24" s="681"/>
      <c r="AGC24" s="681"/>
      <c r="AGD24" s="681"/>
      <c r="AGE24" s="681"/>
      <c r="AGF24" s="681"/>
      <c r="AGG24" s="681"/>
      <c r="AGH24" s="681"/>
      <c r="AGI24" s="681"/>
      <c r="AGJ24" s="681"/>
      <c r="AGK24" s="681"/>
      <c r="AGL24" s="682"/>
      <c r="AGM24" s="680"/>
      <c r="AGN24" s="681"/>
      <c r="AGO24" s="681"/>
      <c r="AGP24" s="681"/>
      <c r="AGQ24" s="681"/>
      <c r="AGR24" s="681"/>
      <c r="AGS24" s="681"/>
      <c r="AGT24" s="681"/>
      <c r="AGU24" s="681"/>
      <c r="AGV24" s="681"/>
      <c r="AGW24" s="681"/>
      <c r="AGX24" s="681"/>
      <c r="AGY24" s="681"/>
      <c r="AGZ24" s="681"/>
      <c r="AHA24" s="682"/>
      <c r="AHB24" s="680"/>
      <c r="AHC24" s="681"/>
      <c r="AHD24" s="681"/>
      <c r="AHE24" s="681"/>
      <c r="AHF24" s="681"/>
      <c r="AHG24" s="681"/>
      <c r="AHH24" s="681"/>
      <c r="AHI24" s="681"/>
      <c r="AHJ24" s="681"/>
      <c r="AHK24" s="681"/>
      <c r="AHL24" s="681"/>
      <c r="AHM24" s="681"/>
      <c r="AHN24" s="681"/>
      <c r="AHO24" s="681"/>
      <c r="AHP24" s="682"/>
      <c r="AHQ24" s="680"/>
      <c r="AHR24" s="681"/>
      <c r="AHS24" s="681"/>
      <c r="AHT24" s="681"/>
      <c r="AHU24" s="681"/>
      <c r="AHV24" s="681"/>
      <c r="AHW24" s="681"/>
      <c r="AHX24" s="681"/>
      <c r="AHY24" s="681"/>
      <c r="AHZ24" s="681"/>
      <c r="AIA24" s="681"/>
      <c r="AIB24" s="681"/>
      <c r="AIC24" s="681"/>
      <c r="AID24" s="681"/>
      <c r="AIE24" s="682"/>
      <c r="AIF24" s="680"/>
      <c r="AIG24" s="681"/>
      <c r="AIH24" s="681"/>
      <c r="AII24" s="681"/>
      <c r="AIJ24" s="681"/>
      <c r="AIK24" s="681"/>
      <c r="AIL24" s="681"/>
      <c r="AIM24" s="681"/>
      <c r="AIN24" s="681"/>
      <c r="AIO24" s="681"/>
      <c r="AIP24" s="681"/>
      <c r="AIQ24" s="681"/>
      <c r="AIR24" s="681"/>
      <c r="AIS24" s="681"/>
      <c r="AIT24" s="682"/>
      <c r="AIU24" s="680"/>
      <c r="AIV24" s="681"/>
      <c r="AIW24" s="681"/>
      <c r="AIX24" s="681"/>
      <c r="AIY24" s="681"/>
      <c r="AIZ24" s="681"/>
      <c r="AJA24" s="681"/>
      <c r="AJB24" s="681"/>
      <c r="AJC24" s="681"/>
      <c r="AJD24" s="681"/>
      <c r="AJE24" s="681"/>
      <c r="AJF24" s="681"/>
      <c r="AJG24" s="681"/>
      <c r="AJH24" s="681"/>
      <c r="AJI24" s="682"/>
      <c r="AJJ24" s="680"/>
      <c r="AJK24" s="681"/>
      <c r="AJL24" s="681"/>
      <c r="AJM24" s="681"/>
      <c r="AJN24" s="681"/>
      <c r="AJO24" s="681"/>
      <c r="AJP24" s="681"/>
      <c r="AJQ24" s="681"/>
      <c r="AJR24" s="681"/>
      <c r="AJS24" s="681"/>
      <c r="AJT24" s="681"/>
      <c r="AJU24" s="681"/>
      <c r="AJV24" s="681"/>
      <c r="AJW24" s="681"/>
      <c r="AJX24" s="682"/>
      <c r="AJY24" s="680"/>
      <c r="AJZ24" s="681"/>
      <c r="AKA24" s="681"/>
      <c r="AKB24" s="681"/>
      <c r="AKC24" s="681"/>
      <c r="AKD24" s="681"/>
      <c r="AKE24" s="681"/>
      <c r="AKF24" s="681"/>
      <c r="AKG24" s="681"/>
      <c r="AKH24" s="681"/>
      <c r="AKI24" s="681"/>
      <c r="AKJ24" s="681"/>
      <c r="AKK24" s="681"/>
      <c r="AKL24" s="681"/>
      <c r="AKM24" s="682"/>
      <c r="AKN24" s="680"/>
      <c r="AKO24" s="681"/>
      <c r="AKP24" s="681"/>
      <c r="AKQ24" s="681"/>
      <c r="AKR24" s="681"/>
      <c r="AKS24" s="681"/>
      <c r="AKT24" s="681"/>
      <c r="AKU24" s="681"/>
      <c r="AKV24" s="681"/>
      <c r="AKW24" s="681"/>
      <c r="AKX24" s="681"/>
      <c r="AKY24" s="681"/>
      <c r="AKZ24" s="681"/>
      <c r="ALA24" s="681"/>
      <c r="ALB24" s="682"/>
      <c r="ALC24" s="680"/>
      <c r="ALD24" s="681"/>
      <c r="ALE24" s="681"/>
      <c r="ALF24" s="681"/>
      <c r="ALG24" s="681"/>
      <c r="ALH24" s="681"/>
      <c r="ALI24" s="681"/>
      <c r="ALJ24" s="681"/>
      <c r="ALK24" s="681"/>
      <c r="ALL24" s="681"/>
      <c r="ALM24" s="681"/>
      <c r="ALN24" s="681"/>
      <c r="ALO24" s="681"/>
      <c r="ALP24" s="681"/>
      <c r="ALQ24" s="682"/>
      <c r="ALR24" s="680"/>
      <c r="ALS24" s="681"/>
      <c r="ALT24" s="681"/>
      <c r="ALU24" s="681"/>
      <c r="ALV24" s="681"/>
      <c r="ALW24" s="681"/>
      <c r="ALX24" s="681"/>
      <c r="ALY24" s="681"/>
      <c r="ALZ24" s="681"/>
      <c r="AMA24" s="681"/>
      <c r="AMB24" s="681"/>
      <c r="AMC24" s="681"/>
      <c r="AMD24" s="681"/>
      <c r="AME24" s="681"/>
      <c r="AMF24" s="682"/>
      <c r="AMG24" s="680"/>
      <c r="AMH24" s="681"/>
      <c r="AMI24" s="681"/>
      <c r="AMJ24" s="681"/>
      <c r="AMK24" s="681"/>
      <c r="AML24" s="681"/>
      <c r="AMM24" s="681"/>
      <c r="AMN24" s="681"/>
      <c r="AMO24" s="681"/>
      <c r="AMP24" s="681"/>
      <c r="AMQ24" s="681"/>
      <c r="AMR24" s="681"/>
      <c r="AMS24" s="681"/>
      <c r="AMT24" s="681"/>
      <c r="AMU24" s="682"/>
      <c r="AMV24" s="680"/>
      <c r="AMW24" s="681"/>
      <c r="AMX24" s="681"/>
      <c r="AMY24" s="681"/>
      <c r="AMZ24" s="681"/>
      <c r="ANA24" s="681"/>
      <c r="ANB24" s="681"/>
      <c r="ANC24" s="681"/>
      <c r="AND24" s="681"/>
      <c r="ANE24" s="681"/>
      <c r="ANF24" s="681"/>
      <c r="ANG24" s="681"/>
      <c r="ANH24" s="681"/>
      <c r="ANI24" s="681"/>
      <c r="ANJ24" s="682"/>
      <c r="ANK24" s="680"/>
      <c r="ANL24" s="681"/>
      <c r="ANM24" s="681"/>
      <c r="ANN24" s="681"/>
      <c r="ANO24" s="681"/>
      <c r="ANP24" s="681"/>
      <c r="ANQ24" s="681"/>
      <c r="ANR24" s="681"/>
      <c r="ANS24" s="681"/>
      <c r="ANT24" s="681"/>
      <c r="ANU24" s="681"/>
      <c r="ANV24" s="681"/>
      <c r="ANW24" s="681"/>
      <c r="ANX24" s="681"/>
      <c r="ANY24" s="682"/>
      <c r="ANZ24" s="680"/>
      <c r="AOA24" s="681"/>
      <c r="AOB24" s="681"/>
      <c r="AOC24" s="681"/>
      <c r="AOD24" s="681"/>
      <c r="AOE24" s="681"/>
      <c r="AOF24" s="681"/>
      <c r="AOG24" s="681"/>
      <c r="AOH24" s="681"/>
      <c r="AOI24" s="681"/>
      <c r="AOJ24" s="681"/>
      <c r="AOK24" s="681"/>
      <c r="AOL24" s="681"/>
      <c r="AOM24" s="681"/>
      <c r="AON24" s="682"/>
      <c r="AOO24" s="680"/>
      <c r="AOP24" s="681"/>
      <c r="AOQ24" s="681"/>
      <c r="AOR24" s="681"/>
      <c r="AOS24" s="681"/>
      <c r="AOT24" s="681"/>
      <c r="AOU24" s="681"/>
      <c r="AOV24" s="681"/>
      <c r="AOW24" s="681"/>
      <c r="AOX24" s="681"/>
      <c r="AOY24" s="681"/>
      <c r="AOZ24" s="681"/>
      <c r="APA24" s="681"/>
      <c r="APB24" s="681"/>
      <c r="APC24" s="682"/>
      <c r="APD24" s="680"/>
      <c r="APE24" s="681"/>
      <c r="APF24" s="681"/>
      <c r="APG24" s="681"/>
      <c r="APH24" s="681"/>
      <c r="API24" s="681"/>
      <c r="APJ24" s="681"/>
      <c r="APK24" s="681"/>
      <c r="APL24" s="681"/>
      <c r="APM24" s="681"/>
      <c r="APN24" s="681"/>
      <c r="APO24" s="681"/>
      <c r="APP24" s="681"/>
      <c r="APQ24" s="681"/>
      <c r="APR24" s="682"/>
      <c r="APS24" s="680"/>
      <c r="APT24" s="681"/>
      <c r="APU24" s="681"/>
      <c r="APV24" s="681"/>
      <c r="APW24" s="681"/>
      <c r="APX24" s="681"/>
      <c r="APY24" s="681"/>
      <c r="APZ24" s="681"/>
      <c r="AQA24" s="681"/>
      <c r="AQB24" s="681"/>
      <c r="AQC24" s="681"/>
      <c r="AQD24" s="681"/>
      <c r="AQE24" s="681"/>
      <c r="AQF24" s="681"/>
      <c r="AQG24" s="682"/>
      <c r="AQH24" s="680"/>
      <c r="AQI24" s="681"/>
      <c r="AQJ24" s="681"/>
      <c r="AQK24" s="681"/>
      <c r="AQL24" s="681"/>
      <c r="AQM24" s="681"/>
      <c r="AQN24" s="681"/>
      <c r="AQO24" s="681"/>
      <c r="AQP24" s="681"/>
      <c r="AQQ24" s="681"/>
      <c r="AQR24" s="681"/>
      <c r="AQS24" s="681"/>
      <c r="AQT24" s="681"/>
      <c r="AQU24" s="681"/>
      <c r="AQV24" s="682"/>
      <c r="AQW24" s="680"/>
      <c r="AQX24" s="681"/>
      <c r="AQY24" s="681"/>
      <c r="AQZ24" s="681"/>
      <c r="ARA24" s="681"/>
      <c r="ARB24" s="681"/>
      <c r="ARC24" s="681"/>
      <c r="ARD24" s="681"/>
      <c r="ARE24" s="681"/>
      <c r="ARF24" s="681"/>
      <c r="ARG24" s="681"/>
      <c r="ARH24" s="681"/>
      <c r="ARI24" s="681"/>
      <c r="ARJ24" s="681"/>
      <c r="ARK24" s="682"/>
      <c r="ARL24" s="680"/>
      <c r="ARM24" s="681"/>
      <c r="ARN24" s="681"/>
      <c r="ARO24" s="681"/>
      <c r="ARP24" s="681"/>
      <c r="ARQ24" s="681"/>
      <c r="ARR24" s="681"/>
      <c r="ARS24" s="681"/>
      <c r="ART24" s="681"/>
      <c r="ARU24" s="681"/>
      <c r="ARV24" s="681"/>
      <c r="ARW24" s="681"/>
      <c r="ARX24" s="681"/>
      <c r="ARY24" s="681"/>
      <c r="ARZ24" s="682"/>
      <c r="ASA24" s="680"/>
      <c r="ASB24" s="681"/>
      <c r="ASC24" s="681"/>
      <c r="ASD24" s="681"/>
      <c r="ASE24" s="681"/>
      <c r="ASF24" s="681"/>
      <c r="ASG24" s="681"/>
      <c r="ASH24" s="681"/>
      <c r="ASI24" s="681"/>
      <c r="ASJ24" s="681"/>
      <c r="ASK24" s="681"/>
      <c r="ASL24" s="681"/>
      <c r="ASM24" s="681"/>
      <c r="ASN24" s="681"/>
      <c r="ASO24" s="682"/>
      <c r="ASP24" s="680"/>
      <c r="ASQ24" s="681"/>
      <c r="ASR24" s="681"/>
      <c r="ASS24" s="681"/>
      <c r="AST24" s="681"/>
      <c r="ASU24" s="681"/>
      <c r="ASV24" s="681"/>
      <c r="ASW24" s="681"/>
      <c r="ASX24" s="681"/>
      <c r="ASY24" s="681"/>
      <c r="ASZ24" s="681"/>
      <c r="ATA24" s="681"/>
      <c r="ATB24" s="681"/>
      <c r="ATC24" s="681"/>
      <c r="ATD24" s="682"/>
      <c r="ATE24" s="680"/>
      <c r="ATF24" s="681"/>
      <c r="ATG24" s="681"/>
      <c r="ATH24" s="681"/>
      <c r="ATI24" s="681"/>
      <c r="ATJ24" s="681"/>
      <c r="ATK24" s="681"/>
      <c r="ATL24" s="681"/>
      <c r="ATM24" s="681"/>
      <c r="ATN24" s="681"/>
      <c r="ATO24" s="681"/>
      <c r="ATP24" s="681"/>
      <c r="ATQ24" s="681"/>
      <c r="ATR24" s="681"/>
      <c r="ATS24" s="682"/>
      <c r="ATT24" s="680"/>
      <c r="ATU24" s="681"/>
      <c r="ATV24" s="681"/>
      <c r="ATW24" s="681"/>
      <c r="ATX24" s="681"/>
      <c r="ATY24" s="681"/>
      <c r="ATZ24" s="681"/>
      <c r="AUA24" s="681"/>
      <c r="AUB24" s="681"/>
      <c r="AUC24" s="681"/>
      <c r="AUD24" s="681"/>
      <c r="AUE24" s="681"/>
      <c r="AUF24" s="681"/>
      <c r="AUG24" s="681"/>
      <c r="AUH24" s="682"/>
      <c r="AUI24" s="680"/>
      <c r="AUJ24" s="681"/>
      <c r="AUK24" s="681"/>
      <c r="AUL24" s="681"/>
      <c r="AUM24" s="681"/>
      <c r="AUN24" s="681"/>
      <c r="AUO24" s="681"/>
      <c r="AUP24" s="681"/>
      <c r="AUQ24" s="681"/>
      <c r="AUR24" s="681"/>
      <c r="AUS24" s="681"/>
      <c r="AUT24" s="681"/>
      <c r="AUU24" s="681"/>
      <c r="AUV24" s="681"/>
      <c r="AUW24" s="682"/>
      <c r="AUX24" s="680"/>
      <c r="AUY24" s="681"/>
      <c r="AUZ24" s="681"/>
      <c r="AVA24" s="681"/>
      <c r="AVB24" s="681"/>
      <c r="AVC24" s="681"/>
      <c r="AVD24" s="681"/>
      <c r="AVE24" s="681"/>
      <c r="AVF24" s="681"/>
      <c r="AVG24" s="681"/>
      <c r="AVH24" s="681"/>
      <c r="AVI24" s="681"/>
      <c r="AVJ24" s="681"/>
      <c r="AVK24" s="681"/>
      <c r="AVL24" s="682"/>
      <c r="AVM24" s="680"/>
      <c r="AVN24" s="681"/>
      <c r="AVO24" s="681"/>
      <c r="AVP24" s="681"/>
      <c r="AVQ24" s="681"/>
      <c r="AVR24" s="681"/>
      <c r="AVS24" s="681"/>
      <c r="AVT24" s="681"/>
      <c r="AVU24" s="681"/>
      <c r="AVV24" s="681"/>
      <c r="AVW24" s="681"/>
      <c r="AVX24" s="681"/>
      <c r="AVY24" s="681"/>
      <c r="AVZ24" s="681"/>
      <c r="AWA24" s="682"/>
      <c r="AWB24" s="680"/>
      <c r="AWC24" s="681"/>
      <c r="AWD24" s="681"/>
      <c r="AWE24" s="681"/>
      <c r="AWF24" s="681"/>
      <c r="AWG24" s="681"/>
      <c r="AWH24" s="681"/>
      <c r="AWI24" s="681"/>
      <c r="AWJ24" s="681"/>
      <c r="AWK24" s="681"/>
      <c r="AWL24" s="681"/>
      <c r="AWM24" s="681"/>
      <c r="AWN24" s="681"/>
      <c r="AWO24" s="681"/>
      <c r="AWP24" s="682"/>
      <c r="AWQ24" s="680"/>
      <c r="AWR24" s="681"/>
      <c r="AWS24" s="681"/>
      <c r="AWT24" s="681"/>
      <c r="AWU24" s="681"/>
      <c r="AWV24" s="681"/>
      <c r="AWW24" s="681"/>
      <c r="AWX24" s="681"/>
      <c r="AWY24" s="681"/>
      <c r="AWZ24" s="681"/>
      <c r="AXA24" s="681"/>
      <c r="AXB24" s="681"/>
      <c r="AXC24" s="681"/>
      <c r="AXD24" s="681"/>
      <c r="AXE24" s="682"/>
      <c r="AXF24" s="680"/>
      <c r="AXG24" s="681"/>
      <c r="AXH24" s="681"/>
      <c r="AXI24" s="681"/>
      <c r="AXJ24" s="681"/>
      <c r="AXK24" s="681"/>
      <c r="AXL24" s="681"/>
      <c r="AXM24" s="681"/>
      <c r="AXN24" s="681"/>
      <c r="AXO24" s="681"/>
      <c r="AXP24" s="681"/>
      <c r="AXQ24" s="681"/>
      <c r="AXR24" s="681"/>
      <c r="AXS24" s="681"/>
      <c r="AXT24" s="682"/>
      <c r="AXU24" s="680"/>
      <c r="AXV24" s="681"/>
      <c r="AXW24" s="681"/>
      <c r="AXX24" s="681"/>
      <c r="AXY24" s="681"/>
      <c r="AXZ24" s="681"/>
      <c r="AYA24" s="681"/>
      <c r="AYB24" s="681"/>
      <c r="AYC24" s="681"/>
      <c r="AYD24" s="681"/>
      <c r="AYE24" s="681"/>
      <c r="AYF24" s="681"/>
      <c r="AYG24" s="681"/>
      <c r="AYH24" s="681"/>
      <c r="AYI24" s="682"/>
      <c r="AYJ24" s="680"/>
      <c r="AYK24" s="681"/>
      <c r="AYL24" s="681"/>
      <c r="AYM24" s="681"/>
      <c r="AYN24" s="681"/>
      <c r="AYO24" s="681"/>
      <c r="AYP24" s="681"/>
      <c r="AYQ24" s="681"/>
      <c r="AYR24" s="681"/>
      <c r="AYS24" s="681"/>
      <c r="AYT24" s="681"/>
      <c r="AYU24" s="681"/>
      <c r="AYV24" s="681"/>
      <c r="AYW24" s="681"/>
      <c r="AYX24" s="682"/>
      <c r="AYY24" s="680"/>
      <c r="AYZ24" s="681"/>
      <c r="AZA24" s="681"/>
      <c r="AZB24" s="681"/>
      <c r="AZC24" s="681"/>
      <c r="AZD24" s="681"/>
      <c r="AZE24" s="681"/>
      <c r="AZF24" s="681"/>
      <c r="AZG24" s="681"/>
      <c r="AZH24" s="681"/>
      <c r="AZI24" s="681"/>
      <c r="AZJ24" s="681"/>
      <c r="AZK24" s="681"/>
      <c r="AZL24" s="681"/>
      <c r="AZM24" s="682"/>
      <c r="AZN24" s="680"/>
      <c r="AZO24" s="681"/>
      <c r="AZP24" s="681"/>
      <c r="AZQ24" s="681"/>
      <c r="AZR24" s="681"/>
      <c r="AZS24" s="681"/>
      <c r="AZT24" s="681"/>
      <c r="AZU24" s="681"/>
      <c r="AZV24" s="681"/>
      <c r="AZW24" s="681"/>
      <c r="AZX24" s="681"/>
      <c r="AZY24" s="681"/>
      <c r="AZZ24" s="681"/>
      <c r="BAA24" s="681"/>
      <c r="BAB24" s="682"/>
      <c r="BAC24" s="680"/>
      <c r="BAD24" s="681"/>
      <c r="BAE24" s="681"/>
      <c r="BAF24" s="681"/>
      <c r="BAG24" s="681"/>
      <c r="BAH24" s="681"/>
      <c r="BAI24" s="681"/>
      <c r="BAJ24" s="681"/>
      <c r="BAK24" s="681"/>
      <c r="BAL24" s="681"/>
      <c r="BAM24" s="681"/>
      <c r="BAN24" s="681"/>
      <c r="BAO24" s="681"/>
      <c r="BAP24" s="681"/>
      <c r="BAQ24" s="682"/>
      <c r="BAR24" s="680"/>
      <c r="BAS24" s="681"/>
      <c r="BAT24" s="681"/>
      <c r="BAU24" s="681"/>
      <c r="BAV24" s="681"/>
      <c r="BAW24" s="681"/>
      <c r="BAX24" s="681"/>
      <c r="BAY24" s="681"/>
      <c r="BAZ24" s="681"/>
      <c r="BBA24" s="681"/>
      <c r="BBB24" s="681"/>
      <c r="BBC24" s="681"/>
      <c r="BBD24" s="681"/>
      <c r="BBE24" s="681"/>
      <c r="BBF24" s="682"/>
      <c r="BBG24" s="680"/>
      <c r="BBH24" s="681"/>
      <c r="BBI24" s="681"/>
      <c r="BBJ24" s="681"/>
      <c r="BBK24" s="681"/>
      <c r="BBL24" s="681"/>
      <c r="BBM24" s="681"/>
      <c r="BBN24" s="681"/>
      <c r="BBO24" s="681"/>
      <c r="BBP24" s="681"/>
      <c r="BBQ24" s="681"/>
      <c r="BBR24" s="681"/>
      <c r="BBS24" s="681"/>
      <c r="BBT24" s="681"/>
      <c r="BBU24" s="682"/>
      <c r="BBV24" s="680"/>
      <c r="BBW24" s="681"/>
      <c r="BBX24" s="681"/>
      <c r="BBY24" s="681"/>
      <c r="BBZ24" s="681"/>
      <c r="BCA24" s="681"/>
      <c r="BCB24" s="681"/>
      <c r="BCC24" s="681"/>
      <c r="BCD24" s="681"/>
      <c r="BCE24" s="681"/>
      <c r="BCF24" s="681"/>
      <c r="BCG24" s="681"/>
      <c r="BCH24" s="681"/>
      <c r="BCI24" s="681"/>
      <c r="BCJ24" s="682"/>
      <c r="BCK24" s="680"/>
      <c r="BCL24" s="681"/>
      <c r="BCM24" s="681"/>
      <c r="BCN24" s="681"/>
      <c r="BCO24" s="681"/>
      <c r="BCP24" s="681"/>
      <c r="BCQ24" s="681"/>
      <c r="BCR24" s="681"/>
      <c r="BCS24" s="681"/>
      <c r="BCT24" s="681"/>
      <c r="BCU24" s="681"/>
      <c r="BCV24" s="681"/>
      <c r="BCW24" s="681"/>
      <c r="BCX24" s="681"/>
      <c r="BCY24" s="682"/>
      <c r="BCZ24" s="680"/>
      <c r="BDA24" s="681"/>
      <c r="BDB24" s="681"/>
      <c r="BDC24" s="681"/>
      <c r="BDD24" s="681"/>
      <c r="BDE24" s="681"/>
      <c r="BDF24" s="681"/>
      <c r="BDG24" s="681"/>
      <c r="BDH24" s="681"/>
      <c r="BDI24" s="681"/>
      <c r="BDJ24" s="681"/>
      <c r="BDK24" s="681"/>
      <c r="BDL24" s="681"/>
      <c r="BDM24" s="681"/>
      <c r="BDN24" s="682"/>
      <c r="BDO24" s="680"/>
      <c r="BDP24" s="681"/>
      <c r="BDQ24" s="681"/>
      <c r="BDR24" s="681"/>
      <c r="BDS24" s="681"/>
      <c r="BDT24" s="681"/>
      <c r="BDU24" s="681"/>
      <c r="BDV24" s="681"/>
      <c r="BDW24" s="681"/>
      <c r="BDX24" s="681"/>
      <c r="BDY24" s="681"/>
      <c r="BDZ24" s="681"/>
      <c r="BEA24" s="681"/>
      <c r="BEB24" s="681"/>
      <c r="BEC24" s="682"/>
      <c r="BED24" s="680"/>
      <c r="BEE24" s="681"/>
      <c r="BEF24" s="681"/>
      <c r="BEG24" s="681"/>
      <c r="BEH24" s="681"/>
      <c r="BEI24" s="681"/>
      <c r="BEJ24" s="681"/>
      <c r="BEK24" s="681"/>
      <c r="BEL24" s="681"/>
      <c r="BEM24" s="681"/>
      <c r="BEN24" s="681"/>
      <c r="BEO24" s="681"/>
      <c r="BEP24" s="681"/>
      <c r="BEQ24" s="681"/>
      <c r="BER24" s="682"/>
      <c r="BES24" s="680"/>
      <c r="BET24" s="681"/>
      <c r="BEU24" s="681"/>
      <c r="BEV24" s="681"/>
      <c r="BEW24" s="681"/>
      <c r="BEX24" s="681"/>
      <c r="BEY24" s="681"/>
      <c r="BEZ24" s="681"/>
      <c r="BFA24" s="681"/>
      <c r="BFB24" s="681"/>
      <c r="BFC24" s="681"/>
      <c r="BFD24" s="681"/>
      <c r="BFE24" s="681"/>
      <c r="BFF24" s="681"/>
      <c r="BFG24" s="682"/>
      <c r="BFH24" s="680"/>
      <c r="BFI24" s="681"/>
      <c r="BFJ24" s="681"/>
      <c r="BFK24" s="681"/>
      <c r="BFL24" s="681"/>
      <c r="BFM24" s="681"/>
      <c r="BFN24" s="681"/>
      <c r="BFO24" s="681"/>
      <c r="BFP24" s="681"/>
      <c r="BFQ24" s="681"/>
      <c r="BFR24" s="681"/>
      <c r="BFS24" s="681"/>
      <c r="BFT24" s="681"/>
      <c r="BFU24" s="681"/>
      <c r="BFV24" s="682"/>
      <c r="BFW24" s="680"/>
      <c r="BFX24" s="681"/>
      <c r="BFY24" s="681"/>
      <c r="BFZ24" s="681"/>
      <c r="BGA24" s="681"/>
      <c r="BGB24" s="681"/>
      <c r="BGC24" s="681"/>
      <c r="BGD24" s="681"/>
      <c r="BGE24" s="681"/>
      <c r="BGF24" s="681"/>
      <c r="BGG24" s="681"/>
      <c r="BGH24" s="681"/>
      <c r="BGI24" s="681"/>
      <c r="BGJ24" s="681"/>
      <c r="BGK24" s="682"/>
      <c r="BGL24" s="680"/>
      <c r="BGM24" s="681"/>
      <c r="BGN24" s="681"/>
      <c r="BGO24" s="681"/>
      <c r="BGP24" s="681"/>
      <c r="BGQ24" s="681"/>
      <c r="BGR24" s="681"/>
      <c r="BGS24" s="681"/>
      <c r="BGT24" s="681"/>
      <c r="BGU24" s="681"/>
      <c r="BGV24" s="681"/>
      <c r="BGW24" s="681"/>
      <c r="BGX24" s="681"/>
      <c r="BGY24" s="681"/>
      <c r="BGZ24" s="682"/>
      <c r="BHA24" s="680"/>
      <c r="BHB24" s="681"/>
      <c r="BHC24" s="681"/>
      <c r="BHD24" s="681"/>
      <c r="BHE24" s="681"/>
      <c r="BHF24" s="681"/>
      <c r="BHG24" s="681"/>
      <c r="BHH24" s="681"/>
      <c r="BHI24" s="681"/>
      <c r="BHJ24" s="681"/>
      <c r="BHK24" s="681"/>
      <c r="BHL24" s="681"/>
      <c r="BHM24" s="681"/>
      <c r="BHN24" s="681"/>
      <c r="BHO24" s="682"/>
      <c r="BHP24" s="680"/>
      <c r="BHQ24" s="681"/>
      <c r="BHR24" s="681"/>
      <c r="BHS24" s="681"/>
      <c r="BHT24" s="681"/>
      <c r="BHU24" s="681"/>
      <c r="BHV24" s="681"/>
      <c r="BHW24" s="681"/>
      <c r="BHX24" s="681"/>
      <c r="BHY24" s="681"/>
      <c r="BHZ24" s="681"/>
      <c r="BIA24" s="681"/>
      <c r="BIB24" s="681"/>
      <c r="BIC24" s="681"/>
      <c r="BID24" s="682"/>
      <c r="BIE24" s="680"/>
      <c r="BIF24" s="681"/>
      <c r="BIG24" s="681"/>
      <c r="BIH24" s="681"/>
      <c r="BII24" s="681"/>
      <c r="BIJ24" s="681"/>
      <c r="BIK24" s="681"/>
      <c r="BIL24" s="681"/>
      <c r="BIM24" s="681"/>
      <c r="BIN24" s="681"/>
      <c r="BIO24" s="681"/>
      <c r="BIP24" s="681"/>
      <c r="BIQ24" s="681"/>
      <c r="BIR24" s="681"/>
      <c r="BIS24" s="682"/>
      <c r="BIT24" s="680"/>
      <c r="BIU24" s="681"/>
      <c r="BIV24" s="681"/>
      <c r="BIW24" s="681"/>
      <c r="BIX24" s="681"/>
      <c r="BIY24" s="681"/>
      <c r="BIZ24" s="681"/>
      <c r="BJA24" s="681"/>
      <c r="BJB24" s="681"/>
      <c r="BJC24" s="681"/>
      <c r="BJD24" s="681"/>
      <c r="BJE24" s="681"/>
      <c r="BJF24" s="681"/>
      <c r="BJG24" s="681"/>
      <c r="BJH24" s="682"/>
      <c r="BJI24" s="680"/>
      <c r="BJJ24" s="681"/>
      <c r="BJK24" s="681"/>
      <c r="BJL24" s="681"/>
      <c r="BJM24" s="681"/>
      <c r="BJN24" s="681"/>
      <c r="BJO24" s="681"/>
      <c r="BJP24" s="681"/>
      <c r="BJQ24" s="681"/>
      <c r="BJR24" s="681"/>
      <c r="BJS24" s="681"/>
      <c r="BJT24" s="681"/>
      <c r="BJU24" s="681"/>
      <c r="BJV24" s="681"/>
      <c r="BJW24" s="682"/>
      <c r="BJX24" s="680"/>
      <c r="BJY24" s="681"/>
      <c r="BJZ24" s="681"/>
      <c r="BKA24" s="681"/>
      <c r="BKB24" s="681"/>
      <c r="BKC24" s="681"/>
      <c r="BKD24" s="681"/>
      <c r="BKE24" s="681"/>
      <c r="BKF24" s="681"/>
      <c r="BKG24" s="681"/>
      <c r="BKH24" s="681"/>
      <c r="BKI24" s="681"/>
      <c r="BKJ24" s="681"/>
      <c r="BKK24" s="681"/>
      <c r="BKL24" s="682"/>
      <c r="BKM24" s="680"/>
      <c r="BKN24" s="681"/>
      <c r="BKO24" s="681"/>
      <c r="BKP24" s="681"/>
      <c r="BKQ24" s="681"/>
      <c r="BKR24" s="681"/>
      <c r="BKS24" s="681"/>
      <c r="BKT24" s="681"/>
      <c r="BKU24" s="681"/>
      <c r="BKV24" s="681"/>
      <c r="BKW24" s="681"/>
      <c r="BKX24" s="681"/>
      <c r="BKY24" s="681"/>
      <c r="BKZ24" s="681"/>
      <c r="BLA24" s="682"/>
      <c r="BLB24" s="680"/>
      <c r="BLC24" s="681"/>
      <c r="BLD24" s="681"/>
      <c r="BLE24" s="681"/>
      <c r="BLF24" s="681"/>
      <c r="BLG24" s="681"/>
      <c r="BLH24" s="681"/>
      <c r="BLI24" s="681"/>
      <c r="BLJ24" s="681"/>
      <c r="BLK24" s="681"/>
      <c r="BLL24" s="681"/>
      <c r="BLM24" s="681"/>
      <c r="BLN24" s="681"/>
      <c r="BLO24" s="681"/>
      <c r="BLP24" s="682"/>
      <c r="BLQ24" s="680"/>
      <c r="BLR24" s="681"/>
      <c r="BLS24" s="681"/>
      <c r="BLT24" s="681"/>
      <c r="BLU24" s="681"/>
      <c r="BLV24" s="681"/>
      <c r="BLW24" s="681"/>
      <c r="BLX24" s="681"/>
      <c r="BLY24" s="681"/>
      <c r="BLZ24" s="681"/>
      <c r="BMA24" s="681"/>
      <c r="BMB24" s="681"/>
      <c r="BMC24" s="681"/>
      <c r="BMD24" s="681"/>
      <c r="BME24" s="682"/>
      <c r="BMF24" s="680"/>
      <c r="BMG24" s="681"/>
      <c r="BMH24" s="681"/>
      <c r="BMI24" s="681"/>
      <c r="BMJ24" s="681"/>
      <c r="BMK24" s="681"/>
      <c r="BML24" s="681"/>
      <c r="BMM24" s="681"/>
      <c r="BMN24" s="681"/>
      <c r="BMO24" s="681"/>
      <c r="BMP24" s="681"/>
      <c r="BMQ24" s="681"/>
      <c r="BMR24" s="681"/>
      <c r="BMS24" s="681"/>
      <c r="BMT24" s="682"/>
      <c r="BMU24" s="680"/>
      <c r="BMV24" s="681"/>
      <c r="BMW24" s="681"/>
      <c r="BMX24" s="681"/>
      <c r="BMY24" s="681"/>
      <c r="BMZ24" s="681"/>
      <c r="BNA24" s="681"/>
      <c r="BNB24" s="681"/>
      <c r="BNC24" s="681"/>
      <c r="BND24" s="681"/>
      <c r="BNE24" s="681"/>
      <c r="BNF24" s="681"/>
      <c r="BNG24" s="681"/>
      <c r="BNH24" s="681"/>
      <c r="BNI24" s="682"/>
      <c r="BNJ24" s="680"/>
      <c r="BNK24" s="681"/>
      <c r="BNL24" s="681"/>
      <c r="BNM24" s="681"/>
      <c r="BNN24" s="681"/>
      <c r="BNO24" s="681"/>
      <c r="BNP24" s="681"/>
      <c r="BNQ24" s="681"/>
      <c r="BNR24" s="681"/>
      <c r="BNS24" s="681"/>
      <c r="BNT24" s="681"/>
      <c r="BNU24" s="681"/>
      <c r="BNV24" s="681"/>
      <c r="BNW24" s="681"/>
      <c r="BNX24" s="682"/>
      <c r="BNY24" s="680"/>
      <c r="BNZ24" s="681"/>
      <c r="BOA24" s="681"/>
      <c r="BOB24" s="681"/>
      <c r="BOC24" s="681"/>
      <c r="BOD24" s="681"/>
      <c r="BOE24" s="681"/>
      <c r="BOF24" s="681"/>
      <c r="BOG24" s="681"/>
      <c r="BOH24" s="681"/>
      <c r="BOI24" s="681"/>
      <c r="BOJ24" s="681"/>
      <c r="BOK24" s="681"/>
      <c r="BOL24" s="681"/>
      <c r="BOM24" s="682"/>
      <c r="BON24" s="680"/>
      <c r="BOO24" s="681"/>
      <c r="BOP24" s="681"/>
      <c r="BOQ24" s="681"/>
      <c r="BOR24" s="681"/>
      <c r="BOS24" s="681"/>
      <c r="BOT24" s="681"/>
      <c r="BOU24" s="681"/>
      <c r="BOV24" s="681"/>
      <c r="BOW24" s="681"/>
      <c r="BOX24" s="681"/>
      <c r="BOY24" s="681"/>
      <c r="BOZ24" s="681"/>
      <c r="BPA24" s="681"/>
      <c r="BPB24" s="682"/>
      <c r="BPC24" s="680"/>
      <c r="BPD24" s="681"/>
      <c r="BPE24" s="681"/>
      <c r="BPF24" s="681"/>
      <c r="BPG24" s="681"/>
      <c r="BPH24" s="681"/>
      <c r="BPI24" s="681"/>
      <c r="BPJ24" s="681"/>
      <c r="BPK24" s="681"/>
      <c r="BPL24" s="681"/>
      <c r="BPM24" s="681"/>
      <c r="BPN24" s="681"/>
      <c r="BPO24" s="681"/>
      <c r="BPP24" s="681"/>
      <c r="BPQ24" s="682"/>
      <c r="BPR24" s="680"/>
      <c r="BPS24" s="681"/>
      <c r="BPT24" s="681"/>
      <c r="BPU24" s="681"/>
      <c r="BPV24" s="681"/>
      <c r="BPW24" s="681"/>
      <c r="BPX24" s="681"/>
      <c r="BPY24" s="681"/>
      <c r="BPZ24" s="681"/>
      <c r="BQA24" s="681"/>
      <c r="BQB24" s="681"/>
      <c r="BQC24" s="681"/>
      <c r="BQD24" s="681"/>
      <c r="BQE24" s="681"/>
      <c r="BQF24" s="682"/>
      <c r="BQG24" s="680"/>
      <c r="BQH24" s="681"/>
      <c r="BQI24" s="681"/>
      <c r="BQJ24" s="681"/>
      <c r="BQK24" s="681"/>
      <c r="BQL24" s="681"/>
      <c r="BQM24" s="681"/>
      <c r="BQN24" s="681"/>
      <c r="BQO24" s="681"/>
      <c r="BQP24" s="681"/>
      <c r="BQQ24" s="681"/>
      <c r="BQR24" s="681"/>
      <c r="BQS24" s="681"/>
      <c r="BQT24" s="681"/>
      <c r="BQU24" s="682"/>
      <c r="BQV24" s="680"/>
      <c r="BQW24" s="681"/>
      <c r="BQX24" s="681"/>
      <c r="BQY24" s="681"/>
      <c r="BQZ24" s="681"/>
      <c r="BRA24" s="681"/>
      <c r="BRB24" s="681"/>
      <c r="BRC24" s="681"/>
      <c r="BRD24" s="681"/>
      <c r="BRE24" s="681"/>
      <c r="BRF24" s="681"/>
      <c r="BRG24" s="681"/>
      <c r="BRH24" s="681"/>
      <c r="BRI24" s="681"/>
      <c r="BRJ24" s="682"/>
      <c r="BRK24" s="680"/>
      <c r="BRL24" s="681"/>
      <c r="BRM24" s="681"/>
      <c r="BRN24" s="681"/>
      <c r="BRO24" s="681"/>
      <c r="BRP24" s="681"/>
      <c r="BRQ24" s="681"/>
      <c r="BRR24" s="681"/>
      <c r="BRS24" s="681"/>
      <c r="BRT24" s="681"/>
      <c r="BRU24" s="681"/>
      <c r="BRV24" s="681"/>
      <c r="BRW24" s="681"/>
      <c r="BRX24" s="681"/>
      <c r="BRY24" s="682"/>
      <c r="BRZ24" s="680"/>
      <c r="BSA24" s="681"/>
      <c r="BSB24" s="681"/>
      <c r="BSC24" s="681"/>
      <c r="BSD24" s="681"/>
      <c r="BSE24" s="681"/>
      <c r="BSF24" s="681"/>
      <c r="BSG24" s="681"/>
      <c r="BSH24" s="681"/>
      <c r="BSI24" s="681"/>
      <c r="BSJ24" s="681"/>
      <c r="BSK24" s="681"/>
      <c r="BSL24" s="681"/>
      <c r="BSM24" s="681"/>
      <c r="BSN24" s="682"/>
      <c r="BSO24" s="680"/>
      <c r="BSP24" s="681"/>
      <c r="BSQ24" s="681"/>
      <c r="BSR24" s="681"/>
      <c r="BSS24" s="681"/>
      <c r="BST24" s="681"/>
      <c r="BSU24" s="681"/>
      <c r="BSV24" s="681"/>
      <c r="BSW24" s="681"/>
      <c r="BSX24" s="681"/>
      <c r="BSY24" s="681"/>
      <c r="BSZ24" s="681"/>
      <c r="BTA24" s="681"/>
      <c r="BTB24" s="681"/>
      <c r="BTC24" s="682"/>
      <c r="BTD24" s="680"/>
      <c r="BTE24" s="681"/>
      <c r="BTF24" s="681"/>
      <c r="BTG24" s="681"/>
      <c r="BTH24" s="681"/>
      <c r="BTI24" s="681"/>
      <c r="BTJ24" s="681"/>
      <c r="BTK24" s="681"/>
      <c r="BTL24" s="681"/>
      <c r="BTM24" s="681"/>
      <c r="BTN24" s="681"/>
      <c r="BTO24" s="681"/>
      <c r="BTP24" s="681"/>
      <c r="BTQ24" s="681"/>
      <c r="BTR24" s="682"/>
      <c r="BTS24" s="680"/>
      <c r="BTT24" s="681"/>
      <c r="BTU24" s="681"/>
      <c r="BTV24" s="681"/>
      <c r="BTW24" s="681"/>
      <c r="BTX24" s="681"/>
      <c r="BTY24" s="681"/>
      <c r="BTZ24" s="681"/>
      <c r="BUA24" s="681"/>
      <c r="BUB24" s="681"/>
      <c r="BUC24" s="681"/>
      <c r="BUD24" s="681"/>
      <c r="BUE24" s="681"/>
      <c r="BUF24" s="681"/>
      <c r="BUG24" s="682"/>
      <c r="BUH24" s="680"/>
      <c r="BUI24" s="681"/>
      <c r="BUJ24" s="681"/>
      <c r="BUK24" s="681"/>
      <c r="BUL24" s="681"/>
      <c r="BUM24" s="681"/>
      <c r="BUN24" s="681"/>
      <c r="BUO24" s="681"/>
      <c r="BUP24" s="681"/>
      <c r="BUQ24" s="681"/>
      <c r="BUR24" s="681"/>
      <c r="BUS24" s="681"/>
      <c r="BUT24" s="681"/>
      <c r="BUU24" s="681"/>
      <c r="BUV24" s="682"/>
      <c r="BUW24" s="680"/>
      <c r="BUX24" s="681"/>
      <c r="BUY24" s="681"/>
      <c r="BUZ24" s="681"/>
      <c r="BVA24" s="681"/>
      <c r="BVB24" s="681"/>
      <c r="BVC24" s="681"/>
      <c r="BVD24" s="681"/>
      <c r="BVE24" s="681"/>
      <c r="BVF24" s="681"/>
      <c r="BVG24" s="681"/>
      <c r="BVH24" s="681"/>
      <c r="BVI24" s="681"/>
      <c r="BVJ24" s="681"/>
      <c r="BVK24" s="682"/>
      <c r="BVL24" s="680"/>
      <c r="BVM24" s="681"/>
      <c r="BVN24" s="681"/>
      <c r="BVO24" s="681"/>
      <c r="BVP24" s="681"/>
      <c r="BVQ24" s="681"/>
      <c r="BVR24" s="681"/>
      <c r="BVS24" s="681"/>
      <c r="BVT24" s="681"/>
      <c r="BVU24" s="681"/>
      <c r="BVV24" s="681"/>
      <c r="BVW24" s="681"/>
      <c r="BVX24" s="681"/>
      <c r="BVY24" s="681"/>
      <c r="BVZ24" s="682"/>
      <c r="BWA24" s="680"/>
      <c r="BWB24" s="681"/>
      <c r="BWC24" s="681"/>
      <c r="BWD24" s="681"/>
      <c r="BWE24" s="681"/>
      <c r="BWF24" s="681"/>
      <c r="BWG24" s="681"/>
      <c r="BWH24" s="681"/>
      <c r="BWI24" s="681"/>
      <c r="BWJ24" s="681"/>
      <c r="BWK24" s="681"/>
      <c r="BWL24" s="681"/>
      <c r="BWM24" s="681"/>
      <c r="BWN24" s="681"/>
      <c r="BWO24" s="682"/>
      <c r="BWP24" s="680"/>
      <c r="BWQ24" s="681"/>
      <c r="BWR24" s="681"/>
      <c r="BWS24" s="681"/>
      <c r="BWT24" s="681"/>
      <c r="BWU24" s="681"/>
      <c r="BWV24" s="681"/>
      <c r="BWW24" s="681"/>
      <c r="BWX24" s="681"/>
      <c r="BWY24" s="681"/>
      <c r="BWZ24" s="681"/>
      <c r="BXA24" s="681"/>
      <c r="BXB24" s="681"/>
      <c r="BXC24" s="681"/>
      <c r="BXD24" s="682"/>
      <c r="BXE24" s="680"/>
      <c r="BXF24" s="681"/>
      <c r="BXG24" s="681"/>
      <c r="BXH24" s="681"/>
      <c r="BXI24" s="681"/>
      <c r="BXJ24" s="681"/>
      <c r="BXK24" s="681"/>
      <c r="BXL24" s="681"/>
      <c r="BXM24" s="681"/>
      <c r="BXN24" s="681"/>
      <c r="BXO24" s="681"/>
      <c r="BXP24" s="681"/>
      <c r="BXQ24" s="681"/>
      <c r="BXR24" s="681"/>
      <c r="BXS24" s="682"/>
      <c r="BXT24" s="680"/>
      <c r="BXU24" s="681"/>
      <c r="BXV24" s="681"/>
      <c r="BXW24" s="681"/>
      <c r="BXX24" s="681"/>
      <c r="BXY24" s="681"/>
      <c r="BXZ24" s="681"/>
      <c r="BYA24" s="681"/>
      <c r="BYB24" s="681"/>
      <c r="BYC24" s="681"/>
      <c r="BYD24" s="681"/>
      <c r="BYE24" s="681"/>
      <c r="BYF24" s="681"/>
      <c r="BYG24" s="681"/>
      <c r="BYH24" s="682"/>
      <c r="BYI24" s="680"/>
      <c r="BYJ24" s="681"/>
      <c r="BYK24" s="681"/>
      <c r="BYL24" s="681"/>
      <c r="BYM24" s="681"/>
      <c r="BYN24" s="681"/>
      <c r="BYO24" s="681"/>
      <c r="BYP24" s="681"/>
      <c r="BYQ24" s="681"/>
      <c r="BYR24" s="681"/>
      <c r="BYS24" s="681"/>
      <c r="BYT24" s="681"/>
      <c r="BYU24" s="681"/>
      <c r="BYV24" s="681"/>
      <c r="BYW24" s="682"/>
      <c r="BYX24" s="680"/>
      <c r="BYY24" s="681"/>
      <c r="BYZ24" s="681"/>
      <c r="BZA24" s="681"/>
      <c r="BZB24" s="681"/>
      <c r="BZC24" s="681"/>
      <c r="BZD24" s="681"/>
      <c r="BZE24" s="681"/>
      <c r="BZF24" s="681"/>
      <c r="BZG24" s="681"/>
      <c r="BZH24" s="681"/>
      <c r="BZI24" s="681"/>
      <c r="BZJ24" s="681"/>
      <c r="BZK24" s="681"/>
      <c r="BZL24" s="682"/>
      <c r="BZM24" s="680"/>
      <c r="BZN24" s="681"/>
      <c r="BZO24" s="681"/>
      <c r="BZP24" s="681"/>
      <c r="BZQ24" s="681"/>
      <c r="BZR24" s="681"/>
      <c r="BZS24" s="681"/>
      <c r="BZT24" s="681"/>
      <c r="BZU24" s="681"/>
      <c r="BZV24" s="681"/>
      <c r="BZW24" s="681"/>
      <c r="BZX24" s="681"/>
      <c r="BZY24" s="681"/>
      <c r="BZZ24" s="681"/>
      <c r="CAA24" s="682"/>
      <c r="CAB24" s="680"/>
      <c r="CAC24" s="681"/>
      <c r="CAD24" s="681"/>
      <c r="CAE24" s="681"/>
      <c r="CAF24" s="681"/>
      <c r="CAG24" s="681"/>
      <c r="CAH24" s="681"/>
      <c r="CAI24" s="681"/>
      <c r="CAJ24" s="681"/>
      <c r="CAK24" s="681"/>
      <c r="CAL24" s="681"/>
      <c r="CAM24" s="681"/>
      <c r="CAN24" s="681"/>
      <c r="CAO24" s="681"/>
      <c r="CAP24" s="682"/>
      <c r="CAQ24" s="680"/>
      <c r="CAR24" s="681"/>
      <c r="CAS24" s="681"/>
      <c r="CAT24" s="681"/>
      <c r="CAU24" s="681"/>
      <c r="CAV24" s="681"/>
      <c r="CAW24" s="681"/>
      <c r="CAX24" s="681"/>
      <c r="CAY24" s="681"/>
      <c r="CAZ24" s="681"/>
      <c r="CBA24" s="681"/>
      <c r="CBB24" s="681"/>
      <c r="CBC24" s="681"/>
      <c r="CBD24" s="681"/>
      <c r="CBE24" s="682"/>
      <c r="CBF24" s="680"/>
      <c r="CBG24" s="681"/>
      <c r="CBH24" s="681"/>
      <c r="CBI24" s="681"/>
      <c r="CBJ24" s="681"/>
      <c r="CBK24" s="681"/>
      <c r="CBL24" s="681"/>
      <c r="CBM24" s="681"/>
      <c r="CBN24" s="681"/>
      <c r="CBO24" s="681"/>
      <c r="CBP24" s="681"/>
      <c r="CBQ24" s="681"/>
      <c r="CBR24" s="681"/>
      <c r="CBS24" s="681"/>
      <c r="CBT24" s="682"/>
      <c r="CBU24" s="680"/>
      <c r="CBV24" s="681"/>
      <c r="CBW24" s="681"/>
      <c r="CBX24" s="681"/>
      <c r="CBY24" s="681"/>
      <c r="CBZ24" s="681"/>
      <c r="CCA24" s="681"/>
      <c r="CCB24" s="681"/>
      <c r="CCC24" s="681"/>
      <c r="CCD24" s="681"/>
      <c r="CCE24" s="681"/>
      <c r="CCF24" s="681"/>
      <c r="CCG24" s="681"/>
      <c r="CCH24" s="681"/>
      <c r="CCI24" s="682"/>
      <c r="CCJ24" s="680"/>
      <c r="CCK24" s="681"/>
      <c r="CCL24" s="681"/>
      <c r="CCM24" s="681"/>
      <c r="CCN24" s="681"/>
      <c r="CCO24" s="681"/>
      <c r="CCP24" s="681"/>
      <c r="CCQ24" s="681"/>
      <c r="CCR24" s="681"/>
      <c r="CCS24" s="681"/>
      <c r="CCT24" s="681"/>
      <c r="CCU24" s="681"/>
      <c r="CCV24" s="681"/>
      <c r="CCW24" s="681"/>
      <c r="CCX24" s="682"/>
      <c r="CCY24" s="680"/>
      <c r="CCZ24" s="681"/>
      <c r="CDA24" s="681"/>
      <c r="CDB24" s="681"/>
      <c r="CDC24" s="681"/>
      <c r="CDD24" s="681"/>
      <c r="CDE24" s="681"/>
      <c r="CDF24" s="681"/>
      <c r="CDG24" s="681"/>
      <c r="CDH24" s="681"/>
      <c r="CDI24" s="681"/>
      <c r="CDJ24" s="681"/>
      <c r="CDK24" s="681"/>
      <c r="CDL24" s="681"/>
      <c r="CDM24" s="682"/>
      <c r="CDN24" s="680"/>
      <c r="CDO24" s="681"/>
      <c r="CDP24" s="681"/>
      <c r="CDQ24" s="681"/>
      <c r="CDR24" s="681"/>
      <c r="CDS24" s="681"/>
      <c r="CDT24" s="681"/>
      <c r="CDU24" s="681"/>
      <c r="CDV24" s="681"/>
      <c r="CDW24" s="681"/>
      <c r="CDX24" s="681"/>
      <c r="CDY24" s="681"/>
      <c r="CDZ24" s="681"/>
      <c r="CEA24" s="681"/>
      <c r="CEB24" s="682"/>
      <c r="CEC24" s="680"/>
      <c r="CED24" s="681"/>
      <c r="CEE24" s="681"/>
      <c r="CEF24" s="681"/>
      <c r="CEG24" s="681"/>
      <c r="CEH24" s="681"/>
      <c r="CEI24" s="681"/>
      <c r="CEJ24" s="681"/>
      <c r="CEK24" s="681"/>
      <c r="CEL24" s="681"/>
      <c r="CEM24" s="681"/>
      <c r="CEN24" s="681"/>
      <c r="CEO24" s="681"/>
      <c r="CEP24" s="681"/>
      <c r="CEQ24" s="682"/>
      <c r="CER24" s="680"/>
      <c r="CES24" s="681"/>
      <c r="CET24" s="681"/>
      <c r="CEU24" s="681"/>
      <c r="CEV24" s="681"/>
      <c r="CEW24" s="681"/>
      <c r="CEX24" s="681"/>
      <c r="CEY24" s="681"/>
      <c r="CEZ24" s="681"/>
      <c r="CFA24" s="681"/>
      <c r="CFB24" s="681"/>
      <c r="CFC24" s="681"/>
      <c r="CFD24" s="681"/>
      <c r="CFE24" s="681"/>
      <c r="CFF24" s="682"/>
      <c r="CFG24" s="680"/>
      <c r="CFH24" s="681"/>
      <c r="CFI24" s="681"/>
      <c r="CFJ24" s="681"/>
      <c r="CFK24" s="681"/>
      <c r="CFL24" s="681"/>
      <c r="CFM24" s="681"/>
      <c r="CFN24" s="681"/>
      <c r="CFO24" s="681"/>
      <c r="CFP24" s="681"/>
      <c r="CFQ24" s="681"/>
      <c r="CFR24" s="681"/>
      <c r="CFS24" s="681"/>
      <c r="CFT24" s="681"/>
      <c r="CFU24" s="682"/>
      <c r="CFV24" s="680"/>
      <c r="CFW24" s="681"/>
      <c r="CFX24" s="681"/>
      <c r="CFY24" s="681"/>
      <c r="CFZ24" s="681"/>
      <c r="CGA24" s="681"/>
      <c r="CGB24" s="681"/>
      <c r="CGC24" s="681"/>
      <c r="CGD24" s="681"/>
      <c r="CGE24" s="681"/>
      <c r="CGF24" s="681"/>
      <c r="CGG24" s="681"/>
      <c r="CGH24" s="681"/>
      <c r="CGI24" s="681"/>
      <c r="CGJ24" s="682"/>
      <c r="CGK24" s="680"/>
      <c r="CGL24" s="681"/>
      <c r="CGM24" s="681"/>
      <c r="CGN24" s="681"/>
      <c r="CGO24" s="681"/>
      <c r="CGP24" s="681"/>
      <c r="CGQ24" s="681"/>
      <c r="CGR24" s="681"/>
      <c r="CGS24" s="681"/>
      <c r="CGT24" s="681"/>
      <c r="CGU24" s="681"/>
      <c r="CGV24" s="681"/>
      <c r="CGW24" s="681"/>
      <c r="CGX24" s="681"/>
      <c r="CGY24" s="682"/>
      <c r="CGZ24" s="680"/>
      <c r="CHA24" s="681"/>
      <c r="CHB24" s="681"/>
      <c r="CHC24" s="681"/>
      <c r="CHD24" s="681"/>
      <c r="CHE24" s="681"/>
      <c r="CHF24" s="681"/>
      <c r="CHG24" s="681"/>
      <c r="CHH24" s="681"/>
      <c r="CHI24" s="681"/>
      <c r="CHJ24" s="681"/>
      <c r="CHK24" s="681"/>
      <c r="CHL24" s="681"/>
      <c r="CHM24" s="681"/>
      <c r="CHN24" s="682"/>
      <c r="CHO24" s="680"/>
      <c r="CHP24" s="681"/>
      <c r="CHQ24" s="681"/>
      <c r="CHR24" s="681"/>
      <c r="CHS24" s="681"/>
      <c r="CHT24" s="681"/>
      <c r="CHU24" s="681"/>
      <c r="CHV24" s="681"/>
      <c r="CHW24" s="681"/>
      <c r="CHX24" s="681"/>
      <c r="CHY24" s="681"/>
      <c r="CHZ24" s="681"/>
      <c r="CIA24" s="681"/>
      <c r="CIB24" s="681"/>
      <c r="CIC24" s="682"/>
      <c r="CID24" s="680"/>
      <c r="CIE24" s="681"/>
      <c r="CIF24" s="681"/>
      <c r="CIG24" s="681"/>
      <c r="CIH24" s="681"/>
      <c r="CII24" s="681"/>
      <c r="CIJ24" s="681"/>
      <c r="CIK24" s="681"/>
      <c r="CIL24" s="681"/>
      <c r="CIM24" s="681"/>
      <c r="CIN24" s="681"/>
      <c r="CIO24" s="681"/>
      <c r="CIP24" s="681"/>
      <c r="CIQ24" s="681"/>
      <c r="CIR24" s="682"/>
      <c r="CIS24" s="680"/>
      <c r="CIT24" s="681"/>
      <c r="CIU24" s="681"/>
      <c r="CIV24" s="681"/>
      <c r="CIW24" s="681"/>
      <c r="CIX24" s="681"/>
      <c r="CIY24" s="681"/>
      <c r="CIZ24" s="681"/>
      <c r="CJA24" s="681"/>
      <c r="CJB24" s="681"/>
      <c r="CJC24" s="681"/>
      <c r="CJD24" s="681"/>
      <c r="CJE24" s="681"/>
      <c r="CJF24" s="681"/>
      <c r="CJG24" s="682"/>
      <c r="CJH24" s="680"/>
      <c r="CJI24" s="681"/>
      <c r="CJJ24" s="681"/>
      <c r="CJK24" s="681"/>
      <c r="CJL24" s="681"/>
      <c r="CJM24" s="681"/>
      <c r="CJN24" s="681"/>
      <c r="CJO24" s="681"/>
      <c r="CJP24" s="681"/>
      <c r="CJQ24" s="681"/>
      <c r="CJR24" s="681"/>
      <c r="CJS24" s="681"/>
      <c r="CJT24" s="681"/>
      <c r="CJU24" s="681"/>
      <c r="CJV24" s="682"/>
      <c r="CJW24" s="680"/>
      <c r="CJX24" s="681"/>
      <c r="CJY24" s="681"/>
      <c r="CJZ24" s="681"/>
      <c r="CKA24" s="681"/>
      <c r="CKB24" s="681"/>
      <c r="CKC24" s="681"/>
      <c r="CKD24" s="681"/>
      <c r="CKE24" s="681"/>
      <c r="CKF24" s="681"/>
      <c r="CKG24" s="681"/>
      <c r="CKH24" s="681"/>
      <c r="CKI24" s="681"/>
      <c r="CKJ24" s="681"/>
      <c r="CKK24" s="682"/>
      <c r="CKL24" s="680"/>
      <c r="CKM24" s="681"/>
      <c r="CKN24" s="681"/>
      <c r="CKO24" s="681"/>
      <c r="CKP24" s="681"/>
      <c r="CKQ24" s="681"/>
      <c r="CKR24" s="681"/>
      <c r="CKS24" s="681"/>
      <c r="CKT24" s="681"/>
      <c r="CKU24" s="681"/>
      <c r="CKV24" s="681"/>
      <c r="CKW24" s="681"/>
      <c r="CKX24" s="681"/>
      <c r="CKY24" s="681"/>
      <c r="CKZ24" s="682"/>
      <c r="CLA24" s="680"/>
      <c r="CLB24" s="681"/>
      <c r="CLC24" s="681"/>
      <c r="CLD24" s="681"/>
      <c r="CLE24" s="681"/>
      <c r="CLF24" s="681"/>
      <c r="CLG24" s="681"/>
      <c r="CLH24" s="681"/>
      <c r="CLI24" s="681"/>
      <c r="CLJ24" s="681"/>
      <c r="CLK24" s="681"/>
      <c r="CLL24" s="681"/>
      <c r="CLM24" s="681"/>
      <c r="CLN24" s="681"/>
      <c r="CLO24" s="682"/>
      <c r="CLP24" s="680"/>
      <c r="CLQ24" s="681"/>
      <c r="CLR24" s="681"/>
      <c r="CLS24" s="681"/>
      <c r="CLT24" s="681"/>
      <c r="CLU24" s="681"/>
      <c r="CLV24" s="681"/>
      <c r="CLW24" s="681"/>
      <c r="CLX24" s="681"/>
      <c r="CLY24" s="681"/>
      <c r="CLZ24" s="681"/>
      <c r="CMA24" s="681"/>
      <c r="CMB24" s="681"/>
      <c r="CMC24" s="681"/>
      <c r="CMD24" s="682"/>
      <c r="CME24" s="680"/>
      <c r="CMF24" s="681"/>
      <c r="CMG24" s="681"/>
      <c r="CMH24" s="681"/>
      <c r="CMI24" s="681"/>
      <c r="CMJ24" s="681"/>
      <c r="CMK24" s="681"/>
      <c r="CML24" s="681"/>
      <c r="CMM24" s="681"/>
      <c r="CMN24" s="681"/>
      <c r="CMO24" s="681"/>
      <c r="CMP24" s="681"/>
      <c r="CMQ24" s="681"/>
      <c r="CMR24" s="681"/>
      <c r="CMS24" s="682"/>
      <c r="CMT24" s="680"/>
      <c r="CMU24" s="681"/>
      <c r="CMV24" s="681"/>
      <c r="CMW24" s="681"/>
      <c r="CMX24" s="681"/>
      <c r="CMY24" s="681"/>
      <c r="CMZ24" s="681"/>
      <c r="CNA24" s="681"/>
      <c r="CNB24" s="681"/>
      <c r="CNC24" s="681"/>
      <c r="CND24" s="681"/>
      <c r="CNE24" s="681"/>
      <c r="CNF24" s="681"/>
      <c r="CNG24" s="681"/>
      <c r="CNH24" s="682"/>
      <c r="CNI24" s="680"/>
      <c r="CNJ24" s="681"/>
      <c r="CNK24" s="681"/>
      <c r="CNL24" s="681"/>
      <c r="CNM24" s="681"/>
      <c r="CNN24" s="681"/>
      <c r="CNO24" s="681"/>
      <c r="CNP24" s="681"/>
      <c r="CNQ24" s="681"/>
      <c r="CNR24" s="681"/>
      <c r="CNS24" s="681"/>
      <c r="CNT24" s="681"/>
      <c r="CNU24" s="681"/>
      <c r="CNV24" s="681"/>
      <c r="CNW24" s="682"/>
      <c r="CNX24" s="680"/>
      <c r="CNY24" s="681"/>
      <c r="CNZ24" s="681"/>
      <c r="COA24" s="681"/>
      <c r="COB24" s="681"/>
      <c r="COC24" s="681"/>
      <c r="COD24" s="681"/>
      <c r="COE24" s="681"/>
      <c r="COF24" s="681"/>
      <c r="COG24" s="681"/>
      <c r="COH24" s="681"/>
      <c r="COI24" s="681"/>
      <c r="COJ24" s="681"/>
      <c r="COK24" s="681"/>
      <c r="COL24" s="682"/>
      <c r="COM24" s="680"/>
      <c r="CON24" s="681"/>
      <c r="COO24" s="681"/>
      <c r="COP24" s="681"/>
      <c r="COQ24" s="681"/>
      <c r="COR24" s="681"/>
      <c r="COS24" s="681"/>
      <c r="COT24" s="681"/>
      <c r="COU24" s="681"/>
      <c r="COV24" s="681"/>
      <c r="COW24" s="681"/>
      <c r="COX24" s="681"/>
      <c r="COY24" s="681"/>
      <c r="COZ24" s="681"/>
      <c r="CPA24" s="682"/>
      <c r="CPB24" s="680"/>
      <c r="CPC24" s="681"/>
      <c r="CPD24" s="681"/>
      <c r="CPE24" s="681"/>
      <c r="CPF24" s="681"/>
      <c r="CPG24" s="681"/>
      <c r="CPH24" s="681"/>
      <c r="CPI24" s="681"/>
      <c r="CPJ24" s="681"/>
      <c r="CPK24" s="681"/>
      <c r="CPL24" s="681"/>
      <c r="CPM24" s="681"/>
      <c r="CPN24" s="681"/>
      <c r="CPO24" s="681"/>
      <c r="CPP24" s="682"/>
      <c r="CPQ24" s="680"/>
      <c r="CPR24" s="681"/>
      <c r="CPS24" s="681"/>
      <c r="CPT24" s="681"/>
      <c r="CPU24" s="681"/>
      <c r="CPV24" s="681"/>
      <c r="CPW24" s="681"/>
      <c r="CPX24" s="681"/>
      <c r="CPY24" s="681"/>
      <c r="CPZ24" s="681"/>
      <c r="CQA24" s="681"/>
      <c r="CQB24" s="681"/>
      <c r="CQC24" s="681"/>
      <c r="CQD24" s="681"/>
      <c r="CQE24" s="682"/>
      <c r="CQF24" s="680"/>
      <c r="CQG24" s="681"/>
      <c r="CQH24" s="681"/>
      <c r="CQI24" s="681"/>
      <c r="CQJ24" s="681"/>
      <c r="CQK24" s="681"/>
      <c r="CQL24" s="681"/>
      <c r="CQM24" s="681"/>
      <c r="CQN24" s="681"/>
      <c r="CQO24" s="681"/>
      <c r="CQP24" s="681"/>
      <c r="CQQ24" s="681"/>
      <c r="CQR24" s="681"/>
      <c r="CQS24" s="681"/>
      <c r="CQT24" s="682"/>
      <c r="CQU24" s="680"/>
      <c r="CQV24" s="681"/>
      <c r="CQW24" s="681"/>
      <c r="CQX24" s="681"/>
      <c r="CQY24" s="681"/>
      <c r="CQZ24" s="681"/>
      <c r="CRA24" s="681"/>
      <c r="CRB24" s="681"/>
      <c r="CRC24" s="681"/>
      <c r="CRD24" s="681"/>
      <c r="CRE24" s="681"/>
      <c r="CRF24" s="681"/>
      <c r="CRG24" s="681"/>
      <c r="CRH24" s="681"/>
      <c r="CRI24" s="682"/>
      <c r="CRJ24" s="680"/>
      <c r="CRK24" s="681"/>
      <c r="CRL24" s="681"/>
      <c r="CRM24" s="681"/>
      <c r="CRN24" s="681"/>
      <c r="CRO24" s="681"/>
      <c r="CRP24" s="681"/>
      <c r="CRQ24" s="681"/>
      <c r="CRR24" s="681"/>
      <c r="CRS24" s="681"/>
      <c r="CRT24" s="681"/>
      <c r="CRU24" s="681"/>
      <c r="CRV24" s="681"/>
      <c r="CRW24" s="681"/>
      <c r="CRX24" s="682"/>
      <c r="CRY24" s="680"/>
      <c r="CRZ24" s="681"/>
      <c r="CSA24" s="681"/>
      <c r="CSB24" s="681"/>
      <c r="CSC24" s="681"/>
      <c r="CSD24" s="681"/>
      <c r="CSE24" s="681"/>
      <c r="CSF24" s="681"/>
      <c r="CSG24" s="681"/>
      <c r="CSH24" s="681"/>
      <c r="CSI24" s="681"/>
      <c r="CSJ24" s="681"/>
      <c r="CSK24" s="681"/>
      <c r="CSL24" s="681"/>
      <c r="CSM24" s="682"/>
      <c r="CSN24" s="680"/>
      <c r="CSO24" s="681"/>
      <c r="CSP24" s="681"/>
      <c r="CSQ24" s="681"/>
      <c r="CSR24" s="681"/>
      <c r="CSS24" s="681"/>
      <c r="CST24" s="681"/>
      <c r="CSU24" s="681"/>
      <c r="CSV24" s="681"/>
      <c r="CSW24" s="681"/>
      <c r="CSX24" s="681"/>
      <c r="CSY24" s="681"/>
      <c r="CSZ24" s="681"/>
      <c r="CTA24" s="681"/>
      <c r="CTB24" s="682"/>
      <c r="CTC24" s="680"/>
      <c r="CTD24" s="681"/>
      <c r="CTE24" s="681"/>
      <c r="CTF24" s="681"/>
      <c r="CTG24" s="681"/>
      <c r="CTH24" s="681"/>
      <c r="CTI24" s="681"/>
      <c r="CTJ24" s="681"/>
      <c r="CTK24" s="681"/>
      <c r="CTL24" s="681"/>
      <c r="CTM24" s="681"/>
      <c r="CTN24" s="681"/>
      <c r="CTO24" s="681"/>
      <c r="CTP24" s="681"/>
      <c r="CTQ24" s="682"/>
      <c r="CTR24" s="680"/>
      <c r="CTS24" s="681"/>
      <c r="CTT24" s="681"/>
      <c r="CTU24" s="681"/>
      <c r="CTV24" s="681"/>
      <c r="CTW24" s="681"/>
      <c r="CTX24" s="681"/>
      <c r="CTY24" s="681"/>
      <c r="CTZ24" s="681"/>
      <c r="CUA24" s="681"/>
      <c r="CUB24" s="681"/>
      <c r="CUC24" s="681"/>
      <c r="CUD24" s="681"/>
      <c r="CUE24" s="681"/>
      <c r="CUF24" s="682"/>
      <c r="CUG24" s="680"/>
      <c r="CUH24" s="681"/>
      <c r="CUI24" s="681"/>
      <c r="CUJ24" s="681"/>
      <c r="CUK24" s="681"/>
      <c r="CUL24" s="681"/>
      <c r="CUM24" s="681"/>
      <c r="CUN24" s="681"/>
      <c r="CUO24" s="681"/>
      <c r="CUP24" s="681"/>
      <c r="CUQ24" s="681"/>
      <c r="CUR24" s="681"/>
      <c r="CUS24" s="681"/>
      <c r="CUT24" s="681"/>
      <c r="CUU24" s="682"/>
      <c r="CUV24" s="680"/>
      <c r="CUW24" s="681"/>
      <c r="CUX24" s="681"/>
      <c r="CUY24" s="681"/>
      <c r="CUZ24" s="681"/>
      <c r="CVA24" s="681"/>
      <c r="CVB24" s="681"/>
      <c r="CVC24" s="681"/>
      <c r="CVD24" s="681"/>
      <c r="CVE24" s="681"/>
      <c r="CVF24" s="681"/>
      <c r="CVG24" s="681"/>
      <c r="CVH24" s="681"/>
      <c r="CVI24" s="681"/>
      <c r="CVJ24" s="682"/>
      <c r="CVK24" s="680"/>
      <c r="CVL24" s="681"/>
      <c r="CVM24" s="681"/>
      <c r="CVN24" s="681"/>
      <c r="CVO24" s="681"/>
      <c r="CVP24" s="681"/>
      <c r="CVQ24" s="681"/>
      <c r="CVR24" s="681"/>
      <c r="CVS24" s="681"/>
      <c r="CVT24" s="681"/>
      <c r="CVU24" s="681"/>
      <c r="CVV24" s="681"/>
      <c r="CVW24" s="681"/>
      <c r="CVX24" s="681"/>
      <c r="CVY24" s="682"/>
      <c r="CVZ24" s="680"/>
      <c r="CWA24" s="681"/>
      <c r="CWB24" s="681"/>
      <c r="CWC24" s="681"/>
      <c r="CWD24" s="681"/>
      <c r="CWE24" s="681"/>
      <c r="CWF24" s="681"/>
      <c r="CWG24" s="681"/>
      <c r="CWH24" s="681"/>
      <c r="CWI24" s="681"/>
      <c r="CWJ24" s="681"/>
      <c r="CWK24" s="681"/>
      <c r="CWL24" s="681"/>
      <c r="CWM24" s="681"/>
      <c r="CWN24" s="682"/>
      <c r="CWO24" s="680"/>
      <c r="CWP24" s="681"/>
      <c r="CWQ24" s="681"/>
      <c r="CWR24" s="681"/>
      <c r="CWS24" s="681"/>
      <c r="CWT24" s="681"/>
      <c r="CWU24" s="681"/>
      <c r="CWV24" s="681"/>
      <c r="CWW24" s="681"/>
      <c r="CWX24" s="681"/>
      <c r="CWY24" s="681"/>
      <c r="CWZ24" s="681"/>
      <c r="CXA24" s="681"/>
      <c r="CXB24" s="681"/>
      <c r="CXC24" s="682"/>
      <c r="CXD24" s="680"/>
      <c r="CXE24" s="681"/>
      <c r="CXF24" s="681"/>
      <c r="CXG24" s="681"/>
      <c r="CXH24" s="681"/>
      <c r="CXI24" s="681"/>
      <c r="CXJ24" s="681"/>
      <c r="CXK24" s="681"/>
      <c r="CXL24" s="681"/>
      <c r="CXM24" s="681"/>
      <c r="CXN24" s="681"/>
      <c r="CXO24" s="681"/>
      <c r="CXP24" s="681"/>
      <c r="CXQ24" s="681"/>
      <c r="CXR24" s="682"/>
      <c r="CXS24" s="680"/>
      <c r="CXT24" s="681"/>
      <c r="CXU24" s="681"/>
      <c r="CXV24" s="681"/>
      <c r="CXW24" s="681"/>
      <c r="CXX24" s="681"/>
      <c r="CXY24" s="681"/>
      <c r="CXZ24" s="681"/>
      <c r="CYA24" s="681"/>
      <c r="CYB24" s="681"/>
      <c r="CYC24" s="681"/>
      <c r="CYD24" s="681"/>
      <c r="CYE24" s="681"/>
      <c r="CYF24" s="681"/>
      <c r="CYG24" s="682"/>
      <c r="CYH24" s="680"/>
      <c r="CYI24" s="681"/>
      <c r="CYJ24" s="681"/>
      <c r="CYK24" s="681"/>
      <c r="CYL24" s="681"/>
      <c r="CYM24" s="681"/>
      <c r="CYN24" s="681"/>
      <c r="CYO24" s="681"/>
      <c r="CYP24" s="681"/>
      <c r="CYQ24" s="681"/>
      <c r="CYR24" s="681"/>
      <c r="CYS24" s="681"/>
      <c r="CYT24" s="681"/>
      <c r="CYU24" s="681"/>
      <c r="CYV24" s="682"/>
      <c r="CYW24" s="680"/>
      <c r="CYX24" s="681"/>
      <c r="CYY24" s="681"/>
      <c r="CYZ24" s="681"/>
      <c r="CZA24" s="681"/>
      <c r="CZB24" s="681"/>
      <c r="CZC24" s="681"/>
      <c r="CZD24" s="681"/>
      <c r="CZE24" s="681"/>
      <c r="CZF24" s="681"/>
      <c r="CZG24" s="681"/>
      <c r="CZH24" s="681"/>
      <c r="CZI24" s="681"/>
      <c r="CZJ24" s="681"/>
      <c r="CZK24" s="682"/>
      <c r="CZL24" s="680"/>
      <c r="CZM24" s="681"/>
      <c r="CZN24" s="681"/>
      <c r="CZO24" s="681"/>
      <c r="CZP24" s="681"/>
      <c r="CZQ24" s="681"/>
      <c r="CZR24" s="681"/>
      <c r="CZS24" s="681"/>
      <c r="CZT24" s="681"/>
      <c r="CZU24" s="681"/>
      <c r="CZV24" s="681"/>
      <c r="CZW24" s="681"/>
      <c r="CZX24" s="681"/>
      <c r="CZY24" s="681"/>
      <c r="CZZ24" s="682"/>
      <c r="DAA24" s="680"/>
      <c r="DAB24" s="681"/>
      <c r="DAC24" s="681"/>
      <c r="DAD24" s="681"/>
      <c r="DAE24" s="681"/>
      <c r="DAF24" s="681"/>
      <c r="DAG24" s="681"/>
      <c r="DAH24" s="681"/>
      <c r="DAI24" s="681"/>
      <c r="DAJ24" s="681"/>
      <c r="DAK24" s="681"/>
      <c r="DAL24" s="681"/>
      <c r="DAM24" s="681"/>
      <c r="DAN24" s="681"/>
      <c r="DAO24" s="682"/>
      <c r="DAP24" s="680"/>
      <c r="DAQ24" s="681"/>
      <c r="DAR24" s="681"/>
      <c r="DAS24" s="681"/>
      <c r="DAT24" s="681"/>
      <c r="DAU24" s="681"/>
      <c r="DAV24" s="681"/>
      <c r="DAW24" s="681"/>
      <c r="DAX24" s="681"/>
      <c r="DAY24" s="681"/>
      <c r="DAZ24" s="681"/>
      <c r="DBA24" s="681"/>
      <c r="DBB24" s="681"/>
      <c r="DBC24" s="681"/>
      <c r="DBD24" s="682"/>
      <c r="DBE24" s="680"/>
      <c r="DBF24" s="681"/>
      <c r="DBG24" s="681"/>
      <c r="DBH24" s="681"/>
      <c r="DBI24" s="681"/>
      <c r="DBJ24" s="681"/>
      <c r="DBK24" s="681"/>
      <c r="DBL24" s="681"/>
      <c r="DBM24" s="681"/>
      <c r="DBN24" s="681"/>
      <c r="DBO24" s="681"/>
      <c r="DBP24" s="681"/>
      <c r="DBQ24" s="681"/>
      <c r="DBR24" s="681"/>
      <c r="DBS24" s="682"/>
      <c r="DBT24" s="680"/>
      <c r="DBU24" s="681"/>
      <c r="DBV24" s="681"/>
      <c r="DBW24" s="681"/>
      <c r="DBX24" s="681"/>
      <c r="DBY24" s="681"/>
      <c r="DBZ24" s="681"/>
      <c r="DCA24" s="681"/>
      <c r="DCB24" s="681"/>
      <c r="DCC24" s="681"/>
      <c r="DCD24" s="681"/>
      <c r="DCE24" s="681"/>
      <c r="DCF24" s="681"/>
      <c r="DCG24" s="681"/>
      <c r="DCH24" s="682"/>
      <c r="DCI24" s="680"/>
      <c r="DCJ24" s="681"/>
      <c r="DCK24" s="681"/>
      <c r="DCL24" s="681"/>
      <c r="DCM24" s="681"/>
      <c r="DCN24" s="681"/>
      <c r="DCO24" s="681"/>
      <c r="DCP24" s="681"/>
      <c r="DCQ24" s="681"/>
      <c r="DCR24" s="681"/>
      <c r="DCS24" s="681"/>
      <c r="DCT24" s="681"/>
      <c r="DCU24" s="681"/>
      <c r="DCV24" s="681"/>
      <c r="DCW24" s="682"/>
      <c r="DCX24" s="680"/>
      <c r="DCY24" s="681"/>
      <c r="DCZ24" s="681"/>
      <c r="DDA24" s="681"/>
      <c r="DDB24" s="681"/>
      <c r="DDC24" s="681"/>
      <c r="DDD24" s="681"/>
      <c r="DDE24" s="681"/>
      <c r="DDF24" s="681"/>
      <c r="DDG24" s="681"/>
      <c r="DDH24" s="681"/>
      <c r="DDI24" s="681"/>
      <c r="DDJ24" s="681"/>
      <c r="DDK24" s="681"/>
      <c r="DDL24" s="682"/>
      <c r="DDM24" s="680"/>
      <c r="DDN24" s="681"/>
      <c r="DDO24" s="681"/>
      <c r="DDP24" s="681"/>
      <c r="DDQ24" s="681"/>
      <c r="DDR24" s="681"/>
      <c r="DDS24" s="681"/>
      <c r="DDT24" s="681"/>
      <c r="DDU24" s="681"/>
      <c r="DDV24" s="681"/>
      <c r="DDW24" s="681"/>
      <c r="DDX24" s="681"/>
      <c r="DDY24" s="681"/>
      <c r="DDZ24" s="681"/>
      <c r="DEA24" s="682"/>
      <c r="DEB24" s="680"/>
      <c r="DEC24" s="681"/>
      <c r="DED24" s="681"/>
      <c r="DEE24" s="681"/>
      <c r="DEF24" s="681"/>
      <c r="DEG24" s="681"/>
      <c r="DEH24" s="681"/>
      <c r="DEI24" s="681"/>
      <c r="DEJ24" s="681"/>
      <c r="DEK24" s="681"/>
      <c r="DEL24" s="681"/>
      <c r="DEM24" s="681"/>
      <c r="DEN24" s="681"/>
      <c r="DEO24" s="681"/>
      <c r="DEP24" s="682"/>
      <c r="DEQ24" s="680"/>
      <c r="DER24" s="681"/>
      <c r="DES24" s="681"/>
      <c r="DET24" s="681"/>
      <c r="DEU24" s="681"/>
      <c r="DEV24" s="681"/>
      <c r="DEW24" s="681"/>
      <c r="DEX24" s="681"/>
      <c r="DEY24" s="681"/>
      <c r="DEZ24" s="681"/>
      <c r="DFA24" s="681"/>
      <c r="DFB24" s="681"/>
      <c r="DFC24" s="681"/>
      <c r="DFD24" s="681"/>
      <c r="DFE24" s="682"/>
      <c r="DFF24" s="680"/>
      <c r="DFG24" s="681"/>
      <c r="DFH24" s="681"/>
      <c r="DFI24" s="681"/>
      <c r="DFJ24" s="681"/>
      <c r="DFK24" s="681"/>
      <c r="DFL24" s="681"/>
      <c r="DFM24" s="681"/>
      <c r="DFN24" s="681"/>
      <c r="DFO24" s="681"/>
      <c r="DFP24" s="681"/>
      <c r="DFQ24" s="681"/>
      <c r="DFR24" s="681"/>
      <c r="DFS24" s="681"/>
      <c r="DFT24" s="682"/>
      <c r="DFU24" s="680"/>
      <c r="DFV24" s="681"/>
      <c r="DFW24" s="681"/>
      <c r="DFX24" s="681"/>
      <c r="DFY24" s="681"/>
      <c r="DFZ24" s="681"/>
      <c r="DGA24" s="681"/>
      <c r="DGB24" s="681"/>
      <c r="DGC24" s="681"/>
      <c r="DGD24" s="681"/>
      <c r="DGE24" s="681"/>
      <c r="DGF24" s="681"/>
      <c r="DGG24" s="681"/>
      <c r="DGH24" s="681"/>
      <c r="DGI24" s="682"/>
      <c r="DGJ24" s="680"/>
      <c r="DGK24" s="681"/>
      <c r="DGL24" s="681"/>
      <c r="DGM24" s="681"/>
      <c r="DGN24" s="681"/>
      <c r="DGO24" s="681"/>
      <c r="DGP24" s="681"/>
      <c r="DGQ24" s="681"/>
      <c r="DGR24" s="681"/>
      <c r="DGS24" s="681"/>
      <c r="DGT24" s="681"/>
      <c r="DGU24" s="681"/>
      <c r="DGV24" s="681"/>
      <c r="DGW24" s="681"/>
      <c r="DGX24" s="682"/>
      <c r="DGY24" s="680"/>
      <c r="DGZ24" s="681"/>
      <c r="DHA24" s="681"/>
      <c r="DHB24" s="681"/>
      <c r="DHC24" s="681"/>
      <c r="DHD24" s="681"/>
      <c r="DHE24" s="681"/>
      <c r="DHF24" s="681"/>
      <c r="DHG24" s="681"/>
      <c r="DHH24" s="681"/>
      <c r="DHI24" s="681"/>
      <c r="DHJ24" s="681"/>
      <c r="DHK24" s="681"/>
      <c r="DHL24" s="681"/>
      <c r="DHM24" s="682"/>
      <c r="DHN24" s="680"/>
      <c r="DHO24" s="681"/>
      <c r="DHP24" s="681"/>
      <c r="DHQ24" s="681"/>
      <c r="DHR24" s="681"/>
      <c r="DHS24" s="681"/>
      <c r="DHT24" s="681"/>
      <c r="DHU24" s="681"/>
      <c r="DHV24" s="681"/>
      <c r="DHW24" s="681"/>
      <c r="DHX24" s="681"/>
      <c r="DHY24" s="681"/>
      <c r="DHZ24" s="681"/>
      <c r="DIA24" s="681"/>
      <c r="DIB24" s="682"/>
      <c r="DIC24" s="680"/>
      <c r="DID24" s="681"/>
      <c r="DIE24" s="681"/>
      <c r="DIF24" s="681"/>
      <c r="DIG24" s="681"/>
      <c r="DIH24" s="681"/>
      <c r="DII24" s="681"/>
      <c r="DIJ24" s="681"/>
      <c r="DIK24" s="681"/>
      <c r="DIL24" s="681"/>
      <c r="DIM24" s="681"/>
      <c r="DIN24" s="681"/>
      <c r="DIO24" s="681"/>
      <c r="DIP24" s="681"/>
      <c r="DIQ24" s="682"/>
      <c r="DIR24" s="680"/>
      <c r="DIS24" s="681"/>
      <c r="DIT24" s="681"/>
      <c r="DIU24" s="681"/>
      <c r="DIV24" s="681"/>
      <c r="DIW24" s="681"/>
      <c r="DIX24" s="681"/>
      <c r="DIY24" s="681"/>
      <c r="DIZ24" s="681"/>
      <c r="DJA24" s="681"/>
      <c r="DJB24" s="681"/>
      <c r="DJC24" s="681"/>
      <c r="DJD24" s="681"/>
      <c r="DJE24" s="681"/>
      <c r="DJF24" s="682"/>
      <c r="DJG24" s="680"/>
      <c r="DJH24" s="681"/>
      <c r="DJI24" s="681"/>
      <c r="DJJ24" s="681"/>
      <c r="DJK24" s="681"/>
      <c r="DJL24" s="681"/>
      <c r="DJM24" s="681"/>
      <c r="DJN24" s="681"/>
      <c r="DJO24" s="681"/>
      <c r="DJP24" s="681"/>
      <c r="DJQ24" s="681"/>
      <c r="DJR24" s="681"/>
      <c r="DJS24" s="681"/>
      <c r="DJT24" s="681"/>
      <c r="DJU24" s="682"/>
      <c r="DJV24" s="680"/>
      <c r="DJW24" s="681"/>
      <c r="DJX24" s="681"/>
      <c r="DJY24" s="681"/>
      <c r="DJZ24" s="681"/>
      <c r="DKA24" s="681"/>
      <c r="DKB24" s="681"/>
      <c r="DKC24" s="681"/>
      <c r="DKD24" s="681"/>
      <c r="DKE24" s="681"/>
      <c r="DKF24" s="681"/>
      <c r="DKG24" s="681"/>
      <c r="DKH24" s="681"/>
      <c r="DKI24" s="681"/>
      <c r="DKJ24" s="682"/>
      <c r="DKK24" s="680"/>
      <c r="DKL24" s="681"/>
      <c r="DKM24" s="681"/>
      <c r="DKN24" s="681"/>
      <c r="DKO24" s="681"/>
      <c r="DKP24" s="681"/>
      <c r="DKQ24" s="681"/>
      <c r="DKR24" s="681"/>
      <c r="DKS24" s="681"/>
      <c r="DKT24" s="681"/>
      <c r="DKU24" s="681"/>
      <c r="DKV24" s="681"/>
      <c r="DKW24" s="681"/>
      <c r="DKX24" s="681"/>
      <c r="DKY24" s="682"/>
      <c r="DKZ24" s="680"/>
      <c r="DLA24" s="681"/>
      <c r="DLB24" s="681"/>
      <c r="DLC24" s="681"/>
      <c r="DLD24" s="681"/>
      <c r="DLE24" s="681"/>
      <c r="DLF24" s="681"/>
      <c r="DLG24" s="681"/>
      <c r="DLH24" s="681"/>
      <c r="DLI24" s="681"/>
      <c r="DLJ24" s="681"/>
      <c r="DLK24" s="681"/>
      <c r="DLL24" s="681"/>
      <c r="DLM24" s="681"/>
      <c r="DLN24" s="682"/>
      <c r="DLO24" s="680"/>
      <c r="DLP24" s="681"/>
      <c r="DLQ24" s="681"/>
      <c r="DLR24" s="681"/>
      <c r="DLS24" s="681"/>
      <c r="DLT24" s="681"/>
      <c r="DLU24" s="681"/>
      <c r="DLV24" s="681"/>
      <c r="DLW24" s="681"/>
      <c r="DLX24" s="681"/>
      <c r="DLY24" s="681"/>
      <c r="DLZ24" s="681"/>
      <c r="DMA24" s="681"/>
      <c r="DMB24" s="681"/>
      <c r="DMC24" s="682"/>
      <c r="DMD24" s="680"/>
      <c r="DME24" s="681"/>
      <c r="DMF24" s="681"/>
      <c r="DMG24" s="681"/>
      <c r="DMH24" s="681"/>
      <c r="DMI24" s="681"/>
      <c r="DMJ24" s="681"/>
      <c r="DMK24" s="681"/>
      <c r="DML24" s="681"/>
      <c r="DMM24" s="681"/>
      <c r="DMN24" s="681"/>
      <c r="DMO24" s="681"/>
      <c r="DMP24" s="681"/>
      <c r="DMQ24" s="681"/>
      <c r="DMR24" s="682"/>
      <c r="DMS24" s="680"/>
      <c r="DMT24" s="681"/>
      <c r="DMU24" s="681"/>
      <c r="DMV24" s="681"/>
      <c r="DMW24" s="681"/>
      <c r="DMX24" s="681"/>
      <c r="DMY24" s="681"/>
      <c r="DMZ24" s="681"/>
      <c r="DNA24" s="681"/>
      <c r="DNB24" s="681"/>
      <c r="DNC24" s="681"/>
      <c r="DND24" s="681"/>
      <c r="DNE24" s="681"/>
      <c r="DNF24" s="681"/>
      <c r="DNG24" s="682"/>
      <c r="DNH24" s="680"/>
      <c r="DNI24" s="681"/>
      <c r="DNJ24" s="681"/>
      <c r="DNK24" s="681"/>
      <c r="DNL24" s="681"/>
      <c r="DNM24" s="681"/>
      <c r="DNN24" s="681"/>
      <c r="DNO24" s="681"/>
      <c r="DNP24" s="681"/>
      <c r="DNQ24" s="681"/>
      <c r="DNR24" s="681"/>
      <c r="DNS24" s="681"/>
      <c r="DNT24" s="681"/>
      <c r="DNU24" s="681"/>
      <c r="DNV24" s="682"/>
      <c r="DNW24" s="680"/>
      <c r="DNX24" s="681"/>
      <c r="DNY24" s="681"/>
      <c r="DNZ24" s="681"/>
      <c r="DOA24" s="681"/>
      <c r="DOB24" s="681"/>
      <c r="DOC24" s="681"/>
      <c r="DOD24" s="681"/>
      <c r="DOE24" s="681"/>
      <c r="DOF24" s="681"/>
      <c r="DOG24" s="681"/>
      <c r="DOH24" s="681"/>
      <c r="DOI24" s="681"/>
      <c r="DOJ24" s="681"/>
      <c r="DOK24" s="682"/>
      <c r="DOL24" s="680"/>
      <c r="DOM24" s="681"/>
      <c r="DON24" s="681"/>
      <c r="DOO24" s="681"/>
      <c r="DOP24" s="681"/>
      <c r="DOQ24" s="681"/>
      <c r="DOR24" s="681"/>
      <c r="DOS24" s="681"/>
      <c r="DOT24" s="681"/>
      <c r="DOU24" s="681"/>
      <c r="DOV24" s="681"/>
      <c r="DOW24" s="681"/>
      <c r="DOX24" s="681"/>
      <c r="DOY24" s="681"/>
      <c r="DOZ24" s="682"/>
      <c r="DPA24" s="680"/>
      <c r="DPB24" s="681"/>
      <c r="DPC24" s="681"/>
      <c r="DPD24" s="681"/>
      <c r="DPE24" s="681"/>
      <c r="DPF24" s="681"/>
      <c r="DPG24" s="681"/>
      <c r="DPH24" s="681"/>
      <c r="DPI24" s="681"/>
      <c r="DPJ24" s="681"/>
      <c r="DPK24" s="681"/>
      <c r="DPL24" s="681"/>
      <c r="DPM24" s="681"/>
      <c r="DPN24" s="681"/>
      <c r="DPO24" s="682"/>
      <c r="DPP24" s="680"/>
      <c r="DPQ24" s="681"/>
      <c r="DPR24" s="681"/>
      <c r="DPS24" s="681"/>
      <c r="DPT24" s="681"/>
      <c r="DPU24" s="681"/>
      <c r="DPV24" s="681"/>
      <c r="DPW24" s="681"/>
      <c r="DPX24" s="681"/>
      <c r="DPY24" s="681"/>
      <c r="DPZ24" s="681"/>
      <c r="DQA24" s="681"/>
      <c r="DQB24" s="681"/>
      <c r="DQC24" s="681"/>
      <c r="DQD24" s="682"/>
      <c r="DQE24" s="680"/>
      <c r="DQF24" s="681"/>
      <c r="DQG24" s="681"/>
      <c r="DQH24" s="681"/>
      <c r="DQI24" s="681"/>
      <c r="DQJ24" s="681"/>
      <c r="DQK24" s="681"/>
      <c r="DQL24" s="681"/>
      <c r="DQM24" s="681"/>
      <c r="DQN24" s="681"/>
      <c r="DQO24" s="681"/>
      <c r="DQP24" s="681"/>
      <c r="DQQ24" s="681"/>
      <c r="DQR24" s="681"/>
      <c r="DQS24" s="682"/>
      <c r="DQT24" s="680"/>
      <c r="DQU24" s="681"/>
      <c r="DQV24" s="681"/>
      <c r="DQW24" s="681"/>
      <c r="DQX24" s="681"/>
      <c r="DQY24" s="681"/>
      <c r="DQZ24" s="681"/>
      <c r="DRA24" s="681"/>
      <c r="DRB24" s="681"/>
      <c r="DRC24" s="681"/>
      <c r="DRD24" s="681"/>
      <c r="DRE24" s="681"/>
      <c r="DRF24" s="681"/>
      <c r="DRG24" s="681"/>
      <c r="DRH24" s="682"/>
      <c r="DRI24" s="680"/>
      <c r="DRJ24" s="681"/>
      <c r="DRK24" s="681"/>
      <c r="DRL24" s="681"/>
      <c r="DRM24" s="681"/>
      <c r="DRN24" s="681"/>
      <c r="DRO24" s="681"/>
      <c r="DRP24" s="681"/>
      <c r="DRQ24" s="681"/>
      <c r="DRR24" s="681"/>
      <c r="DRS24" s="681"/>
      <c r="DRT24" s="681"/>
      <c r="DRU24" s="681"/>
      <c r="DRV24" s="681"/>
      <c r="DRW24" s="682"/>
      <c r="DRX24" s="680"/>
      <c r="DRY24" s="681"/>
      <c r="DRZ24" s="681"/>
      <c r="DSA24" s="681"/>
      <c r="DSB24" s="681"/>
      <c r="DSC24" s="681"/>
      <c r="DSD24" s="681"/>
      <c r="DSE24" s="681"/>
      <c r="DSF24" s="681"/>
      <c r="DSG24" s="681"/>
      <c r="DSH24" s="681"/>
      <c r="DSI24" s="681"/>
      <c r="DSJ24" s="681"/>
      <c r="DSK24" s="681"/>
      <c r="DSL24" s="682"/>
      <c r="DSM24" s="680"/>
      <c r="DSN24" s="681"/>
      <c r="DSO24" s="681"/>
      <c r="DSP24" s="681"/>
      <c r="DSQ24" s="681"/>
      <c r="DSR24" s="681"/>
      <c r="DSS24" s="681"/>
      <c r="DST24" s="681"/>
      <c r="DSU24" s="681"/>
      <c r="DSV24" s="681"/>
      <c r="DSW24" s="681"/>
      <c r="DSX24" s="681"/>
      <c r="DSY24" s="681"/>
      <c r="DSZ24" s="681"/>
      <c r="DTA24" s="682"/>
      <c r="DTB24" s="680"/>
      <c r="DTC24" s="681"/>
      <c r="DTD24" s="681"/>
      <c r="DTE24" s="681"/>
      <c r="DTF24" s="681"/>
      <c r="DTG24" s="681"/>
      <c r="DTH24" s="681"/>
      <c r="DTI24" s="681"/>
      <c r="DTJ24" s="681"/>
      <c r="DTK24" s="681"/>
      <c r="DTL24" s="681"/>
      <c r="DTM24" s="681"/>
      <c r="DTN24" s="681"/>
      <c r="DTO24" s="681"/>
      <c r="DTP24" s="682"/>
      <c r="DTQ24" s="680"/>
      <c r="DTR24" s="681"/>
      <c r="DTS24" s="681"/>
      <c r="DTT24" s="681"/>
      <c r="DTU24" s="681"/>
      <c r="DTV24" s="681"/>
      <c r="DTW24" s="681"/>
      <c r="DTX24" s="681"/>
      <c r="DTY24" s="681"/>
      <c r="DTZ24" s="681"/>
      <c r="DUA24" s="681"/>
      <c r="DUB24" s="681"/>
      <c r="DUC24" s="681"/>
      <c r="DUD24" s="681"/>
      <c r="DUE24" s="682"/>
      <c r="DUF24" s="680"/>
      <c r="DUG24" s="681"/>
      <c r="DUH24" s="681"/>
      <c r="DUI24" s="681"/>
      <c r="DUJ24" s="681"/>
      <c r="DUK24" s="681"/>
      <c r="DUL24" s="681"/>
      <c r="DUM24" s="681"/>
      <c r="DUN24" s="681"/>
      <c r="DUO24" s="681"/>
      <c r="DUP24" s="681"/>
      <c r="DUQ24" s="681"/>
      <c r="DUR24" s="681"/>
      <c r="DUS24" s="681"/>
      <c r="DUT24" s="682"/>
      <c r="DUU24" s="680"/>
      <c r="DUV24" s="681"/>
      <c r="DUW24" s="681"/>
      <c r="DUX24" s="681"/>
      <c r="DUY24" s="681"/>
      <c r="DUZ24" s="681"/>
      <c r="DVA24" s="681"/>
      <c r="DVB24" s="681"/>
      <c r="DVC24" s="681"/>
      <c r="DVD24" s="681"/>
      <c r="DVE24" s="681"/>
      <c r="DVF24" s="681"/>
      <c r="DVG24" s="681"/>
      <c r="DVH24" s="681"/>
      <c r="DVI24" s="682"/>
      <c r="DVJ24" s="680"/>
      <c r="DVK24" s="681"/>
      <c r="DVL24" s="681"/>
      <c r="DVM24" s="681"/>
      <c r="DVN24" s="681"/>
      <c r="DVO24" s="681"/>
      <c r="DVP24" s="681"/>
      <c r="DVQ24" s="681"/>
      <c r="DVR24" s="681"/>
      <c r="DVS24" s="681"/>
      <c r="DVT24" s="681"/>
      <c r="DVU24" s="681"/>
      <c r="DVV24" s="681"/>
      <c r="DVW24" s="681"/>
      <c r="DVX24" s="682"/>
      <c r="DVY24" s="680"/>
      <c r="DVZ24" s="681"/>
      <c r="DWA24" s="681"/>
      <c r="DWB24" s="681"/>
      <c r="DWC24" s="681"/>
      <c r="DWD24" s="681"/>
      <c r="DWE24" s="681"/>
      <c r="DWF24" s="681"/>
      <c r="DWG24" s="681"/>
      <c r="DWH24" s="681"/>
      <c r="DWI24" s="681"/>
      <c r="DWJ24" s="681"/>
      <c r="DWK24" s="681"/>
      <c r="DWL24" s="681"/>
      <c r="DWM24" s="682"/>
      <c r="DWN24" s="680"/>
      <c r="DWO24" s="681"/>
      <c r="DWP24" s="681"/>
      <c r="DWQ24" s="681"/>
      <c r="DWR24" s="681"/>
      <c r="DWS24" s="681"/>
      <c r="DWT24" s="681"/>
      <c r="DWU24" s="681"/>
      <c r="DWV24" s="681"/>
      <c r="DWW24" s="681"/>
      <c r="DWX24" s="681"/>
      <c r="DWY24" s="681"/>
      <c r="DWZ24" s="681"/>
      <c r="DXA24" s="681"/>
      <c r="DXB24" s="682"/>
      <c r="DXC24" s="680"/>
      <c r="DXD24" s="681"/>
      <c r="DXE24" s="681"/>
      <c r="DXF24" s="681"/>
      <c r="DXG24" s="681"/>
      <c r="DXH24" s="681"/>
      <c r="DXI24" s="681"/>
      <c r="DXJ24" s="681"/>
      <c r="DXK24" s="681"/>
      <c r="DXL24" s="681"/>
      <c r="DXM24" s="681"/>
      <c r="DXN24" s="681"/>
      <c r="DXO24" s="681"/>
      <c r="DXP24" s="681"/>
      <c r="DXQ24" s="682"/>
      <c r="DXR24" s="680"/>
      <c r="DXS24" s="681"/>
      <c r="DXT24" s="681"/>
      <c r="DXU24" s="681"/>
      <c r="DXV24" s="681"/>
      <c r="DXW24" s="681"/>
      <c r="DXX24" s="681"/>
      <c r="DXY24" s="681"/>
      <c r="DXZ24" s="681"/>
      <c r="DYA24" s="681"/>
      <c r="DYB24" s="681"/>
      <c r="DYC24" s="681"/>
      <c r="DYD24" s="681"/>
      <c r="DYE24" s="681"/>
      <c r="DYF24" s="682"/>
      <c r="DYG24" s="680"/>
      <c r="DYH24" s="681"/>
      <c r="DYI24" s="681"/>
      <c r="DYJ24" s="681"/>
      <c r="DYK24" s="681"/>
      <c r="DYL24" s="681"/>
      <c r="DYM24" s="681"/>
      <c r="DYN24" s="681"/>
      <c r="DYO24" s="681"/>
      <c r="DYP24" s="681"/>
      <c r="DYQ24" s="681"/>
      <c r="DYR24" s="681"/>
      <c r="DYS24" s="681"/>
      <c r="DYT24" s="681"/>
      <c r="DYU24" s="682"/>
      <c r="DYV24" s="680"/>
      <c r="DYW24" s="681"/>
      <c r="DYX24" s="681"/>
      <c r="DYY24" s="681"/>
      <c r="DYZ24" s="681"/>
      <c r="DZA24" s="681"/>
      <c r="DZB24" s="681"/>
      <c r="DZC24" s="681"/>
      <c r="DZD24" s="681"/>
      <c r="DZE24" s="681"/>
      <c r="DZF24" s="681"/>
      <c r="DZG24" s="681"/>
      <c r="DZH24" s="681"/>
      <c r="DZI24" s="681"/>
      <c r="DZJ24" s="682"/>
      <c r="DZK24" s="680"/>
      <c r="DZL24" s="681"/>
      <c r="DZM24" s="681"/>
      <c r="DZN24" s="681"/>
      <c r="DZO24" s="681"/>
      <c r="DZP24" s="681"/>
      <c r="DZQ24" s="681"/>
      <c r="DZR24" s="681"/>
      <c r="DZS24" s="681"/>
      <c r="DZT24" s="681"/>
      <c r="DZU24" s="681"/>
      <c r="DZV24" s="681"/>
      <c r="DZW24" s="681"/>
      <c r="DZX24" s="681"/>
      <c r="DZY24" s="682"/>
      <c r="DZZ24" s="680"/>
      <c r="EAA24" s="681"/>
      <c r="EAB24" s="681"/>
      <c r="EAC24" s="681"/>
      <c r="EAD24" s="681"/>
      <c r="EAE24" s="681"/>
      <c r="EAF24" s="681"/>
      <c r="EAG24" s="681"/>
      <c r="EAH24" s="681"/>
      <c r="EAI24" s="681"/>
      <c r="EAJ24" s="681"/>
      <c r="EAK24" s="681"/>
      <c r="EAL24" s="681"/>
      <c r="EAM24" s="681"/>
      <c r="EAN24" s="682"/>
      <c r="EAO24" s="680"/>
      <c r="EAP24" s="681"/>
      <c r="EAQ24" s="681"/>
      <c r="EAR24" s="681"/>
      <c r="EAS24" s="681"/>
      <c r="EAT24" s="681"/>
      <c r="EAU24" s="681"/>
      <c r="EAV24" s="681"/>
      <c r="EAW24" s="681"/>
      <c r="EAX24" s="681"/>
      <c r="EAY24" s="681"/>
      <c r="EAZ24" s="681"/>
      <c r="EBA24" s="681"/>
      <c r="EBB24" s="681"/>
      <c r="EBC24" s="682"/>
      <c r="EBD24" s="680"/>
      <c r="EBE24" s="681"/>
      <c r="EBF24" s="681"/>
      <c r="EBG24" s="681"/>
      <c r="EBH24" s="681"/>
      <c r="EBI24" s="681"/>
      <c r="EBJ24" s="681"/>
      <c r="EBK24" s="681"/>
      <c r="EBL24" s="681"/>
      <c r="EBM24" s="681"/>
      <c r="EBN24" s="681"/>
      <c r="EBO24" s="681"/>
      <c r="EBP24" s="681"/>
      <c r="EBQ24" s="681"/>
      <c r="EBR24" s="682"/>
      <c r="EBS24" s="680"/>
      <c r="EBT24" s="681"/>
      <c r="EBU24" s="681"/>
      <c r="EBV24" s="681"/>
      <c r="EBW24" s="681"/>
      <c r="EBX24" s="681"/>
      <c r="EBY24" s="681"/>
      <c r="EBZ24" s="681"/>
      <c r="ECA24" s="681"/>
      <c r="ECB24" s="681"/>
      <c r="ECC24" s="681"/>
      <c r="ECD24" s="681"/>
      <c r="ECE24" s="681"/>
      <c r="ECF24" s="681"/>
      <c r="ECG24" s="682"/>
      <c r="ECH24" s="680"/>
      <c r="ECI24" s="681"/>
      <c r="ECJ24" s="681"/>
      <c r="ECK24" s="681"/>
      <c r="ECL24" s="681"/>
      <c r="ECM24" s="681"/>
      <c r="ECN24" s="681"/>
      <c r="ECO24" s="681"/>
      <c r="ECP24" s="681"/>
      <c r="ECQ24" s="681"/>
      <c r="ECR24" s="681"/>
      <c r="ECS24" s="681"/>
      <c r="ECT24" s="681"/>
      <c r="ECU24" s="681"/>
      <c r="ECV24" s="682"/>
      <c r="ECW24" s="680"/>
      <c r="ECX24" s="681"/>
      <c r="ECY24" s="681"/>
      <c r="ECZ24" s="681"/>
      <c r="EDA24" s="681"/>
      <c r="EDB24" s="681"/>
      <c r="EDC24" s="681"/>
      <c r="EDD24" s="681"/>
      <c r="EDE24" s="681"/>
      <c r="EDF24" s="681"/>
      <c r="EDG24" s="681"/>
      <c r="EDH24" s="681"/>
      <c r="EDI24" s="681"/>
      <c r="EDJ24" s="681"/>
      <c r="EDK24" s="682"/>
      <c r="EDL24" s="680"/>
      <c r="EDM24" s="681"/>
      <c r="EDN24" s="681"/>
      <c r="EDO24" s="681"/>
      <c r="EDP24" s="681"/>
      <c r="EDQ24" s="681"/>
      <c r="EDR24" s="681"/>
      <c r="EDS24" s="681"/>
      <c r="EDT24" s="681"/>
      <c r="EDU24" s="681"/>
      <c r="EDV24" s="681"/>
      <c r="EDW24" s="681"/>
      <c r="EDX24" s="681"/>
      <c r="EDY24" s="681"/>
      <c r="EDZ24" s="682"/>
      <c r="EEA24" s="680"/>
      <c r="EEB24" s="681"/>
      <c r="EEC24" s="681"/>
      <c r="EED24" s="681"/>
      <c r="EEE24" s="681"/>
      <c r="EEF24" s="681"/>
      <c r="EEG24" s="681"/>
      <c r="EEH24" s="681"/>
      <c r="EEI24" s="681"/>
      <c r="EEJ24" s="681"/>
      <c r="EEK24" s="681"/>
      <c r="EEL24" s="681"/>
      <c r="EEM24" s="681"/>
      <c r="EEN24" s="681"/>
      <c r="EEO24" s="682"/>
      <c r="EEP24" s="680"/>
      <c r="EEQ24" s="681"/>
      <c r="EER24" s="681"/>
      <c r="EES24" s="681"/>
      <c r="EET24" s="681"/>
      <c r="EEU24" s="681"/>
      <c r="EEV24" s="681"/>
      <c r="EEW24" s="681"/>
      <c r="EEX24" s="681"/>
      <c r="EEY24" s="681"/>
      <c r="EEZ24" s="681"/>
      <c r="EFA24" s="681"/>
      <c r="EFB24" s="681"/>
      <c r="EFC24" s="681"/>
      <c r="EFD24" s="682"/>
      <c r="EFE24" s="680"/>
      <c r="EFF24" s="681"/>
      <c r="EFG24" s="681"/>
      <c r="EFH24" s="681"/>
      <c r="EFI24" s="681"/>
      <c r="EFJ24" s="681"/>
      <c r="EFK24" s="681"/>
      <c r="EFL24" s="681"/>
      <c r="EFM24" s="681"/>
      <c r="EFN24" s="681"/>
      <c r="EFO24" s="681"/>
      <c r="EFP24" s="681"/>
      <c r="EFQ24" s="681"/>
      <c r="EFR24" s="681"/>
      <c r="EFS24" s="682"/>
      <c r="EFT24" s="680"/>
      <c r="EFU24" s="681"/>
      <c r="EFV24" s="681"/>
      <c r="EFW24" s="681"/>
      <c r="EFX24" s="681"/>
      <c r="EFY24" s="681"/>
      <c r="EFZ24" s="681"/>
      <c r="EGA24" s="681"/>
      <c r="EGB24" s="681"/>
      <c r="EGC24" s="681"/>
      <c r="EGD24" s="681"/>
      <c r="EGE24" s="681"/>
      <c r="EGF24" s="681"/>
      <c r="EGG24" s="681"/>
      <c r="EGH24" s="682"/>
      <c r="EGI24" s="680"/>
      <c r="EGJ24" s="681"/>
      <c r="EGK24" s="681"/>
      <c r="EGL24" s="681"/>
      <c r="EGM24" s="681"/>
      <c r="EGN24" s="681"/>
      <c r="EGO24" s="681"/>
      <c r="EGP24" s="681"/>
      <c r="EGQ24" s="681"/>
      <c r="EGR24" s="681"/>
      <c r="EGS24" s="681"/>
      <c r="EGT24" s="681"/>
      <c r="EGU24" s="681"/>
      <c r="EGV24" s="681"/>
      <c r="EGW24" s="682"/>
      <c r="EGX24" s="680"/>
      <c r="EGY24" s="681"/>
      <c r="EGZ24" s="681"/>
      <c r="EHA24" s="681"/>
      <c r="EHB24" s="681"/>
      <c r="EHC24" s="681"/>
      <c r="EHD24" s="681"/>
      <c r="EHE24" s="681"/>
      <c r="EHF24" s="681"/>
      <c r="EHG24" s="681"/>
      <c r="EHH24" s="681"/>
      <c r="EHI24" s="681"/>
      <c r="EHJ24" s="681"/>
      <c r="EHK24" s="681"/>
      <c r="EHL24" s="682"/>
      <c r="EHM24" s="680"/>
      <c r="EHN24" s="681"/>
      <c r="EHO24" s="681"/>
      <c r="EHP24" s="681"/>
      <c r="EHQ24" s="681"/>
      <c r="EHR24" s="681"/>
      <c r="EHS24" s="681"/>
      <c r="EHT24" s="681"/>
      <c r="EHU24" s="681"/>
      <c r="EHV24" s="681"/>
      <c r="EHW24" s="681"/>
      <c r="EHX24" s="681"/>
      <c r="EHY24" s="681"/>
      <c r="EHZ24" s="681"/>
      <c r="EIA24" s="682"/>
      <c r="EIB24" s="680"/>
      <c r="EIC24" s="681"/>
      <c r="EID24" s="681"/>
      <c r="EIE24" s="681"/>
      <c r="EIF24" s="681"/>
      <c r="EIG24" s="681"/>
      <c r="EIH24" s="681"/>
      <c r="EII24" s="681"/>
      <c r="EIJ24" s="681"/>
      <c r="EIK24" s="681"/>
      <c r="EIL24" s="681"/>
      <c r="EIM24" s="681"/>
      <c r="EIN24" s="681"/>
      <c r="EIO24" s="681"/>
      <c r="EIP24" s="682"/>
      <c r="EIQ24" s="680"/>
      <c r="EIR24" s="681"/>
      <c r="EIS24" s="681"/>
      <c r="EIT24" s="681"/>
      <c r="EIU24" s="681"/>
      <c r="EIV24" s="681"/>
      <c r="EIW24" s="681"/>
      <c r="EIX24" s="681"/>
      <c r="EIY24" s="681"/>
      <c r="EIZ24" s="681"/>
      <c r="EJA24" s="681"/>
      <c r="EJB24" s="681"/>
      <c r="EJC24" s="681"/>
      <c r="EJD24" s="681"/>
      <c r="EJE24" s="682"/>
      <c r="EJF24" s="680"/>
      <c r="EJG24" s="681"/>
      <c r="EJH24" s="681"/>
      <c r="EJI24" s="681"/>
      <c r="EJJ24" s="681"/>
      <c r="EJK24" s="681"/>
      <c r="EJL24" s="681"/>
      <c r="EJM24" s="681"/>
      <c r="EJN24" s="681"/>
      <c r="EJO24" s="681"/>
      <c r="EJP24" s="681"/>
      <c r="EJQ24" s="681"/>
      <c r="EJR24" s="681"/>
      <c r="EJS24" s="681"/>
      <c r="EJT24" s="682"/>
      <c r="EJU24" s="680"/>
      <c r="EJV24" s="681"/>
      <c r="EJW24" s="681"/>
      <c r="EJX24" s="681"/>
      <c r="EJY24" s="681"/>
      <c r="EJZ24" s="681"/>
      <c r="EKA24" s="681"/>
      <c r="EKB24" s="681"/>
      <c r="EKC24" s="681"/>
      <c r="EKD24" s="681"/>
      <c r="EKE24" s="681"/>
      <c r="EKF24" s="681"/>
      <c r="EKG24" s="681"/>
      <c r="EKH24" s="681"/>
      <c r="EKI24" s="682"/>
      <c r="EKJ24" s="680"/>
      <c r="EKK24" s="681"/>
      <c r="EKL24" s="681"/>
      <c r="EKM24" s="681"/>
      <c r="EKN24" s="681"/>
      <c r="EKO24" s="681"/>
      <c r="EKP24" s="681"/>
      <c r="EKQ24" s="681"/>
      <c r="EKR24" s="681"/>
      <c r="EKS24" s="681"/>
      <c r="EKT24" s="681"/>
      <c r="EKU24" s="681"/>
      <c r="EKV24" s="681"/>
      <c r="EKW24" s="681"/>
      <c r="EKX24" s="682"/>
      <c r="EKY24" s="680"/>
      <c r="EKZ24" s="681"/>
      <c r="ELA24" s="681"/>
      <c r="ELB24" s="681"/>
      <c r="ELC24" s="681"/>
      <c r="ELD24" s="681"/>
      <c r="ELE24" s="681"/>
      <c r="ELF24" s="681"/>
      <c r="ELG24" s="681"/>
      <c r="ELH24" s="681"/>
      <c r="ELI24" s="681"/>
      <c r="ELJ24" s="681"/>
      <c r="ELK24" s="681"/>
      <c r="ELL24" s="681"/>
      <c r="ELM24" s="682"/>
      <c r="ELN24" s="680"/>
      <c r="ELO24" s="681"/>
      <c r="ELP24" s="681"/>
      <c r="ELQ24" s="681"/>
      <c r="ELR24" s="681"/>
      <c r="ELS24" s="681"/>
      <c r="ELT24" s="681"/>
      <c r="ELU24" s="681"/>
      <c r="ELV24" s="681"/>
      <c r="ELW24" s="681"/>
      <c r="ELX24" s="681"/>
      <c r="ELY24" s="681"/>
      <c r="ELZ24" s="681"/>
      <c r="EMA24" s="681"/>
      <c r="EMB24" s="682"/>
      <c r="EMC24" s="680"/>
      <c r="EMD24" s="681"/>
      <c r="EME24" s="681"/>
      <c r="EMF24" s="681"/>
      <c r="EMG24" s="681"/>
      <c r="EMH24" s="681"/>
      <c r="EMI24" s="681"/>
      <c r="EMJ24" s="681"/>
      <c r="EMK24" s="681"/>
      <c r="EML24" s="681"/>
      <c r="EMM24" s="681"/>
      <c r="EMN24" s="681"/>
      <c r="EMO24" s="681"/>
      <c r="EMP24" s="681"/>
      <c r="EMQ24" s="682"/>
      <c r="EMR24" s="680"/>
      <c r="EMS24" s="681"/>
      <c r="EMT24" s="681"/>
      <c r="EMU24" s="681"/>
      <c r="EMV24" s="681"/>
      <c r="EMW24" s="681"/>
      <c r="EMX24" s="681"/>
      <c r="EMY24" s="681"/>
      <c r="EMZ24" s="681"/>
      <c r="ENA24" s="681"/>
      <c r="ENB24" s="681"/>
      <c r="ENC24" s="681"/>
      <c r="END24" s="681"/>
      <c r="ENE24" s="681"/>
      <c r="ENF24" s="682"/>
      <c r="ENG24" s="680"/>
      <c r="ENH24" s="681"/>
      <c r="ENI24" s="681"/>
      <c r="ENJ24" s="681"/>
      <c r="ENK24" s="681"/>
      <c r="ENL24" s="681"/>
      <c r="ENM24" s="681"/>
      <c r="ENN24" s="681"/>
      <c r="ENO24" s="681"/>
      <c r="ENP24" s="681"/>
      <c r="ENQ24" s="681"/>
      <c r="ENR24" s="681"/>
      <c r="ENS24" s="681"/>
      <c r="ENT24" s="681"/>
      <c r="ENU24" s="682"/>
      <c r="ENV24" s="680"/>
      <c r="ENW24" s="681"/>
      <c r="ENX24" s="681"/>
      <c r="ENY24" s="681"/>
      <c r="ENZ24" s="681"/>
      <c r="EOA24" s="681"/>
      <c r="EOB24" s="681"/>
      <c r="EOC24" s="681"/>
      <c r="EOD24" s="681"/>
      <c r="EOE24" s="681"/>
      <c r="EOF24" s="681"/>
      <c r="EOG24" s="681"/>
      <c r="EOH24" s="681"/>
      <c r="EOI24" s="681"/>
      <c r="EOJ24" s="682"/>
      <c r="EOK24" s="680"/>
      <c r="EOL24" s="681"/>
      <c r="EOM24" s="681"/>
      <c r="EON24" s="681"/>
      <c r="EOO24" s="681"/>
      <c r="EOP24" s="681"/>
      <c r="EOQ24" s="681"/>
      <c r="EOR24" s="681"/>
      <c r="EOS24" s="681"/>
      <c r="EOT24" s="681"/>
      <c r="EOU24" s="681"/>
      <c r="EOV24" s="681"/>
      <c r="EOW24" s="681"/>
      <c r="EOX24" s="681"/>
      <c r="EOY24" s="682"/>
      <c r="EOZ24" s="680"/>
      <c r="EPA24" s="681"/>
      <c r="EPB24" s="681"/>
      <c r="EPC24" s="681"/>
      <c r="EPD24" s="681"/>
      <c r="EPE24" s="681"/>
      <c r="EPF24" s="681"/>
      <c r="EPG24" s="681"/>
      <c r="EPH24" s="681"/>
      <c r="EPI24" s="681"/>
      <c r="EPJ24" s="681"/>
      <c r="EPK24" s="681"/>
      <c r="EPL24" s="681"/>
      <c r="EPM24" s="681"/>
      <c r="EPN24" s="682"/>
      <c r="EPO24" s="680"/>
      <c r="EPP24" s="681"/>
      <c r="EPQ24" s="681"/>
      <c r="EPR24" s="681"/>
      <c r="EPS24" s="681"/>
      <c r="EPT24" s="681"/>
      <c r="EPU24" s="681"/>
      <c r="EPV24" s="681"/>
      <c r="EPW24" s="681"/>
      <c r="EPX24" s="681"/>
      <c r="EPY24" s="681"/>
      <c r="EPZ24" s="681"/>
      <c r="EQA24" s="681"/>
      <c r="EQB24" s="681"/>
      <c r="EQC24" s="682"/>
      <c r="EQD24" s="680"/>
      <c r="EQE24" s="681"/>
      <c r="EQF24" s="681"/>
      <c r="EQG24" s="681"/>
      <c r="EQH24" s="681"/>
      <c r="EQI24" s="681"/>
      <c r="EQJ24" s="681"/>
      <c r="EQK24" s="681"/>
      <c r="EQL24" s="681"/>
      <c r="EQM24" s="681"/>
      <c r="EQN24" s="681"/>
      <c r="EQO24" s="681"/>
      <c r="EQP24" s="681"/>
      <c r="EQQ24" s="681"/>
      <c r="EQR24" s="682"/>
      <c r="EQS24" s="680"/>
      <c r="EQT24" s="681"/>
      <c r="EQU24" s="681"/>
      <c r="EQV24" s="681"/>
      <c r="EQW24" s="681"/>
      <c r="EQX24" s="681"/>
      <c r="EQY24" s="681"/>
      <c r="EQZ24" s="681"/>
      <c r="ERA24" s="681"/>
      <c r="ERB24" s="681"/>
      <c r="ERC24" s="681"/>
      <c r="ERD24" s="681"/>
      <c r="ERE24" s="681"/>
      <c r="ERF24" s="681"/>
      <c r="ERG24" s="682"/>
      <c r="ERH24" s="680"/>
      <c r="ERI24" s="681"/>
      <c r="ERJ24" s="681"/>
      <c r="ERK24" s="681"/>
      <c r="ERL24" s="681"/>
      <c r="ERM24" s="681"/>
      <c r="ERN24" s="681"/>
      <c r="ERO24" s="681"/>
      <c r="ERP24" s="681"/>
      <c r="ERQ24" s="681"/>
      <c r="ERR24" s="681"/>
      <c r="ERS24" s="681"/>
      <c r="ERT24" s="681"/>
      <c r="ERU24" s="681"/>
      <c r="ERV24" s="682"/>
      <c r="ERW24" s="680"/>
      <c r="ERX24" s="681"/>
      <c r="ERY24" s="681"/>
      <c r="ERZ24" s="681"/>
      <c r="ESA24" s="681"/>
      <c r="ESB24" s="681"/>
      <c r="ESC24" s="681"/>
      <c r="ESD24" s="681"/>
      <c r="ESE24" s="681"/>
      <c r="ESF24" s="681"/>
      <c r="ESG24" s="681"/>
      <c r="ESH24" s="681"/>
      <c r="ESI24" s="681"/>
      <c r="ESJ24" s="681"/>
      <c r="ESK24" s="682"/>
      <c r="ESL24" s="680"/>
      <c r="ESM24" s="681"/>
      <c r="ESN24" s="681"/>
      <c r="ESO24" s="681"/>
      <c r="ESP24" s="681"/>
      <c r="ESQ24" s="681"/>
      <c r="ESR24" s="681"/>
      <c r="ESS24" s="681"/>
      <c r="EST24" s="681"/>
      <c r="ESU24" s="681"/>
      <c r="ESV24" s="681"/>
      <c r="ESW24" s="681"/>
      <c r="ESX24" s="681"/>
      <c r="ESY24" s="681"/>
      <c r="ESZ24" s="682"/>
      <c r="ETA24" s="680"/>
      <c r="ETB24" s="681"/>
      <c r="ETC24" s="681"/>
      <c r="ETD24" s="681"/>
      <c r="ETE24" s="681"/>
      <c r="ETF24" s="681"/>
      <c r="ETG24" s="681"/>
      <c r="ETH24" s="681"/>
      <c r="ETI24" s="681"/>
      <c r="ETJ24" s="681"/>
      <c r="ETK24" s="681"/>
      <c r="ETL24" s="681"/>
      <c r="ETM24" s="681"/>
      <c r="ETN24" s="681"/>
      <c r="ETO24" s="682"/>
      <c r="ETP24" s="680"/>
      <c r="ETQ24" s="681"/>
      <c r="ETR24" s="681"/>
      <c r="ETS24" s="681"/>
      <c r="ETT24" s="681"/>
      <c r="ETU24" s="681"/>
      <c r="ETV24" s="681"/>
      <c r="ETW24" s="681"/>
      <c r="ETX24" s="681"/>
      <c r="ETY24" s="681"/>
      <c r="ETZ24" s="681"/>
      <c r="EUA24" s="681"/>
      <c r="EUB24" s="681"/>
      <c r="EUC24" s="681"/>
      <c r="EUD24" s="682"/>
      <c r="EUE24" s="680"/>
      <c r="EUF24" s="681"/>
      <c r="EUG24" s="681"/>
      <c r="EUH24" s="681"/>
      <c r="EUI24" s="681"/>
      <c r="EUJ24" s="681"/>
      <c r="EUK24" s="681"/>
      <c r="EUL24" s="681"/>
      <c r="EUM24" s="681"/>
      <c r="EUN24" s="681"/>
      <c r="EUO24" s="681"/>
      <c r="EUP24" s="681"/>
      <c r="EUQ24" s="681"/>
      <c r="EUR24" s="681"/>
      <c r="EUS24" s="682"/>
      <c r="EUT24" s="680"/>
      <c r="EUU24" s="681"/>
      <c r="EUV24" s="681"/>
      <c r="EUW24" s="681"/>
      <c r="EUX24" s="681"/>
      <c r="EUY24" s="681"/>
      <c r="EUZ24" s="681"/>
      <c r="EVA24" s="681"/>
      <c r="EVB24" s="681"/>
      <c r="EVC24" s="681"/>
      <c r="EVD24" s="681"/>
      <c r="EVE24" s="681"/>
      <c r="EVF24" s="681"/>
      <c r="EVG24" s="681"/>
      <c r="EVH24" s="682"/>
      <c r="EVI24" s="680"/>
      <c r="EVJ24" s="681"/>
      <c r="EVK24" s="681"/>
      <c r="EVL24" s="681"/>
      <c r="EVM24" s="681"/>
      <c r="EVN24" s="681"/>
      <c r="EVO24" s="681"/>
      <c r="EVP24" s="681"/>
      <c r="EVQ24" s="681"/>
      <c r="EVR24" s="681"/>
      <c r="EVS24" s="681"/>
      <c r="EVT24" s="681"/>
      <c r="EVU24" s="681"/>
      <c r="EVV24" s="681"/>
      <c r="EVW24" s="682"/>
      <c r="EVX24" s="680"/>
      <c r="EVY24" s="681"/>
      <c r="EVZ24" s="681"/>
      <c r="EWA24" s="681"/>
      <c r="EWB24" s="681"/>
      <c r="EWC24" s="681"/>
      <c r="EWD24" s="681"/>
      <c r="EWE24" s="681"/>
      <c r="EWF24" s="681"/>
      <c r="EWG24" s="681"/>
      <c r="EWH24" s="681"/>
      <c r="EWI24" s="681"/>
      <c r="EWJ24" s="681"/>
      <c r="EWK24" s="681"/>
      <c r="EWL24" s="682"/>
      <c r="EWM24" s="680"/>
      <c r="EWN24" s="681"/>
      <c r="EWO24" s="681"/>
      <c r="EWP24" s="681"/>
      <c r="EWQ24" s="681"/>
      <c r="EWR24" s="681"/>
      <c r="EWS24" s="681"/>
      <c r="EWT24" s="681"/>
      <c r="EWU24" s="681"/>
      <c r="EWV24" s="681"/>
      <c r="EWW24" s="681"/>
      <c r="EWX24" s="681"/>
      <c r="EWY24" s="681"/>
      <c r="EWZ24" s="681"/>
      <c r="EXA24" s="682"/>
      <c r="EXB24" s="680"/>
      <c r="EXC24" s="681"/>
      <c r="EXD24" s="681"/>
      <c r="EXE24" s="681"/>
      <c r="EXF24" s="681"/>
      <c r="EXG24" s="681"/>
      <c r="EXH24" s="681"/>
      <c r="EXI24" s="681"/>
      <c r="EXJ24" s="681"/>
      <c r="EXK24" s="681"/>
      <c r="EXL24" s="681"/>
      <c r="EXM24" s="681"/>
      <c r="EXN24" s="681"/>
      <c r="EXO24" s="681"/>
      <c r="EXP24" s="682"/>
      <c r="EXQ24" s="680"/>
      <c r="EXR24" s="681"/>
      <c r="EXS24" s="681"/>
      <c r="EXT24" s="681"/>
      <c r="EXU24" s="681"/>
      <c r="EXV24" s="681"/>
      <c r="EXW24" s="681"/>
      <c r="EXX24" s="681"/>
      <c r="EXY24" s="681"/>
      <c r="EXZ24" s="681"/>
      <c r="EYA24" s="681"/>
      <c r="EYB24" s="681"/>
      <c r="EYC24" s="681"/>
      <c r="EYD24" s="681"/>
      <c r="EYE24" s="682"/>
      <c r="EYF24" s="680"/>
      <c r="EYG24" s="681"/>
      <c r="EYH24" s="681"/>
      <c r="EYI24" s="681"/>
      <c r="EYJ24" s="681"/>
      <c r="EYK24" s="681"/>
      <c r="EYL24" s="681"/>
      <c r="EYM24" s="681"/>
      <c r="EYN24" s="681"/>
      <c r="EYO24" s="681"/>
      <c r="EYP24" s="681"/>
      <c r="EYQ24" s="681"/>
      <c r="EYR24" s="681"/>
      <c r="EYS24" s="681"/>
      <c r="EYT24" s="682"/>
      <c r="EYU24" s="680"/>
      <c r="EYV24" s="681"/>
      <c r="EYW24" s="681"/>
      <c r="EYX24" s="681"/>
      <c r="EYY24" s="681"/>
      <c r="EYZ24" s="681"/>
      <c r="EZA24" s="681"/>
      <c r="EZB24" s="681"/>
      <c r="EZC24" s="681"/>
      <c r="EZD24" s="681"/>
      <c r="EZE24" s="681"/>
      <c r="EZF24" s="681"/>
      <c r="EZG24" s="681"/>
      <c r="EZH24" s="681"/>
      <c r="EZI24" s="682"/>
      <c r="EZJ24" s="680"/>
      <c r="EZK24" s="681"/>
      <c r="EZL24" s="681"/>
      <c r="EZM24" s="681"/>
      <c r="EZN24" s="681"/>
      <c r="EZO24" s="681"/>
      <c r="EZP24" s="681"/>
      <c r="EZQ24" s="681"/>
      <c r="EZR24" s="681"/>
      <c r="EZS24" s="681"/>
      <c r="EZT24" s="681"/>
      <c r="EZU24" s="681"/>
      <c r="EZV24" s="681"/>
      <c r="EZW24" s="681"/>
      <c r="EZX24" s="682"/>
      <c r="EZY24" s="680"/>
      <c r="EZZ24" s="681"/>
      <c r="FAA24" s="681"/>
      <c r="FAB24" s="681"/>
      <c r="FAC24" s="681"/>
      <c r="FAD24" s="681"/>
      <c r="FAE24" s="681"/>
      <c r="FAF24" s="681"/>
      <c r="FAG24" s="681"/>
      <c r="FAH24" s="681"/>
      <c r="FAI24" s="681"/>
      <c r="FAJ24" s="681"/>
      <c r="FAK24" s="681"/>
      <c r="FAL24" s="681"/>
      <c r="FAM24" s="682"/>
      <c r="FAN24" s="680"/>
      <c r="FAO24" s="681"/>
      <c r="FAP24" s="681"/>
      <c r="FAQ24" s="681"/>
      <c r="FAR24" s="681"/>
      <c r="FAS24" s="681"/>
      <c r="FAT24" s="681"/>
      <c r="FAU24" s="681"/>
      <c r="FAV24" s="681"/>
      <c r="FAW24" s="681"/>
      <c r="FAX24" s="681"/>
      <c r="FAY24" s="681"/>
      <c r="FAZ24" s="681"/>
      <c r="FBA24" s="681"/>
      <c r="FBB24" s="682"/>
      <c r="FBC24" s="680"/>
      <c r="FBD24" s="681"/>
      <c r="FBE24" s="681"/>
      <c r="FBF24" s="681"/>
      <c r="FBG24" s="681"/>
      <c r="FBH24" s="681"/>
      <c r="FBI24" s="681"/>
      <c r="FBJ24" s="681"/>
      <c r="FBK24" s="681"/>
      <c r="FBL24" s="681"/>
      <c r="FBM24" s="681"/>
      <c r="FBN24" s="681"/>
      <c r="FBO24" s="681"/>
      <c r="FBP24" s="681"/>
      <c r="FBQ24" s="682"/>
      <c r="FBR24" s="680"/>
      <c r="FBS24" s="681"/>
      <c r="FBT24" s="681"/>
      <c r="FBU24" s="681"/>
      <c r="FBV24" s="681"/>
      <c r="FBW24" s="681"/>
      <c r="FBX24" s="681"/>
      <c r="FBY24" s="681"/>
      <c r="FBZ24" s="681"/>
      <c r="FCA24" s="681"/>
      <c r="FCB24" s="681"/>
      <c r="FCC24" s="681"/>
      <c r="FCD24" s="681"/>
      <c r="FCE24" s="681"/>
      <c r="FCF24" s="682"/>
      <c r="FCG24" s="680"/>
      <c r="FCH24" s="681"/>
      <c r="FCI24" s="681"/>
      <c r="FCJ24" s="681"/>
      <c r="FCK24" s="681"/>
      <c r="FCL24" s="681"/>
      <c r="FCM24" s="681"/>
      <c r="FCN24" s="681"/>
      <c r="FCO24" s="681"/>
      <c r="FCP24" s="681"/>
      <c r="FCQ24" s="681"/>
      <c r="FCR24" s="681"/>
      <c r="FCS24" s="681"/>
      <c r="FCT24" s="681"/>
      <c r="FCU24" s="682"/>
      <c r="FCV24" s="680"/>
      <c r="FCW24" s="681"/>
      <c r="FCX24" s="681"/>
      <c r="FCY24" s="681"/>
      <c r="FCZ24" s="681"/>
      <c r="FDA24" s="681"/>
      <c r="FDB24" s="681"/>
      <c r="FDC24" s="681"/>
      <c r="FDD24" s="681"/>
      <c r="FDE24" s="681"/>
      <c r="FDF24" s="681"/>
      <c r="FDG24" s="681"/>
      <c r="FDH24" s="681"/>
      <c r="FDI24" s="681"/>
      <c r="FDJ24" s="682"/>
      <c r="FDK24" s="680"/>
      <c r="FDL24" s="681"/>
      <c r="FDM24" s="681"/>
      <c r="FDN24" s="681"/>
      <c r="FDO24" s="681"/>
      <c r="FDP24" s="681"/>
      <c r="FDQ24" s="681"/>
      <c r="FDR24" s="681"/>
      <c r="FDS24" s="681"/>
      <c r="FDT24" s="681"/>
      <c r="FDU24" s="681"/>
      <c r="FDV24" s="681"/>
      <c r="FDW24" s="681"/>
      <c r="FDX24" s="681"/>
      <c r="FDY24" s="682"/>
      <c r="FDZ24" s="680"/>
      <c r="FEA24" s="681"/>
      <c r="FEB24" s="681"/>
      <c r="FEC24" s="681"/>
      <c r="FED24" s="681"/>
      <c r="FEE24" s="681"/>
      <c r="FEF24" s="681"/>
      <c r="FEG24" s="681"/>
      <c r="FEH24" s="681"/>
      <c r="FEI24" s="681"/>
      <c r="FEJ24" s="681"/>
      <c r="FEK24" s="681"/>
      <c r="FEL24" s="681"/>
      <c r="FEM24" s="681"/>
      <c r="FEN24" s="682"/>
      <c r="FEO24" s="680"/>
      <c r="FEP24" s="681"/>
      <c r="FEQ24" s="681"/>
      <c r="FER24" s="681"/>
      <c r="FES24" s="681"/>
      <c r="FET24" s="681"/>
      <c r="FEU24" s="681"/>
      <c r="FEV24" s="681"/>
      <c r="FEW24" s="681"/>
      <c r="FEX24" s="681"/>
      <c r="FEY24" s="681"/>
      <c r="FEZ24" s="681"/>
      <c r="FFA24" s="681"/>
      <c r="FFB24" s="681"/>
      <c r="FFC24" s="682"/>
      <c r="FFD24" s="680"/>
      <c r="FFE24" s="681"/>
      <c r="FFF24" s="681"/>
      <c r="FFG24" s="681"/>
      <c r="FFH24" s="681"/>
      <c r="FFI24" s="681"/>
      <c r="FFJ24" s="681"/>
      <c r="FFK24" s="681"/>
      <c r="FFL24" s="681"/>
      <c r="FFM24" s="681"/>
      <c r="FFN24" s="681"/>
      <c r="FFO24" s="681"/>
      <c r="FFP24" s="681"/>
      <c r="FFQ24" s="681"/>
      <c r="FFR24" s="682"/>
      <c r="FFS24" s="680"/>
      <c r="FFT24" s="681"/>
      <c r="FFU24" s="681"/>
      <c r="FFV24" s="681"/>
      <c r="FFW24" s="681"/>
      <c r="FFX24" s="681"/>
      <c r="FFY24" s="681"/>
      <c r="FFZ24" s="681"/>
      <c r="FGA24" s="681"/>
      <c r="FGB24" s="681"/>
      <c r="FGC24" s="681"/>
      <c r="FGD24" s="681"/>
      <c r="FGE24" s="681"/>
      <c r="FGF24" s="681"/>
      <c r="FGG24" s="682"/>
      <c r="FGH24" s="680"/>
      <c r="FGI24" s="681"/>
      <c r="FGJ24" s="681"/>
      <c r="FGK24" s="681"/>
      <c r="FGL24" s="681"/>
      <c r="FGM24" s="681"/>
      <c r="FGN24" s="681"/>
      <c r="FGO24" s="681"/>
      <c r="FGP24" s="681"/>
      <c r="FGQ24" s="681"/>
      <c r="FGR24" s="681"/>
      <c r="FGS24" s="681"/>
      <c r="FGT24" s="681"/>
      <c r="FGU24" s="681"/>
      <c r="FGV24" s="682"/>
      <c r="FGW24" s="680"/>
      <c r="FGX24" s="681"/>
      <c r="FGY24" s="681"/>
      <c r="FGZ24" s="681"/>
      <c r="FHA24" s="681"/>
      <c r="FHB24" s="681"/>
      <c r="FHC24" s="681"/>
      <c r="FHD24" s="681"/>
      <c r="FHE24" s="681"/>
      <c r="FHF24" s="681"/>
      <c r="FHG24" s="681"/>
      <c r="FHH24" s="681"/>
      <c r="FHI24" s="681"/>
      <c r="FHJ24" s="681"/>
      <c r="FHK24" s="682"/>
      <c r="FHL24" s="680"/>
      <c r="FHM24" s="681"/>
      <c r="FHN24" s="681"/>
      <c r="FHO24" s="681"/>
      <c r="FHP24" s="681"/>
      <c r="FHQ24" s="681"/>
      <c r="FHR24" s="681"/>
      <c r="FHS24" s="681"/>
      <c r="FHT24" s="681"/>
      <c r="FHU24" s="681"/>
      <c r="FHV24" s="681"/>
      <c r="FHW24" s="681"/>
      <c r="FHX24" s="681"/>
      <c r="FHY24" s="681"/>
      <c r="FHZ24" s="682"/>
      <c r="FIA24" s="680"/>
      <c r="FIB24" s="681"/>
      <c r="FIC24" s="681"/>
      <c r="FID24" s="681"/>
      <c r="FIE24" s="681"/>
      <c r="FIF24" s="681"/>
      <c r="FIG24" s="681"/>
      <c r="FIH24" s="681"/>
      <c r="FII24" s="681"/>
      <c r="FIJ24" s="681"/>
      <c r="FIK24" s="681"/>
      <c r="FIL24" s="681"/>
      <c r="FIM24" s="681"/>
      <c r="FIN24" s="681"/>
      <c r="FIO24" s="682"/>
      <c r="FIP24" s="680"/>
      <c r="FIQ24" s="681"/>
      <c r="FIR24" s="681"/>
      <c r="FIS24" s="681"/>
      <c r="FIT24" s="681"/>
      <c r="FIU24" s="681"/>
      <c r="FIV24" s="681"/>
      <c r="FIW24" s="681"/>
      <c r="FIX24" s="681"/>
      <c r="FIY24" s="681"/>
      <c r="FIZ24" s="681"/>
      <c r="FJA24" s="681"/>
      <c r="FJB24" s="681"/>
      <c r="FJC24" s="681"/>
      <c r="FJD24" s="682"/>
      <c r="FJE24" s="680"/>
      <c r="FJF24" s="681"/>
      <c r="FJG24" s="681"/>
      <c r="FJH24" s="681"/>
      <c r="FJI24" s="681"/>
      <c r="FJJ24" s="681"/>
      <c r="FJK24" s="681"/>
      <c r="FJL24" s="681"/>
      <c r="FJM24" s="681"/>
      <c r="FJN24" s="681"/>
      <c r="FJO24" s="681"/>
      <c r="FJP24" s="681"/>
      <c r="FJQ24" s="681"/>
      <c r="FJR24" s="681"/>
      <c r="FJS24" s="682"/>
      <c r="FJT24" s="680"/>
      <c r="FJU24" s="681"/>
      <c r="FJV24" s="681"/>
      <c r="FJW24" s="681"/>
      <c r="FJX24" s="681"/>
      <c r="FJY24" s="681"/>
      <c r="FJZ24" s="681"/>
      <c r="FKA24" s="681"/>
      <c r="FKB24" s="681"/>
      <c r="FKC24" s="681"/>
      <c r="FKD24" s="681"/>
      <c r="FKE24" s="681"/>
      <c r="FKF24" s="681"/>
      <c r="FKG24" s="681"/>
      <c r="FKH24" s="682"/>
      <c r="FKI24" s="680"/>
      <c r="FKJ24" s="681"/>
      <c r="FKK24" s="681"/>
      <c r="FKL24" s="681"/>
      <c r="FKM24" s="681"/>
      <c r="FKN24" s="681"/>
      <c r="FKO24" s="681"/>
      <c r="FKP24" s="681"/>
      <c r="FKQ24" s="681"/>
      <c r="FKR24" s="681"/>
      <c r="FKS24" s="681"/>
      <c r="FKT24" s="681"/>
      <c r="FKU24" s="681"/>
      <c r="FKV24" s="681"/>
      <c r="FKW24" s="682"/>
      <c r="FKX24" s="680"/>
      <c r="FKY24" s="681"/>
      <c r="FKZ24" s="681"/>
      <c r="FLA24" s="681"/>
      <c r="FLB24" s="681"/>
      <c r="FLC24" s="681"/>
      <c r="FLD24" s="681"/>
      <c r="FLE24" s="681"/>
      <c r="FLF24" s="681"/>
      <c r="FLG24" s="681"/>
      <c r="FLH24" s="681"/>
      <c r="FLI24" s="681"/>
      <c r="FLJ24" s="681"/>
      <c r="FLK24" s="681"/>
      <c r="FLL24" s="682"/>
      <c r="FLM24" s="680"/>
      <c r="FLN24" s="681"/>
      <c r="FLO24" s="681"/>
      <c r="FLP24" s="681"/>
      <c r="FLQ24" s="681"/>
      <c r="FLR24" s="681"/>
      <c r="FLS24" s="681"/>
      <c r="FLT24" s="681"/>
      <c r="FLU24" s="681"/>
      <c r="FLV24" s="681"/>
      <c r="FLW24" s="681"/>
      <c r="FLX24" s="681"/>
      <c r="FLY24" s="681"/>
      <c r="FLZ24" s="681"/>
      <c r="FMA24" s="682"/>
      <c r="FMB24" s="680"/>
      <c r="FMC24" s="681"/>
      <c r="FMD24" s="681"/>
      <c r="FME24" s="681"/>
      <c r="FMF24" s="681"/>
      <c r="FMG24" s="681"/>
      <c r="FMH24" s="681"/>
      <c r="FMI24" s="681"/>
      <c r="FMJ24" s="681"/>
      <c r="FMK24" s="681"/>
      <c r="FML24" s="681"/>
      <c r="FMM24" s="681"/>
      <c r="FMN24" s="681"/>
      <c r="FMO24" s="681"/>
      <c r="FMP24" s="682"/>
      <c r="FMQ24" s="680"/>
      <c r="FMR24" s="681"/>
      <c r="FMS24" s="681"/>
      <c r="FMT24" s="681"/>
      <c r="FMU24" s="681"/>
      <c r="FMV24" s="681"/>
      <c r="FMW24" s="681"/>
      <c r="FMX24" s="681"/>
      <c r="FMY24" s="681"/>
      <c r="FMZ24" s="681"/>
      <c r="FNA24" s="681"/>
      <c r="FNB24" s="681"/>
      <c r="FNC24" s="681"/>
      <c r="FND24" s="681"/>
      <c r="FNE24" s="682"/>
      <c r="FNF24" s="680"/>
      <c r="FNG24" s="681"/>
      <c r="FNH24" s="681"/>
      <c r="FNI24" s="681"/>
      <c r="FNJ24" s="681"/>
      <c r="FNK24" s="681"/>
      <c r="FNL24" s="681"/>
      <c r="FNM24" s="681"/>
      <c r="FNN24" s="681"/>
      <c r="FNO24" s="681"/>
      <c r="FNP24" s="681"/>
      <c r="FNQ24" s="681"/>
      <c r="FNR24" s="681"/>
      <c r="FNS24" s="681"/>
      <c r="FNT24" s="682"/>
      <c r="FNU24" s="680"/>
      <c r="FNV24" s="681"/>
      <c r="FNW24" s="681"/>
      <c r="FNX24" s="681"/>
      <c r="FNY24" s="681"/>
      <c r="FNZ24" s="681"/>
      <c r="FOA24" s="681"/>
      <c r="FOB24" s="681"/>
      <c r="FOC24" s="681"/>
      <c r="FOD24" s="681"/>
      <c r="FOE24" s="681"/>
      <c r="FOF24" s="681"/>
      <c r="FOG24" s="681"/>
      <c r="FOH24" s="681"/>
      <c r="FOI24" s="682"/>
      <c r="FOJ24" s="680"/>
      <c r="FOK24" s="681"/>
      <c r="FOL24" s="681"/>
      <c r="FOM24" s="681"/>
      <c r="FON24" s="681"/>
      <c r="FOO24" s="681"/>
      <c r="FOP24" s="681"/>
      <c r="FOQ24" s="681"/>
      <c r="FOR24" s="681"/>
      <c r="FOS24" s="681"/>
      <c r="FOT24" s="681"/>
      <c r="FOU24" s="681"/>
      <c r="FOV24" s="681"/>
      <c r="FOW24" s="681"/>
      <c r="FOX24" s="682"/>
      <c r="FOY24" s="680"/>
      <c r="FOZ24" s="681"/>
      <c r="FPA24" s="681"/>
      <c r="FPB24" s="681"/>
      <c r="FPC24" s="681"/>
      <c r="FPD24" s="681"/>
      <c r="FPE24" s="681"/>
      <c r="FPF24" s="681"/>
      <c r="FPG24" s="681"/>
      <c r="FPH24" s="681"/>
      <c r="FPI24" s="681"/>
      <c r="FPJ24" s="681"/>
      <c r="FPK24" s="681"/>
      <c r="FPL24" s="681"/>
      <c r="FPM24" s="682"/>
      <c r="FPN24" s="680"/>
      <c r="FPO24" s="681"/>
      <c r="FPP24" s="681"/>
      <c r="FPQ24" s="681"/>
      <c r="FPR24" s="681"/>
      <c r="FPS24" s="681"/>
      <c r="FPT24" s="681"/>
      <c r="FPU24" s="681"/>
      <c r="FPV24" s="681"/>
      <c r="FPW24" s="681"/>
      <c r="FPX24" s="681"/>
      <c r="FPY24" s="681"/>
      <c r="FPZ24" s="681"/>
      <c r="FQA24" s="681"/>
      <c r="FQB24" s="682"/>
      <c r="FQC24" s="680"/>
      <c r="FQD24" s="681"/>
      <c r="FQE24" s="681"/>
      <c r="FQF24" s="681"/>
      <c r="FQG24" s="681"/>
      <c r="FQH24" s="681"/>
      <c r="FQI24" s="681"/>
      <c r="FQJ24" s="681"/>
      <c r="FQK24" s="681"/>
      <c r="FQL24" s="681"/>
      <c r="FQM24" s="681"/>
      <c r="FQN24" s="681"/>
      <c r="FQO24" s="681"/>
      <c r="FQP24" s="681"/>
      <c r="FQQ24" s="682"/>
      <c r="FQR24" s="680"/>
      <c r="FQS24" s="681"/>
      <c r="FQT24" s="681"/>
      <c r="FQU24" s="681"/>
      <c r="FQV24" s="681"/>
      <c r="FQW24" s="681"/>
      <c r="FQX24" s="681"/>
      <c r="FQY24" s="681"/>
      <c r="FQZ24" s="681"/>
      <c r="FRA24" s="681"/>
      <c r="FRB24" s="681"/>
      <c r="FRC24" s="681"/>
      <c r="FRD24" s="681"/>
      <c r="FRE24" s="681"/>
      <c r="FRF24" s="682"/>
      <c r="FRG24" s="680"/>
      <c r="FRH24" s="681"/>
      <c r="FRI24" s="681"/>
      <c r="FRJ24" s="681"/>
      <c r="FRK24" s="681"/>
      <c r="FRL24" s="681"/>
      <c r="FRM24" s="681"/>
      <c r="FRN24" s="681"/>
      <c r="FRO24" s="681"/>
      <c r="FRP24" s="681"/>
      <c r="FRQ24" s="681"/>
      <c r="FRR24" s="681"/>
      <c r="FRS24" s="681"/>
      <c r="FRT24" s="681"/>
      <c r="FRU24" s="682"/>
      <c r="FRV24" s="680"/>
      <c r="FRW24" s="681"/>
      <c r="FRX24" s="681"/>
      <c r="FRY24" s="681"/>
      <c r="FRZ24" s="681"/>
      <c r="FSA24" s="681"/>
      <c r="FSB24" s="681"/>
      <c r="FSC24" s="681"/>
      <c r="FSD24" s="681"/>
      <c r="FSE24" s="681"/>
      <c r="FSF24" s="681"/>
      <c r="FSG24" s="681"/>
      <c r="FSH24" s="681"/>
      <c r="FSI24" s="681"/>
      <c r="FSJ24" s="682"/>
      <c r="FSK24" s="680"/>
      <c r="FSL24" s="681"/>
      <c r="FSM24" s="681"/>
      <c r="FSN24" s="681"/>
      <c r="FSO24" s="681"/>
      <c r="FSP24" s="681"/>
      <c r="FSQ24" s="681"/>
      <c r="FSR24" s="681"/>
      <c r="FSS24" s="681"/>
      <c r="FST24" s="681"/>
      <c r="FSU24" s="681"/>
      <c r="FSV24" s="681"/>
      <c r="FSW24" s="681"/>
      <c r="FSX24" s="681"/>
      <c r="FSY24" s="682"/>
      <c r="FSZ24" s="680"/>
      <c r="FTA24" s="681"/>
      <c r="FTB24" s="681"/>
      <c r="FTC24" s="681"/>
      <c r="FTD24" s="681"/>
      <c r="FTE24" s="681"/>
      <c r="FTF24" s="681"/>
      <c r="FTG24" s="681"/>
      <c r="FTH24" s="681"/>
      <c r="FTI24" s="681"/>
      <c r="FTJ24" s="681"/>
      <c r="FTK24" s="681"/>
      <c r="FTL24" s="681"/>
      <c r="FTM24" s="681"/>
      <c r="FTN24" s="682"/>
      <c r="FTO24" s="680"/>
      <c r="FTP24" s="681"/>
      <c r="FTQ24" s="681"/>
      <c r="FTR24" s="681"/>
      <c r="FTS24" s="681"/>
      <c r="FTT24" s="681"/>
      <c r="FTU24" s="681"/>
      <c r="FTV24" s="681"/>
      <c r="FTW24" s="681"/>
      <c r="FTX24" s="681"/>
      <c r="FTY24" s="681"/>
      <c r="FTZ24" s="681"/>
      <c r="FUA24" s="681"/>
      <c r="FUB24" s="681"/>
      <c r="FUC24" s="682"/>
      <c r="FUD24" s="680"/>
      <c r="FUE24" s="681"/>
      <c r="FUF24" s="681"/>
      <c r="FUG24" s="681"/>
      <c r="FUH24" s="681"/>
      <c r="FUI24" s="681"/>
      <c r="FUJ24" s="681"/>
      <c r="FUK24" s="681"/>
      <c r="FUL24" s="681"/>
      <c r="FUM24" s="681"/>
      <c r="FUN24" s="681"/>
      <c r="FUO24" s="681"/>
      <c r="FUP24" s="681"/>
      <c r="FUQ24" s="681"/>
      <c r="FUR24" s="682"/>
      <c r="FUS24" s="680"/>
      <c r="FUT24" s="681"/>
      <c r="FUU24" s="681"/>
      <c r="FUV24" s="681"/>
      <c r="FUW24" s="681"/>
      <c r="FUX24" s="681"/>
      <c r="FUY24" s="681"/>
      <c r="FUZ24" s="681"/>
      <c r="FVA24" s="681"/>
      <c r="FVB24" s="681"/>
      <c r="FVC24" s="681"/>
      <c r="FVD24" s="681"/>
      <c r="FVE24" s="681"/>
      <c r="FVF24" s="681"/>
      <c r="FVG24" s="682"/>
      <c r="FVH24" s="680"/>
      <c r="FVI24" s="681"/>
      <c r="FVJ24" s="681"/>
      <c r="FVK24" s="681"/>
      <c r="FVL24" s="681"/>
      <c r="FVM24" s="681"/>
      <c r="FVN24" s="681"/>
      <c r="FVO24" s="681"/>
      <c r="FVP24" s="681"/>
      <c r="FVQ24" s="681"/>
      <c r="FVR24" s="681"/>
      <c r="FVS24" s="681"/>
      <c r="FVT24" s="681"/>
      <c r="FVU24" s="681"/>
      <c r="FVV24" s="682"/>
      <c r="FVW24" s="680"/>
      <c r="FVX24" s="681"/>
      <c r="FVY24" s="681"/>
      <c r="FVZ24" s="681"/>
      <c r="FWA24" s="681"/>
      <c r="FWB24" s="681"/>
      <c r="FWC24" s="681"/>
      <c r="FWD24" s="681"/>
      <c r="FWE24" s="681"/>
      <c r="FWF24" s="681"/>
      <c r="FWG24" s="681"/>
      <c r="FWH24" s="681"/>
      <c r="FWI24" s="681"/>
      <c r="FWJ24" s="681"/>
      <c r="FWK24" s="682"/>
      <c r="FWL24" s="680"/>
      <c r="FWM24" s="681"/>
      <c r="FWN24" s="681"/>
      <c r="FWO24" s="681"/>
      <c r="FWP24" s="681"/>
      <c r="FWQ24" s="681"/>
      <c r="FWR24" s="681"/>
      <c r="FWS24" s="681"/>
      <c r="FWT24" s="681"/>
      <c r="FWU24" s="681"/>
      <c r="FWV24" s="681"/>
      <c r="FWW24" s="681"/>
      <c r="FWX24" s="681"/>
      <c r="FWY24" s="681"/>
      <c r="FWZ24" s="682"/>
      <c r="FXA24" s="680"/>
      <c r="FXB24" s="681"/>
      <c r="FXC24" s="681"/>
      <c r="FXD24" s="681"/>
      <c r="FXE24" s="681"/>
      <c r="FXF24" s="681"/>
      <c r="FXG24" s="681"/>
      <c r="FXH24" s="681"/>
      <c r="FXI24" s="681"/>
      <c r="FXJ24" s="681"/>
      <c r="FXK24" s="681"/>
      <c r="FXL24" s="681"/>
      <c r="FXM24" s="681"/>
      <c r="FXN24" s="681"/>
      <c r="FXO24" s="682"/>
      <c r="FXP24" s="680"/>
      <c r="FXQ24" s="681"/>
      <c r="FXR24" s="681"/>
      <c r="FXS24" s="681"/>
      <c r="FXT24" s="681"/>
      <c r="FXU24" s="681"/>
      <c r="FXV24" s="681"/>
      <c r="FXW24" s="681"/>
      <c r="FXX24" s="681"/>
      <c r="FXY24" s="681"/>
      <c r="FXZ24" s="681"/>
      <c r="FYA24" s="681"/>
      <c r="FYB24" s="681"/>
      <c r="FYC24" s="681"/>
      <c r="FYD24" s="682"/>
      <c r="FYE24" s="680"/>
      <c r="FYF24" s="681"/>
      <c r="FYG24" s="681"/>
      <c r="FYH24" s="681"/>
      <c r="FYI24" s="681"/>
      <c r="FYJ24" s="681"/>
      <c r="FYK24" s="681"/>
      <c r="FYL24" s="681"/>
      <c r="FYM24" s="681"/>
      <c r="FYN24" s="681"/>
      <c r="FYO24" s="681"/>
      <c r="FYP24" s="681"/>
      <c r="FYQ24" s="681"/>
      <c r="FYR24" s="681"/>
      <c r="FYS24" s="682"/>
      <c r="FYT24" s="680"/>
      <c r="FYU24" s="681"/>
      <c r="FYV24" s="681"/>
      <c r="FYW24" s="681"/>
      <c r="FYX24" s="681"/>
      <c r="FYY24" s="681"/>
      <c r="FYZ24" s="681"/>
      <c r="FZA24" s="681"/>
      <c r="FZB24" s="681"/>
      <c r="FZC24" s="681"/>
      <c r="FZD24" s="681"/>
      <c r="FZE24" s="681"/>
      <c r="FZF24" s="681"/>
      <c r="FZG24" s="681"/>
      <c r="FZH24" s="682"/>
      <c r="FZI24" s="680"/>
      <c r="FZJ24" s="681"/>
      <c r="FZK24" s="681"/>
      <c r="FZL24" s="681"/>
      <c r="FZM24" s="681"/>
      <c r="FZN24" s="681"/>
      <c r="FZO24" s="681"/>
      <c r="FZP24" s="681"/>
      <c r="FZQ24" s="681"/>
      <c r="FZR24" s="681"/>
      <c r="FZS24" s="681"/>
      <c r="FZT24" s="681"/>
      <c r="FZU24" s="681"/>
      <c r="FZV24" s="681"/>
      <c r="FZW24" s="682"/>
      <c r="FZX24" s="680"/>
      <c r="FZY24" s="681"/>
      <c r="FZZ24" s="681"/>
      <c r="GAA24" s="681"/>
      <c r="GAB24" s="681"/>
      <c r="GAC24" s="681"/>
      <c r="GAD24" s="681"/>
      <c r="GAE24" s="681"/>
      <c r="GAF24" s="681"/>
      <c r="GAG24" s="681"/>
      <c r="GAH24" s="681"/>
      <c r="GAI24" s="681"/>
      <c r="GAJ24" s="681"/>
      <c r="GAK24" s="681"/>
      <c r="GAL24" s="682"/>
      <c r="GAM24" s="680"/>
      <c r="GAN24" s="681"/>
      <c r="GAO24" s="681"/>
      <c r="GAP24" s="681"/>
      <c r="GAQ24" s="681"/>
      <c r="GAR24" s="681"/>
      <c r="GAS24" s="681"/>
      <c r="GAT24" s="681"/>
      <c r="GAU24" s="681"/>
      <c r="GAV24" s="681"/>
      <c r="GAW24" s="681"/>
      <c r="GAX24" s="681"/>
      <c r="GAY24" s="681"/>
      <c r="GAZ24" s="681"/>
      <c r="GBA24" s="682"/>
      <c r="GBB24" s="680"/>
      <c r="GBC24" s="681"/>
      <c r="GBD24" s="681"/>
      <c r="GBE24" s="681"/>
      <c r="GBF24" s="681"/>
      <c r="GBG24" s="681"/>
      <c r="GBH24" s="681"/>
      <c r="GBI24" s="681"/>
      <c r="GBJ24" s="681"/>
      <c r="GBK24" s="681"/>
      <c r="GBL24" s="681"/>
      <c r="GBM24" s="681"/>
      <c r="GBN24" s="681"/>
      <c r="GBO24" s="681"/>
      <c r="GBP24" s="682"/>
      <c r="GBQ24" s="680"/>
      <c r="GBR24" s="681"/>
      <c r="GBS24" s="681"/>
      <c r="GBT24" s="681"/>
      <c r="GBU24" s="681"/>
      <c r="GBV24" s="681"/>
      <c r="GBW24" s="681"/>
      <c r="GBX24" s="681"/>
      <c r="GBY24" s="681"/>
      <c r="GBZ24" s="681"/>
      <c r="GCA24" s="681"/>
      <c r="GCB24" s="681"/>
      <c r="GCC24" s="681"/>
      <c r="GCD24" s="681"/>
      <c r="GCE24" s="682"/>
      <c r="GCF24" s="680"/>
      <c r="GCG24" s="681"/>
      <c r="GCH24" s="681"/>
      <c r="GCI24" s="681"/>
      <c r="GCJ24" s="681"/>
      <c r="GCK24" s="681"/>
      <c r="GCL24" s="681"/>
      <c r="GCM24" s="681"/>
      <c r="GCN24" s="681"/>
      <c r="GCO24" s="681"/>
      <c r="GCP24" s="681"/>
      <c r="GCQ24" s="681"/>
      <c r="GCR24" s="681"/>
      <c r="GCS24" s="681"/>
      <c r="GCT24" s="682"/>
      <c r="GCU24" s="680"/>
      <c r="GCV24" s="681"/>
      <c r="GCW24" s="681"/>
      <c r="GCX24" s="681"/>
      <c r="GCY24" s="681"/>
      <c r="GCZ24" s="681"/>
      <c r="GDA24" s="681"/>
      <c r="GDB24" s="681"/>
      <c r="GDC24" s="681"/>
      <c r="GDD24" s="681"/>
      <c r="GDE24" s="681"/>
      <c r="GDF24" s="681"/>
      <c r="GDG24" s="681"/>
      <c r="GDH24" s="681"/>
      <c r="GDI24" s="682"/>
      <c r="GDJ24" s="680"/>
      <c r="GDK24" s="681"/>
      <c r="GDL24" s="681"/>
      <c r="GDM24" s="681"/>
      <c r="GDN24" s="681"/>
      <c r="GDO24" s="681"/>
      <c r="GDP24" s="681"/>
      <c r="GDQ24" s="681"/>
      <c r="GDR24" s="681"/>
      <c r="GDS24" s="681"/>
      <c r="GDT24" s="681"/>
      <c r="GDU24" s="681"/>
      <c r="GDV24" s="681"/>
      <c r="GDW24" s="681"/>
      <c r="GDX24" s="682"/>
      <c r="GDY24" s="680"/>
      <c r="GDZ24" s="681"/>
      <c r="GEA24" s="681"/>
      <c r="GEB24" s="681"/>
      <c r="GEC24" s="681"/>
      <c r="GED24" s="681"/>
      <c r="GEE24" s="681"/>
      <c r="GEF24" s="681"/>
      <c r="GEG24" s="681"/>
      <c r="GEH24" s="681"/>
      <c r="GEI24" s="681"/>
      <c r="GEJ24" s="681"/>
      <c r="GEK24" s="681"/>
      <c r="GEL24" s="681"/>
      <c r="GEM24" s="682"/>
      <c r="GEN24" s="680"/>
      <c r="GEO24" s="681"/>
      <c r="GEP24" s="681"/>
      <c r="GEQ24" s="681"/>
      <c r="GER24" s="681"/>
      <c r="GES24" s="681"/>
      <c r="GET24" s="681"/>
      <c r="GEU24" s="681"/>
      <c r="GEV24" s="681"/>
      <c r="GEW24" s="681"/>
      <c r="GEX24" s="681"/>
      <c r="GEY24" s="681"/>
      <c r="GEZ24" s="681"/>
      <c r="GFA24" s="681"/>
      <c r="GFB24" s="682"/>
      <c r="GFC24" s="680"/>
      <c r="GFD24" s="681"/>
      <c r="GFE24" s="681"/>
      <c r="GFF24" s="681"/>
      <c r="GFG24" s="681"/>
      <c r="GFH24" s="681"/>
      <c r="GFI24" s="681"/>
      <c r="GFJ24" s="681"/>
      <c r="GFK24" s="681"/>
      <c r="GFL24" s="681"/>
      <c r="GFM24" s="681"/>
      <c r="GFN24" s="681"/>
      <c r="GFO24" s="681"/>
      <c r="GFP24" s="681"/>
      <c r="GFQ24" s="682"/>
      <c r="GFR24" s="680"/>
      <c r="GFS24" s="681"/>
      <c r="GFT24" s="681"/>
      <c r="GFU24" s="681"/>
      <c r="GFV24" s="681"/>
      <c r="GFW24" s="681"/>
      <c r="GFX24" s="681"/>
      <c r="GFY24" s="681"/>
      <c r="GFZ24" s="681"/>
      <c r="GGA24" s="681"/>
      <c r="GGB24" s="681"/>
      <c r="GGC24" s="681"/>
      <c r="GGD24" s="681"/>
      <c r="GGE24" s="681"/>
      <c r="GGF24" s="682"/>
      <c r="GGG24" s="680"/>
      <c r="GGH24" s="681"/>
      <c r="GGI24" s="681"/>
      <c r="GGJ24" s="681"/>
      <c r="GGK24" s="681"/>
      <c r="GGL24" s="681"/>
      <c r="GGM24" s="681"/>
      <c r="GGN24" s="681"/>
      <c r="GGO24" s="681"/>
      <c r="GGP24" s="681"/>
      <c r="GGQ24" s="681"/>
      <c r="GGR24" s="681"/>
      <c r="GGS24" s="681"/>
      <c r="GGT24" s="681"/>
      <c r="GGU24" s="682"/>
      <c r="GGV24" s="680"/>
      <c r="GGW24" s="681"/>
      <c r="GGX24" s="681"/>
      <c r="GGY24" s="681"/>
      <c r="GGZ24" s="681"/>
      <c r="GHA24" s="681"/>
      <c r="GHB24" s="681"/>
      <c r="GHC24" s="681"/>
      <c r="GHD24" s="681"/>
      <c r="GHE24" s="681"/>
      <c r="GHF24" s="681"/>
      <c r="GHG24" s="681"/>
      <c r="GHH24" s="681"/>
      <c r="GHI24" s="681"/>
      <c r="GHJ24" s="682"/>
      <c r="GHK24" s="680"/>
      <c r="GHL24" s="681"/>
      <c r="GHM24" s="681"/>
      <c r="GHN24" s="681"/>
      <c r="GHO24" s="681"/>
      <c r="GHP24" s="681"/>
      <c r="GHQ24" s="681"/>
      <c r="GHR24" s="681"/>
      <c r="GHS24" s="681"/>
      <c r="GHT24" s="681"/>
      <c r="GHU24" s="681"/>
      <c r="GHV24" s="681"/>
      <c r="GHW24" s="681"/>
      <c r="GHX24" s="681"/>
      <c r="GHY24" s="682"/>
      <c r="GHZ24" s="680"/>
      <c r="GIA24" s="681"/>
      <c r="GIB24" s="681"/>
      <c r="GIC24" s="681"/>
      <c r="GID24" s="681"/>
      <c r="GIE24" s="681"/>
      <c r="GIF24" s="681"/>
      <c r="GIG24" s="681"/>
      <c r="GIH24" s="681"/>
      <c r="GII24" s="681"/>
      <c r="GIJ24" s="681"/>
      <c r="GIK24" s="681"/>
      <c r="GIL24" s="681"/>
      <c r="GIM24" s="681"/>
      <c r="GIN24" s="682"/>
      <c r="GIO24" s="680"/>
      <c r="GIP24" s="681"/>
      <c r="GIQ24" s="681"/>
      <c r="GIR24" s="681"/>
      <c r="GIS24" s="681"/>
      <c r="GIT24" s="681"/>
      <c r="GIU24" s="681"/>
      <c r="GIV24" s="681"/>
      <c r="GIW24" s="681"/>
      <c r="GIX24" s="681"/>
      <c r="GIY24" s="681"/>
      <c r="GIZ24" s="681"/>
      <c r="GJA24" s="681"/>
      <c r="GJB24" s="681"/>
      <c r="GJC24" s="682"/>
      <c r="GJD24" s="680"/>
      <c r="GJE24" s="681"/>
      <c r="GJF24" s="681"/>
      <c r="GJG24" s="681"/>
      <c r="GJH24" s="681"/>
      <c r="GJI24" s="681"/>
      <c r="GJJ24" s="681"/>
      <c r="GJK24" s="681"/>
      <c r="GJL24" s="681"/>
      <c r="GJM24" s="681"/>
      <c r="GJN24" s="681"/>
      <c r="GJO24" s="681"/>
      <c r="GJP24" s="681"/>
      <c r="GJQ24" s="681"/>
      <c r="GJR24" s="682"/>
      <c r="GJS24" s="680"/>
      <c r="GJT24" s="681"/>
      <c r="GJU24" s="681"/>
      <c r="GJV24" s="681"/>
      <c r="GJW24" s="681"/>
      <c r="GJX24" s="681"/>
      <c r="GJY24" s="681"/>
      <c r="GJZ24" s="681"/>
      <c r="GKA24" s="681"/>
      <c r="GKB24" s="681"/>
      <c r="GKC24" s="681"/>
      <c r="GKD24" s="681"/>
      <c r="GKE24" s="681"/>
      <c r="GKF24" s="681"/>
      <c r="GKG24" s="682"/>
      <c r="GKH24" s="680"/>
      <c r="GKI24" s="681"/>
      <c r="GKJ24" s="681"/>
      <c r="GKK24" s="681"/>
      <c r="GKL24" s="681"/>
      <c r="GKM24" s="681"/>
      <c r="GKN24" s="681"/>
      <c r="GKO24" s="681"/>
      <c r="GKP24" s="681"/>
      <c r="GKQ24" s="681"/>
      <c r="GKR24" s="681"/>
      <c r="GKS24" s="681"/>
      <c r="GKT24" s="681"/>
      <c r="GKU24" s="681"/>
      <c r="GKV24" s="682"/>
      <c r="GKW24" s="680"/>
      <c r="GKX24" s="681"/>
      <c r="GKY24" s="681"/>
      <c r="GKZ24" s="681"/>
      <c r="GLA24" s="681"/>
      <c r="GLB24" s="681"/>
      <c r="GLC24" s="681"/>
      <c r="GLD24" s="681"/>
      <c r="GLE24" s="681"/>
      <c r="GLF24" s="681"/>
      <c r="GLG24" s="681"/>
      <c r="GLH24" s="681"/>
      <c r="GLI24" s="681"/>
      <c r="GLJ24" s="681"/>
      <c r="GLK24" s="682"/>
      <c r="GLL24" s="680"/>
      <c r="GLM24" s="681"/>
      <c r="GLN24" s="681"/>
      <c r="GLO24" s="681"/>
      <c r="GLP24" s="681"/>
      <c r="GLQ24" s="681"/>
      <c r="GLR24" s="681"/>
      <c r="GLS24" s="681"/>
      <c r="GLT24" s="681"/>
      <c r="GLU24" s="681"/>
      <c r="GLV24" s="681"/>
      <c r="GLW24" s="681"/>
      <c r="GLX24" s="681"/>
      <c r="GLY24" s="681"/>
      <c r="GLZ24" s="682"/>
      <c r="GMA24" s="680"/>
      <c r="GMB24" s="681"/>
      <c r="GMC24" s="681"/>
      <c r="GMD24" s="681"/>
      <c r="GME24" s="681"/>
      <c r="GMF24" s="681"/>
      <c r="GMG24" s="681"/>
      <c r="GMH24" s="681"/>
      <c r="GMI24" s="681"/>
      <c r="GMJ24" s="681"/>
      <c r="GMK24" s="681"/>
      <c r="GML24" s="681"/>
      <c r="GMM24" s="681"/>
      <c r="GMN24" s="681"/>
      <c r="GMO24" s="682"/>
      <c r="GMP24" s="680"/>
      <c r="GMQ24" s="681"/>
      <c r="GMR24" s="681"/>
      <c r="GMS24" s="681"/>
      <c r="GMT24" s="681"/>
      <c r="GMU24" s="681"/>
      <c r="GMV24" s="681"/>
      <c r="GMW24" s="681"/>
      <c r="GMX24" s="681"/>
      <c r="GMY24" s="681"/>
      <c r="GMZ24" s="681"/>
      <c r="GNA24" s="681"/>
      <c r="GNB24" s="681"/>
      <c r="GNC24" s="681"/>
      <c r="GND24" s="682"/>
      <c r="GNE24" s="680"/>
      <c r="GNF24" s="681"/>
      <c r="GNG24" s="681"/>
      <c r="GNH24" s="681"/>
      <c r="GNI24" s="681"/>
      <c r="GNJ24" s="681"/>
      <c r="GNK24" s="681"/>
      <c r="GNL24" s="681"/>
      <c r="GNM24" s="681"/>
      <c r="GNN24" s="681"/>
      <c r="GNO24" s="681"/>
      <c r="GNP24" s="681"/>
      <c r="GNQ24" s="681"/>
      <c r="GNR24" s="681"/>
      <c r="GNS24" s="682"/>
      <c r="GNT24" s="680"/>
      <c r="GNU24" s="681"/>
      <c r="GNV24" s="681"/>
      <c r="GNW24" s="681"/>
      <c r="GNX24" s="681"/>
      <c r="GNY24" s="681"/>
      <c r="GNZ24" s="681"/>
      <c r="GOA24" s="681"/>
      <c r="GOB24" s="681"/>
      <c r="GOC24" s="681"/>
      <c r="GOD24" s="681"/>
      <c r="GOE24" s="681"/>
      <c r="GOF24" s="681"/>
      <c r="GOG24" s="681"/>
      <c r="GOH24" s="682"/>
      <c r="GOI24" s="680"/>
      <c r="GOJ24" s="681"/>
      <c r="GOK24" s="681"/>
      <c r="GOL24" s="681"/>
      <c r="GOM24" s="681"/>
      <c r="GON24" s="681"/>
      <c r="GOO24" s="681"/>
      <c r="GOP24" s="681"/>
      <c r="GOQ24" s="681"/>
      <c r="GOR24" s="681"/>
      <c r="GOS24" s="681"/>
      <c r="GOT24" s="681"/>
      <c r="GOU24" s="681"/>
      <c r="GOV24" s="681"/>
      <c r="GOW24" s="682"/>
      <c r="GOX24" s="680"/>
      <c r="GOY24" s="681"/>
      <c r="GOZ24" s="681"/>
      <c r="GPA24" s="681"/>
      <c r="GPB24" s="681"/>
      <c r="GPC24" s="681"/>
      <c r="GPD24" s="681"/>
      <c r="GPE24" s="681"/>
      <c r="GPF24" s="681"/>
      <c r="GPG24" s="681"/>
      <c r="GPH24" s="681"/>
      <c r="GPI24" s="681"/>
      <c r="GPJ24" s="681"/>
      <c r="GPK24" s="681"/>
      <c r="GPL24" s="682"/>
      <c r="GPM24" s="680"/>
      <c r="GPN24" s="681"/>
      <c r="GPO24" s="681"/>
      <c r="GPP24" s="681"/>
      <c r="GPQ24" s="681"/>
      <c r="GPR24" s="681"/>
      <c r="GPS24" s="681"/>
      <c r="GPT24" s="681"/>
      <c r="GPU24" s="681"/>
      <c r="GPV24" s="681"/>
      <c r="GPW24" s="681"/>
      <c r="GPX24" s="681"/>
      <c r="GPY24" s="681"/>
      <c r="GPZ24" s="681"/>
      <c r="GQA24" s="682"/>
      <c r="GQB24" s="680"/>
      <c r="GQC24" s="681"/>
      <c r="GQD24" s="681"/>
      <c r="GQE24" s="681"/>
      <c r="GQF24" s="681"/>
      <c r="GQG24" s="681"/>
      <c r="GQH24" s="681"/>
      <c r="GQI24" s="681"/>
      <c r="GQJ24" s="681"/>
      <c r="GQK24" s="681"/>
      <c r="GQL24" s="681"/>
      <c r="GQM24" s="681"/>
      <c r="GQN24" s="681"/>
      <c r="GQO24" s="681"/>
      <c r="GQP24" s="682"/>
      <c r="GQQ24" s="680"/>
      <c r="GQR24" s="681"/>
      <c r="GQS24" s="681"/>
      <c r="GQT24" s="681"/>
      <c r="GQU24" s="681"/>
      <c r="GQV24" s="681"/>
      <c r="GQW24" s="681"/>
      <c r="GQX24" s="681"/>
      <c r="GQY24" s="681"/>
      <c r="GQZ24" s="681"/>
      <c r="GRA24" s="681"/>
      <c r="GRB24" s="681"/>
      <c r="GRC24" s="681"/>
      <c r="GRD24" s="681"/>
      <c r="GRE24" s="682"/>
      <c r="GRF24" s="680"/>
      <c r="GRG24" s="681"/>
      <c r="GRH24" s="681"/>
      <c r="GRI24" s="681"/>
      <c r="GRJ24" s="681"/>
      <c r="GRK24" s="681"/>
      <c r="GRL24" s="681"/>
      <c r="GRM24" s="681"/>
      <c r="GRN24" s="681"/>
      <c r="GRO24" s="681"/>
      <c r="GRP24" s="681"/>
      <c r="GRQ24" s="681"/>
      <c r="GRR24" s="681"/>
      <c r="GRS24" s="681"/>
      <c r="GRT24" s="682"/>
      <c r="GRU24" s="680"/>
      <c r="GRV24" s="681"/>
      <c r="GRW24" s="681"/>
      <c r="GRX24" s="681"/>
      <c r="GRY24" s="681"/>
      <c r="GRZ24" s="681"/>
      <c r="GSA24" s="681"/>
      <c r="GSB24" s="681"/>
      <c r="GSC24" s="681"/>
      <c r="GSD24" s="681"/>
      <c r="GSE24" s="681"/>
      <c r="GSF24" s="681"/>
      <c r="GSG24" s="681"/>
      <c r="GSH24" s="681"/>
      <c r="GSI24" s="682"/>
      <c r="GSJ24" s="680"/>
      <c r="GSK24" s="681"/>
      <c r="GSL24" s="681"/>
      <c r="GSM24" s="681"/>
      <c r="GSN24" s="681"/>
      <c r="GSO24" s="681"/>
      <c r="GSP24" s="681"/>
      <c r="GSQ24" s="681"/>
      <c r="GSR24" s="681"/>
      <c r="GSS24" s="681"/>
      <c r="GST24" s="681"/>
      <c r="GSU24" s="681"/>
      <c r="GSV24" s="681"/>
      <c r="GSW24" s="681"/>
      <c r="GSX24" s="682"/>
      <c r="GSY24" s="680"/>
      <c r="GSZ24" s="681"/>
      <c r="GTA24" s="681"/>
      <c r="GTB24" s="681"/>
      <c r="GTC24" s="681"/>
      <c r="GTD24" s="681"/>
      <c r="GTE24" s="681"/>
      <c r="GTF24" s="681"/>
      <c r="GTG24" s="681"/>
      <c r="GTH24" s="681"/>
      <c r="GTI24" s="681"/>
      <c r="GTJ24" s="681"/>
      <c r="GTK24" s="681"/>
      <c r="GTL24" s="681"/>
      <c r="GTM24" s="682"/>
      <c r="GTN24" s="680"/>
      <c r="GTO24" s="681"/>
      <c r="GTP24" s="681"/>
      <c r="GTQ24" s="681"/>
      <c r="GTR24" s="681"/>
      <c r="GTS24" s="681"/>
      <c r="GTT24" s="681"/>
      <c r="GTU24" s="681"/>
      <c r="GTV24" s="681"/>
      <c r="GTW24" s="681"/>
      <c r="GTX24" s="681"/>
      <c r="GTY24" s="681"/>
      <c r="GTZ24" s="681"/>
      <c r="GUA24" s="681"/>
      <c r="GUB24" s="682"/>
      <c r="GUC24" s="680"/>
      <c r="GUD24" s="681"/>
      <c r="GUE24" s="681"/>
      <c r="GUF24" s="681"/>
      <c r="GUG24" s="681"/>
      <c r="GUH24" s="681"/>
      <c r="GUI24" s="681"/>
      <c r="GUJ24" s="681"/>
      <c r="GUK24" s="681"/>
      <c r="GUL24" s="681"/>
      <c r="GUM24" s="681"/>
      <c r="GUN24" s="681"/>
      <c r="GUO24" s="681"/>
      <c r="GUP24" s="681"/>
      <c r="GUQ24" s="682"/>
      <c r="GUR24" s="680"/>
      <c r="GUS24" s="681"/>
      <c r="GUT24" s="681"/>
      <c r="GUU24" s="681"/>
      <c r="GUV24" s="681"/>
      <c r="GUW24" s="681"/>
      <c r="GUX24" s="681"/>
      <c r="GUY24" s="681"/>
      <c r="GUZ24" s="681"/>
      <c r="GVA24" s="681"/>
      <c r="GVB24" s="681"/>
      <c r="GVC24" s="681"/>
      <c r="GVD24" s="681"/>
      <c r="GVE24" s="681"/>
      <c r="GVF24" s="682"/>
      <c r="GVG24" s="680"/>
      <c r="GVH24" s="681"/>
      <c r="GVI24" s="681"/>
      <c r="GVJ24" s="681"/>
      <c r="GVK24" s="681"/>
      <c r="GVL24" s="681"/>
      <c r="GVM24" s="681"/>
      <c r="GVN24" s="681"/>
      <c r="GVO24" s="681"/>
      <c r="GVP24" s="681"/>
      <c r="GVQ24" s="681"/>
      <c r="GVR24" s="681"/>
      <c r="GVS24" s="681"/>
      <c r="GVT24" s="681"/>
      <c r="GVU24" s="682"/>
      <c r="GVV24" s="680"/>
      <c r="GVW24" s="681"/>
      <c r="GVX24" s="681"/>
      <c r="GVY24" s="681"/>
      <c r="GVZ24" s="681"/>
      <c r="GWA24" s="681"/>
      <c r="GWB24" s="681"/>
      <c r="GWC24" s="681"/>
      <c r="GWD24" s="681"/>
      <c r="GWE24" s="681"/>
      <c r="GWF24" s="681"/>
      <c r="GWG24" s="681"/>
      <c r="GWH24" s="681"/>
      <c r="GWI24" s="681"/>
      <c r="GWJ24" s="682"/>
      <c r="GWK24" s="680"/>
      <c r="GWL24" s="681"/>
      <c r="GWM24" s="681"/>
      <c r="GWN24" s="681"/>
      <c r="GWO24" s="681"/>
      <c r="GWP24" s="681"/>
      <c r="GWQ24" s="681"/>
      <c r="GWR24" s="681"/>
      <c r="GWS24" s="681"/>
      <c r="GWT24" s="681"/>
      <c r="GWU24" s="681"/>
      <c r="GWV24" s="681"/>
      <c r="GWW24" s="681"/>
      <c r="GWX24" s="681"/>
      <c r="GWY24" s="682"/>
      <c r="GWZ24" s="680"/>
      <c r="GXA24" s="681"/>
      <c r="GXB24" s="681"/>
      <c r="GXC24" s="681"/>
      <c r="GXD24" s="681"/>
      <c r="GXE24" s="681"/>
      <c r="GXF24" s="681"/>
      <c r="GXG24" s="681"/>
      <c r="GXH24" s="681"/>
      <c r="GXI24" s="681"/>
      <c r="GXJ24" s="681"/>
      <c r="GXK24" s="681"/>
      <c r="GXL24" s="681"/>
      <c r="GXM24" s="681"/>
      <c r="GXN24" s="682"/>
      <c r="GXO24" s="680"/>
      <c r="GXP24" s="681"/>
      <c r="GXQ24" s="681"/>
      <c r="GXR24" s="681"/>
      <c r="GXS24" s="681"/>
      <c r="GXT24" s="681"/>
      <c r="GXU24" s="681"/>
      <c r="GXV24" s="681"/>
      <c r="GXW24" s="681"/>
      <c r="GXX24" s="681"/>
      <c r="GXY24" s="681"/>
      <c r="GXZ24" s="681"/>
      <c r="GYA24" s="681"/>
      <c r="GYB24" s="681"/>
      <c r="GYC24" s="682"/>
      <c r="GYD24" s="680"/>
      <c r="GYE24" s="681"/>
      <c r="GYF24" s="681"/>
      <c r="GYG24" s="681"/>
      <c r="GYH24" s="681"/>
      <c r="GYI24" s="681"/>
      <c r="GYJ24" s="681"/>
      <c r="GYK24" s="681"/>
      <c r="GYL24" s="681"/>
      <c r="GYM24" s="681"/>
      <c r="GYN24" s="681"/>
      <c r="GYO24" s="681"/>
      <c r="GYP24" s="681"/>
      <c r="GYQ24" s="681"/>
      <c r="GYR24" s="682"/>
      <c r="GYS24" s="680"/>
      <c r="GYT24" s="681"/>
      <c r="GYU24" s="681"/>
      <c r="GYV24" s="681"/>
      <c r="GYW24" s="681"/>
      <c r="GYX24" s="681"/>
      <c r="GYY24" s="681"/>
      <c r="GYZ24" s="681"/>
      <c r="GZA24" s="681"/>
      <c r="GZB24" s="681"/>
      <c r="GZC24" s="681"/>
      <c r="GZD24" s="681"/>
      <c r="GZE24" s="681"/>
      <c r="GZF24" s="681"/>
      <c r="GZG24" s="682"/>
      <c r="GZH24" s="680"/>
      <c r="GZI24" s="681"/>
      <c r="GZJ24" s="681"/>
      <c r="GZK24" s="681"/>
      <c r="GZL24" s="681"/>
      <c r="GZM24" s="681"/>
      <c r="GZN24" s="681"/>
      <c r="GZO24" s="681"/>
      <c r="GZP24" s="681"/>
      <c r="GZQ24" s="681"/>
      <c r="GZR24" s="681"/>
      <c r="GZS24" s="681"/>
      <c r="GZT24" s="681"/>
      <c r="GZU24" s="681"/>
      <c r="GZV24" s="682"/>
      <c r="GZW24" s="680"/>
      <c r="GZX24" s="681"/>
      <c r="GZY24" s="681"/>
      <c r="GZZ24" s="681"/>
      <c r="HAA24" s="681"/>
      <c r="HAB24" s="681"/>
      <c r="HAC24" s="681"/>
      <c r="HAD24" s="681"/>
      <c r="HAE24" s="681"/>
      <c r="HAF24" s="681"/>
      <c r="HAG24" s="681"/>
      <c r="HAH24" s="681"/>
      <c r="HAI24" s="681"/>
      <c r="HAJ24" s="681"/>
      <c r="HAK24" s="682"/>
      <c r="HAL24" s="680"/>
      <c r="HAM24" s="681"/>
      <c r="HAN24" s="681"/>
      <c r="HAO24" s="681"/>
      <c r="HAP24" s="681"/>
      <c r="HAQ24" s="681"/>
      <c r="HAR24" s="681"/>
      <c r="HAS24" s="681"/>
      <c r="HAT24" s="681"/>
      <c r="HAU24" s="681"/>
      <c r="HAV24" s="681"/>
      <c r="HAW24" s="681"/>
      <c r="HAX24" s="681"/>
      <c r="HAY24" s="681"/>
      <c r="HAZ24" s="682"/>
      <c r="HBA24" s="680"/>
      <c r="HBB24" s="681"/>
      <c r="HBC24" s="681"/>
      <c r="HBD24" s="681"/>
      <c r="HBE24" s="681"/>
      <c r="HBF24" s="681"/>
      <c r="HBG24" s="681"/>
      <c r="HBH24" s="681"/>
      <c r="HBI24" s="681"/>
      <c r="HBJ24" s="681"/>
      <c r="HBK24" s="681"/>
      <c r="HBL24" s="681"/>
      <c r="HBM24" s="681"/>
      <c r="HBN24" s="681"/>
      <c r="HBO24" s="682"/>
      <c r="HBP24" s="680"/>
      <c r="HBQ24" s="681"/>
      <c r="HBR24" s="681"/>
      <c r="HBS24" s="681"/>
      <c r="HBT24" s="681"/>
      <c r="HBU24" s="681"/>
      <c r="HBV24" s="681"/>
      <c r="HBW24" s="681"/>
      <c r="HBX24" s="681"/>
      <c r="HBY24" s="681"/>
      <c r="HBZ24" s="681"/>
      <c r="HCA24" s="681"/>
      <c r="HCB24" s="681"/>
      <c r="HCC24" s="681"/>
      <c r="HCD24" s="682"/>
      <c r="HCE24" s="680"/>
      <c r="HCF24" s="681"/>
      <c r="HCG24" s="681"/>
      <c r="HCH24" s="681"/>
      <c r="HCI24" s="681"/>
      <c r="HCJ24" s="681"/>
      <c r="HCK24" s="681"/>
      <c r="HCL24" s="681"/>
      <c r="HCM24" s="681"/>
      <c r="HCN24" s="681"/>
      <c r="HCO24" s="681"/>
      <c r="HCP24" s="681"/>
      <c r="HCQ24" s="681"/>
      <c r="HCR24" s="681"/>
      <c r="HCS24" s="682"/>
      <c r="HCT24" s="680"/>
      <c r="HCU24" s="681"/>
      <c r="HCV24" s="681"/>
      <c r="HCW24" s="681"/>
      <c r="HCX24" s="681"/>
      <c r="HCY24" s="681"/>
      <c r="HCZ24" s="681"/>
      <c r="HDA24" s="681"/>
      <c r="HDB24" s="681"/>
      <c r="HDC24" s="681"/>
      <c r="HDD24" s="681"/>
      <c r="HDE24" s="681"/>
      <c r="HDF24" s="681"/>
      <c r="HDG24" s="681"/>
      <c r="HDH24" s="682"/>
      <c r="HDI24" s="680"/>
      <c r="HDJ24" s="681"/>
      <c r="HDK24" s="681"/>
      <c r="HDL24" s="681"/>
      <c r="HDM24" s="681"/>
      <c r="HDN24" s="681"/>
      <c r="HDO24" s="681"/>
      <c r="HDP24" s="681"/>
      <c r="HDQ24" s="681"/>
      <c r="HDR24" s="681"/>
      <c r="HDS24" s="681"/>
      <c r="HDT24" s="681"/>
      <c r="HDU24" s="681"/>
      <c r="HDV24" s="681"/>
      <c r="HDW24" s="682"/>
      <c r="HDX24" s="680"/>
      <c r="HDY24" s="681"/>
      <c r="HDZ24" s="681"/>
      <c r="HEA24" s="681"/>
      <c r="HEB24" s="681"/>
      <c r="HEC24" s="681"/>
      <c r="HED24" s="681"/>
      <c r="HEE24" s="681"/>
      <c r="HEF24" s="681"/>
      <c r="HEG24" s="681"/>
      <c r="HEH24" s="681"/>
      <c r="HEI24" s="681"/>
      <c r="HEJ24" s="681"/>
      <c r="HEK24" s="681"/>
      <c r="HEL24" s="682"/>
      <c r="HEM24" s="680"/>
      <c r="HEN24" s="681"/>
      <c r="HEO24" s="681"/>
      <c r="HEP24" s="681"/>
      <c r="HEQ24" s="681"/>
      <c r="HER24" s="681"/>
      <c r="HES24" s="681"/>
      <c r="HET24" s="681"/>
      <c r="HEU24" s="681"/>
      <c r="HEV24" s="681"/>
      <c r="HEW24" s="681"/>
      <c r="HEX24" s="681"/>
      <c r="HEY24" s="681"/>
      <c r="HEZ24" s="681"/>
      <c r="HFA24" s="682"/>
      <c r="HFB24" s="680"/>
      <c r="HFC24" s="681"/>
      <c r="HFD24" s="681"/>
      <c r="HFE24" s="681"/>
      <c r="HFF24" s="681"/>
      <c r="HFG24" s="681"/>
      <c r="HFH24" s="681"/>
      <c r="HFI24" s="681"/>
      <c r="HFJ24" s="681"/>
      <c r="HFK24" s="681"/>
      <c r="HFL24" s="681"/>
      <c r="HFM24" s="681"/>
      <c r="HFN24" s="681"/>
      <c r="HFO24" s="681"/>
      <c r="HFP24" s="682"/>
      <c r="HFQ24" s="680"/>
      <c r="HFR24" s="681"/>
      <c r="HFS24" s="681"/>
      <c r="HFT24" s="681"/>
      <c r="HFU24" s="681"/>
      <c r="HFV24" s="681"/>
      <c r="HFW24" s="681"/>
      <c r="HFX24" s="681"/>
      <c r="HFY24" s="681"/>
      <c r="HFZ24" s="681"/>
      <c r="HGA24" s="681"/>
      <c r="HGB24" s="681"/>
      <c r="HGC24" s="681"/>
      <c r="HGD24" s="681"/>
      <c r="HGE24" s="682"/>
      <c r="HGF24" s="680"/>
      <c r="HGG24" s="681"/>
      <c r="HGH24" s="681"/>
      <c r="HGI24" s="681"/>
      <c r="HGJ24" s="681"/>
      <c r="HGK24" s="681"/>
      <c r="HGL24" s="681"/>
      <c r="HGM24" s="681"/>
      <c r="HGN24" s="681"/>
      <c r="HGO24" s="681"/>
      <c r="HGP24" s="681"/>
      <c r="HGQ24" s="681"/>
      <c r="HGR24" s="681"/>
      <c r="HGS24" s="681"/>
      <c r="HGT24" s="682"/>
      <c r="HGU24" s="680"/>
      <c r="HGV24" s="681"/>
      <c r="HGW24" s="681"/>
      <c r="HGX24" s="681"/>
      <c r="HGY24" s="681"/>
      <c r="HGZ24" s="681"/>
      <c r="HHA24" s="681"/>
      <c r="HHB24" s="681"/>
      <c r="HHC24" s="681"/>
      <c r="HHD24" s="681"/>
      <c r="HHE24" s="681"/>
      <c r="HHF24" s="681"/>
      <c r="HHG24" s="681"/>
      <c r="HHH24" s="681"/>
      <c r="HHI24" s="682"/>
      <c r="HHJ24" s="680"/>
      <c r="HHK24" s="681"/>
      <c r="HHL24" s="681"/>
      <c r="HHM24" s="681"/>
      <c r="HHN24" s="681"/>
      <c r="HHO24" s="681"/>
      <c r="HHP24" s="681"/>
      <c r="HHQ24" s="681"/>
      <c r="HHR24" s="681"/>
      <c r="HHS24" s="681"/>
      <c r="HHT24" s="681"/>
      <c r="HHU24" s="681"/>
      <c r="HHV24" s="681"/>
      <c r="HHW24" s="681"/>
      <c r="HHX24" s="682"/>
      <c r="HHY24" s="680"/>
      <c r="HHZ24" s="681"/>
      <c r="HIA24" s="681"/>
      <c r="HIB24" s="681"/>
      <c r="HIC24" s="681"/>
      <c r="HID24" s="681"/>
      <c r="HIE24" s="681"/>
      <c r="HIF24" s="681"/>
      <c r="HIG24" s="681"/>
      <c r="HIH24" s="681"/>
      <c r="HII24" s="681"/>
      <c r="HIJ24" s="681"/>
      <c r="HIK24" s="681"/>
      <c r="HIL24" s="681"/>
      <c r="HIM24" s="682"/>
      <c r="HIN24" s="680"/>
      <c r="HIO24" s="681"/>
      <c r="HIP24" s="681"/>
      <c r="HIQ24" s="681"/>
      <c r="HIR24" s="681"/>
      <c r="HIS24" s="681"/>
      <c r="HIT24" s="681"/>
      <c r="HIU24" s="681"/>
      <c r="HIV24" s="681"/>
      <c r="HIW24" s="681"/>
      <c r="HIX24" s="681"/>
      <c r="HIY24" s="681"/>
      <c r="HIZ24" s="681"/>
      <c r="HJA24" s="681"/>
      <c r="HJB24" s="682"/>
      <c r="HJC24" s="680"/>
      <c r="HJD24" s="681"/>
      <c r="HJE24" s="681"/>
      <c r="HJF24" s="681"/>
      <c r="HJG24" s="681"/>
      <c r="HJH24" s="681"/>
      <c r="HJI24" s="681"/>
      <c r="HJJ24" s="681"/>
      <c r="HJK24" s="681"/>
      <c r="HJL24" s="681"/>
      <c r="HJM24" s="681"/>
      <c r="HJN24" s="681"/>
      <c r="HJO24" s="681"/>
      <c r="HJP24" s="681"/>
      <c r="HJQ24" s="682"/>
      <c r="HJR24" s="680"/>
      <c r="HJS24" s="681"/>
      <c r="HJT24" s="681"/>
      <c r="HJU24" s="681"/>
      <c r="HJV24" s="681"/>
      <c r="HJW24" s="681"/>
      <c r="HJX24" s="681"/>
      <c r="HJY24" s="681"/>
      <c r="HJZ24" s="681"/>
      <c r="HKA24" s="681"/>
      <c r="HKB24" s="681"/>
      <c r="HKC24" s="681"/>
      <c r="HKD24" s="681"/>
      <c r="HKE24" s="681"/>
      <c r="HKF24" s="682"/>
      <c r="HKG24" s="680"/>
      <c r="HKH24" s="681"/>
      <c r="HKI24" s="681"/>
      <c r="HKJ24" s="681"/>
      <c r="HKK24" s="681"/>
      <c r="HKL24" s="681"/>
      <c r="HKM24" s="681"/>
      <c r="HKN24" s="681"/>
      <c r="HKO24" s="681"/>
      <c r="HKP24" s="681"/>
      <c r="HKQ24" s="681"/>
      <c r="HKR24" s="681"/>
      <c r="HKS24" s="681"/>
      <c r="HKT24" s="681"/>
      <c r="HKU24" s="682"/>
      <c r="HKV24" s="680"/>
      <c r="HKW24" s="681"/>
      <c r="HKX24" s="681"/>
      <c r="HKY24" s="681"/>
      <c r="HKZ24" s="681"/>
      <c r="HLA24" s="681"/>
      <c r="HLB24" s="681"/>
      <c r="HLC24" s="681"/>
      <c r="HLD24" s="681"/>
      <c r="HLE24" s="681"/>
      <c r="HLF24" s="681"/>
      <c r="HLG24" s="681"/>
      <c r="HLH24" s="681"/>
      <c r="HLI24" s="681"/>
      <c r="HLJ24" s="682"/>
      <c r="HLK24" s="680"/>
      <c r="HLL24" s="681"/>
      <c r="HLM24" s="681"/>
      <c r="HLN24" s="681"/>
      <c r="HLO24" s="681"/>
      <c r="HLP24" s="681"/>
      <c r="HLQ24" s="681"/>
      <c r="HLR24" s="681"/>
      <c r="HLS24" s="681"/>
      <c r="HLT24" s="681"/>
      <c r="HLU24" s="681"/>
      <c r="HLV24" s="681"/>
      <c r="HLW24" s="681"/>
      <c r="HLX24" s="681"/>
      <c r="HLY24" s="682"/>
      <c r="HLZ24" s="680"/>
      <c r="HMA24" s="681"/>
      <c r="HMB24" s="681"/>
      <c r="HMC24" s="681"/>
      <c r="HMD24" s="681"/>
      <c r="HME24" s="681"/>
      <c r="HMF24" s="681"/>
      <c r="HMG24" s="681"/>
      <c r="HMH24" s="681"/>
      <c r="HMI24" s="681"/>
      <c r="HMJ24" s="681"/>
      <c r="HMK24" s="681"/>
      <c r="HML24" s="681"/>
      <c r="HMM24" s="681"/>
      <c r="HMN24" s="682"/>
      <c r="HMO24" s="680"/>
      <c r="HMP24" s="681"/>
      <c r="HMQ24" s="681"/>
      <c r="HMR24" s="681"/>
      <c r="HMS24" s="681"/>
      <c r="HMT24" s="681"/>
      <c r="HMU24" s="681"/>
      <c r="HMV24" s="681"/>
      <c r="HMW24" s="681"/>
      <c r="HMX24" s="681"/>
      <c r="HMY24" s="681"/>
      <c r="HMZ24" s="681"/>
      <c r="HNA24" s="681"/>
      <c r="HNB24" s="681"/>
      <c r="HNC24" s="682"/>
      <c r="HND24" s="680"/>
      <c r="HNE24" s="681"/>
      <c r="HNF24" s="681"/>
      <c r="HNG24" s="681"/>
      <c r="HNH24" s="681"/>
      <c r="HNI24" s="681"/>
      <c r="HNJ24" s="681"/>
      <c r="HNK24" s="681"/>
      <c r="HNL24" s="681"/>
      <c r="HNM24" s="681"/>
      <c r="HNN24" s="681"/>
      <c r="HNO24" s="681"/>
      <c r="HNP24" s="681"/>
      <c r="HNQ24" s="681"/>
      <c r="HNR24" s="682"/>
      <c r="HNS24" s="680"/>
      <c r="HNT24" s="681"/>
      <c r="HNU24" s="681"/>
      <c r="HNV24" s="681"/>
      <c r="HNW24" s="681"/>
      <c r="HNX24" s="681"/>
      <c r="HNY24" s="681"/>
      <c r="HNZ24" s="681"/>
      <c r="HOA24" s="681"/>
      <c r="HOB24" s="681"/>
      <c r="HOC24" s="681"/>
      <c r="HOD24" s="681"/>
      <c r="HOE24" s="681"/>
      <c r="HOF24" s="681"/>
      <c r="HOG24" s="682"/>
      <c r="HOH24" s="680"/>
      <c r="HOI24" s="681"/>
      <c r="HOJ24" s="681"/>
      <c r="HOK24" s="681"/>
      <c r="HOL24" s="681"/>
      <c r="HOM24" s="681"/>
      <c r="HON24" s="681"/>
      <c r="HOO24" s="681"/>
      <c r="HOP24" s="681"/>
      <c r="HOQ24" s="681"/>
      <c r="HOR24" s="681"/>
      <c r="HOS24" s="681"/>
      <c r="HOT24" s="681"/>
      <c r="HOU24" s="681"/>
      <c r="HOV24" s="682"/>
      <c r="HOW24" s="680"/>
      <c r="HOX24" s="681"/>
      <c r="HOY24" s="681"/>
      <c r="HOZ24" s="681"/>
      <c r="HPA24" s="681"/>
      <c r="HPB24" s="681"/>
      <c r="HPC24" s="681"/>
      <c r="HPD24" s="681"/>
      <c r="HPE24" s="681"/>
      <c r="HPF24" s="681"/>
      <c r="HPG24" s="681"/>
      <c r="HPH24" s="681"/>
      <c r="HPI24" s="681"/>
      <c r="HPJ24" s="681"/>
      <c r="HPK24" s="682"/>
      <c r="HPL24" s="680"/>
      <c r="HPM24" s="681"/>
      <c r="HPN24" s="681"/>
      <c r="HPO24" s="681"/>
      <c r="HPP24" s="681"/>
      <c r="HPQ24" s="681"/>
      <c r="HPR24" s="681"/>
      <c r="HPS24" s="681"/>
      <c r="HPT24" s="681"/>
      <c r="HPU24" s="681"/>
      <c r="HPV24" s="681"/>
      <c r="HPW24" s="681"/>
      <c r="HPX24" s="681"/>
      <c r="HPY24" s="681"/>
      <c r="HPZ24" s="682"/>
      <c r="HQA24" s="680"/>
      <c r="HQB24" s="681"/>
      <c r="HQC24" s="681"/>
      <c r="HQD24" s="681"/>
      <c r="HQE24" s="681"/>
      <c r="HQF24" s="681"/>
      <c r="HQG24" s="681"/>
      <c r="HQH24" s="681"/>
      <c r="HQI24" s="681"/>
      <c r="HQJ24" s="681"/>
      <c r="HQK24" s="681"/>
      <c r="HQL24" s="681"/>
      <c r="HQM24" s="681"/>
      <c r="HQN24" s="681"/>
      <c r="HQO24" s="682"/>
      <c r="HQP24" s="680"/>
      <c r="HQQ24" s="681"/>
      <c r="HQR24" s="681"/>
      <c r="HQS24" s="681"/>
      <c r="HQT24" s="681"/>
      <c r="HQU24" s="681"/>
      <c r="HQV24" s="681"/>
      <c r="HQW24" s="681"/>
      <c r="HQX24" s="681"/>
      <c r="HQY24" s="681"/>
      <c r="HQZ24" s="681"/>
      <c r="HRA24" s="681"/>
      <c r="HRB24" s="681"/>
      <c r="HRC24" s="681"/>
      <c r="HRD24" s="682"/>
      <c r="HRE24" s="680"/>
      <c r="HRF24" s="681"/>
      <c r="HRG24" s="681"/>
      <c r="HRH24" s="681"/>
      <c r="HRI24" s="681"/>
      <c r="HRJ24" s="681"/>
      <c r="HRK24" s="681"/>
      <c r="HRL24" s="681"/>
      <c r="HRM24" s="681"/>
      <c r="HRN24" s="681"/>
      <c r="HRO24" s="681"/>
      <c r="HRP24" s="681"/>
      <c r="HRQ24" s="681"/>
      <c r="HRR24" s="681"/>
      <c r="HRS24" s="682"/>
      <c r="HRT24" s="680"/>
      <c r="HRU24" s="681"/>
      <c r="HRV24" s="681"/>
      <c r="HRW24" s="681"/>
      <c r="HRX24" s="681"/>
      <c r="HRY24" s="681"/>
      <c r="HRZ24" s="681"/>
      <c r="HSA24" s="681"/>
      <c r="HSB24" s="681"/>
      <c r="HSC24" s="681"/>
      <c r="HSD24" s="681"/>
      <c r="HSE24" s="681"/>
      <c r="HSF24" s="681"/>
      <c r="HSG24" s="681"/>
      <c r="HSH24" s="682"/>
      <c r="HSI24" s="680"/>
      <c r="HSJ24" s="681"/>
      <c r="HSK24" s="681"/>
      <c r="HSL24" s="681"/>
      <c r="HSM24" s="681"/>
      <c r="HSN24" s="681"/>
      <c r="HSO24" s="681"/>
      <c r="HSP24" s="681"/>
      <c r="HSQ24" s="681"/>
      <c r="HSR24" s="681"/>
      <c r="HSS24" s="681"/>
      <c r="HST24" s="681"/>
      <c r="HSU24" s="681"/>
      <c r="HSV24" s="681"/>
      <c r="HSW24" s="682"/>
      <c r="HSX24" s="680"/>
      <c r="HSY24" s="681"/>
      <c r="HSZ24" s="681"/>
      <c r="HTA24" s="681"/>
      <c r="HTB24" s="681"/>
      <c r="HTC24" s="681"/>
      <c r="HTD24" s="681"/>
      <c r="HTE24" s="681"/>
      <c r="HTF24" s="681"/>
      <c r="HTG24" s="681"/>
      <c r="HTH24" s="681"/>
      <c r="HTI24" s="681"/>
      <c r="HTJ24" s="681"/>
      <c r="HTK24" s="681"/>
      <c r="HTL24" s="682"/>
      <c r="HTM24" s="680"/>
      <c r="HTN24" s="681"/>
      <c r="HTO24" s="681"/>
      <c r="HTP24" s="681"/>
      <c r="HTQ24" s="681"/>
      <c r="HTR24" s="681"/>
      <c r="HTS24" s="681"/>
      <c r="HTT24" s="681"/>
      <c r="HTU24" s="681"/>
      <c r="HTV24" s="681"/>
      <c r="HTW24" s="681"/>
      <c r="HTX24" s="681"/>
      <c r="HTY24" s="681"/>
      <c r="HTZ24" s="681"/>
      <c r="HUA24" s="682"/>
      <c r="HUB24" s="680"/>
      <c r="HUC24" s="681"/>
      <c r="HUD24" s="681"/>
      <c r="HUE24" s="681"/>
      <c r="HUF24" s="681"/>
      <c r="HUG24" s="681"/>
      <c r="HUH24" s="681"/>
      <c r="HUI24" s="681"/>
      <c r="HUJ24" s="681"/>
      <c r="HUK24" s="681"/>
      <c r="HUL24" s="681"/>
      <c r="HUM24" s="681"/>
      <c r="HUN24" s="681"/>
      <c r="HUO24" s="681"/>
      <c r="HUP24" s="682"/>
      <c r="HUQ24" s="680"/>
      <c r="HUR24" s="681"/>
      <c r="HUS24" s="681"/>
      <c r="HUT24" s="681"/>
      <c r="HUU24" s="681"/>
      <c r="HUV24" s="681"/>
      <c r="HUW24" s="681"/>
      <c r="HUX24" s="681"/>
      <c r="HUY24" s="681"/>
      <c r="HUZ24" s="681"/>
      <c r="HVA24" s="681"/>
      <c r="HVB24" s="681"/>
      <c r="HVC24" s="681"/>
      <c r="HVD24" s="681"/>
      <c r="HVE24" s="682"/>
      <c r="HVF24" s="680"/>
      <c r="HVG24" s="681"/>
      <c r="HVH24" s="681"/>
      <c r="HVI24" s="681"/>
      <c r="HVJ24" s="681"/>
      <c r="HVK24" s="681"/>
      <c r="HVL24" s="681"/>
      <c r="HVM24" s="681"/>
      <c r="HVN24" s="681"/>
      <c r="HVO24" s="681"/>
      <c r="HVP24" s="681"/>
      <c r="HVQ24" s="681"/>
      <c r="HVR24" s="681"/>
      <c r="HVS24" s="681"/>
      <c r="HVT24" s="682"/>
      <c r="HVU24" s="680"/>
      <c r="HVV24" s="681"/>
      <c r="HVW24" s="681"/>
      <c r="HVX24" s="681"/>
      <c r="HVY24" s="681"/>
      <c r="HVZ24" s="681"/>
      <c r="HWA24" s="681"/>
      <c r="HWB24" s="681"/>
      <c r="HWC24" s="681"/>
      <c r="HWD24" s="681"/>
      <c r="HWE24" s="681"/>
      <c r="HWF24" s="681"/>
      <c r="HWG24" s="681"/>
      <c r="HWH24" s="681"/>
      <c r="HWI24" s="682"/>
      <c r="HWJ24" s="680"/>
      <c r="HWK24" s="681"/>
      <c r="HWL24" s="681"/>
      <c r="HWM24" s="681"/>
      <c r="HWN24" s="681"/>
      <c r="HWO24" s="681"/>
      <c r="HWP24" s="681"/>
      <c r="HWQ24" s="681"/>
      <c r="HWR24" s="681"/>
      <c r="HWS24" s="681"/>
      <c r="HWT24" s="681"/>
      <c r="HWU24" s="681"/>
      <c r="HWV24" s="681"/>
      <c r="HWW24" s="681"/>
      <c r="HWX24" s="682"/>
      <c r="HWY24" s="680"/>
      <c r="HWZ24" s="681"/>
      <c r="HXA24" s="681"/>
      <c r="HXB24" s="681"/>
      <c r="HXC24" s="681"/>
      <c r="HXD24" s="681"/>
      <c r="HXE24" s="681"/>
      <c r="HXF24" s="681"/>
      <c r="HXG24" s="681"/>
      <c r="HXH24" s="681"/>
      <c r="HXI24" s="681"/>
      <c r="HXJ24" s="681"/>
      <c r="HXK24" s="681"/>
      <c r="HXL24" s="681"/>
      <c r="HXM24" s="682"/>
      <c r="HXN24" s="680"/>
      <c r="HXO24" s="681"/>
      <c r="HXP24" s="681"/>
      <c r="HXQ24" s="681"/>
      <c r="HXR24" s="681"/>
      <c r="HXS24" s="681"/>
      <c r="HXT24" s="681"/>
      <c r="HXU24" s="681"/>
      <c r="HXV24" s="681"/>
      <c r="HXW24" s="681"/>
      <c r="HXX24" s="681"/>
      <c r="HXY24" s="681"/>
      <c r="HXZ24" s="681"/>
      <c r="HYA24" s="681"/>
      <c r="HYB24" s="682"/>
      <c r="HYC24" s="680"/>
      <c r="HYD24" s="681"/>
      <c r="HYE24" s="681"/>
      <c r="HYF24" s="681"/>
      <c r="HYG24" s="681"/>
      <c r="HYH24" s="681"/>
      <c r="HYI24" s="681"/>
      <c r="HYJ24" s="681"/>
      <c r="HYK24" s="681"/>
      <c r="HYL24" s="681"/>
      <c r="HYM24" s="681"/>
      <c r="HYN24" s="681"/>
      <c r="HYO24" s="681"/>
      <c r="HYP24" s="681"/>
      <c r="HYQ24" s="682"/>
      <c r="HYR24" s="680"/>
      <c r="HYS24" s="681"/>
      <c r="HYT24" s="681"/>
      <c r="HYU24" s="681"/>
      <c r="HYV24" s="681"/>
      <c r="HYW24" s="681"/>
      <c r="HYX24" s="681"/>
      <c r="HYY24" s="681"/>
      <c r="HYZ24" s="681"/>
      <c r="HZA24" s="681"/>
      <c r="HZB24" s="681"/>
      <c r="HZC24" s="681"/>
      <c r="HZD24" s="681"/>
      <c r="HZE24" s="681"/>
      <c r="HZF24" s="682"/>
      <c r="HZG24" s="680"/>
      <c r="HZH24" s="681"/>
      <c r="HZI24" s="681"/>
      <c r="HZJ24" s="681"/>
      <c r="HZK24" s="681"/>
      <c r="HZL24" s="681"/>
      <c r="HZM24" s="681"/>
      <c r="HZN24" s="681"/>
      <c r="HZO24" s="681"/>
      <c r="HZP24" s="681"/>
      <c r="HZQ24" s="681"/>
      <c r="HZR24" s="681"/>
      <c r="HZS24" s="681"/>
      <c r="HZT24" s="681"/>
      <c r="HZU24" s="682"/>
      <c r="HZV24" s="680"/>
      <c r="HZW24" s="681"/>
      <c r="HZX24" s="681"/>
      <c r="HZY24" s="681"/>
      <c r="HZZ24" s="681"/>
      <c r="IAA24" s="681"/>
      <c r="IAB24" s="681"/>
      <c r="IAC24" s="681"/>
      <c r="IAD24" s="681"/>
      <c r="IAE24" s="681"/>
      <c r="IAF24" s="681"/>
      <c r="IAG24" s="681"/>
      <c r="IAH24" s="681"/>
      <c r="IAI24" s="681"/>
      <c r="IAJ24" s="682"/>
      <c r="IAK24" s="680"/>
      <c r="IAL24" s="681"/>
      <c r="IAM24" s="681"/>
      <c r="IAN24" s="681"/>
      <c r="IAO24" s="681"/>
      <c r="IAP24" s="681"/>
      <c r="IAQ24" s="681"/>
      <c r="IAR24" s="681"/>
      <c r="IAS24" s="681"/>
      <c r="IAT24" s="681"/>
      <c r="IAU24" s="681"/>
      <c r="IAV24" s="681"/>
      <c r="IAW24" s="681"/>
      <c r="IAX24" s="681"/>
      <c r="IAY24" s="682"/>
      <c r="IAZ24" s="680"/>
      <c r="IBA24" s="681"/>
      <c r="IBB24" s="681"/>
      <c r="IBC24" s="681"/>
      <c r="IBD24" s="681"/>
      <c r="IBE24" s="681"/>
      <c r="IBF24" s="681"/>
      <c r="IBG24" s="681"/>
      <c r="IBH24" s="681"/>
      <c r="IBI24" s="681"/>
      <c r="IBJ24" s="681"/>
      <c r="IBK24" s="681"/>
      <c r="IBL24" s="681"/>
      <c r="IBM24" s="681"/>
      <c r="IBN24" s="682"/>
      <c r="IBO24" s="680"/>
      <c r="IBP24" s="681"/>
      <c r="IBQ24" s="681"/>
      <c r="IBR24" s="681"/>
      <c r="IBS24" s="681"/>
      <c r="IBT24" s="681"/>
      <c r="IBU24" s="681"/>
      <c r="IBV24" s="681"/>
      <c r="IBW24" s="681"/>
      <c r="IBX24" s="681"/>
      <c r="IBY24" s="681"/>
      <c r="IBZ24" s="681"/>
      <c r="ICA24" s="681"/>
      <c r="ICB24" s="681"/>
      <c r="ICC24" s="682"/>
      <c r="ICD24" s="680"/>
      <c r="ICE24" s="681"/>
      <c r="ICF24" s="681"/>
      <c r="ICG24" s="681"/>
      <c r="ICH24" s="681"/>
      <c r="ICI24" s="681"/>
      <c r="ICJ24" s="681"/>
      <c r="ICK24" s="681"/>
      <c r="ICL24" s="681"/>
      <c r="ICM24" s="681"/>
      <c r="ICN24" s="681"/>
      <c r="ICO24" s="681"/>
      <c r="ICP24" s="681"/>
      <c r="ICQ24" s="681"/>
      <c r="ICR24" s="682"/>
      <c r="ICS24" s="680"/>
      <c r="ICT24" s="681"/>
      <c r="ICU24" s="681"/>
      <c r="ICV24" s="681"/>
      <c r="ICW24" s="681"/>
      <c r="ICX24" s="681"/>
      <c r="ICY24" s="681"/>
      <c r="ICZ24" s="681"/>
      <c r="IDA24" s="681"/>
      <c r="IDB24" s="681"/>
      <c r="IDC24" s="681"/>
      <c r="IDD24" s="681"/>
      <c r="IDE24" s="681"/>
      <c r="IDF24" s="681"/>
      <c r="IDG24" s="682"/>
      <c r="IDH24" s="680"/>
      <c r="IDI24" s="681"/>
      <c r="IDJ24" s="681"/>
      <c r="IDK24" s="681"/>
      <c r="IDL24" s="681"/>
      <c r="IDM24" s="681"/>
      <c r="IDN24" s="681"/>
      <c r="IDO24" s="681"/>
      <c r="IDP24" s="681"/>
      <c r="IDQ24" s="681"/>
      <c r="IDR24" s="681"/>
      <c r="IDS24" s="681"/>
      <c r="IDT24" s="681"/>
      <c r="IDU24" s="681"/>
      <c r="IDV24" s="682"/>
      <c r="IDW24" s="680"/>
      <c r="IDX24" s="681"/>
      <c r="IDY24" s="681"/>
      <c r="IDZ24" s="681"/>
      <c r="IEA24" s="681"/>
      <c r="IEB24" s="681"/>
      <c r="IEC24" s="681"/>
      <c r="IED24" s="681"/>
      <c r="IEE24" s="681"/>
      <c r="IEF24" s="681"/>
      <c r="IEG24" s="681"/>
      <c r="IEH24" s="681"/>
      <c r="IEI24" s="681"/>
      <c r="IEJ24" s="681"/>
      <c r="IEK24" s="682"/>
      <c r="IEL24" s="680"/>
      <c r="IEM24" s="681"/>
      <c r="IEN24" s="681"/>
      <c r="IEO24" s="681"/>
      <c r="IEP24" s="681"/>
      <c r="IEQ24" s="681"/>
      <c r="IER24" s="681"/>
      <c r="IES24" s="681"/>
      <c r="IET24" s="681"/>
      <c r="IEU24" s="681"/>
      <c r="IEV24" s="681"/>
      <c r="IEW24" s="681"/>
      <c r="IEX24" s="681"/>
      <c r="IEY24" s="681"/>
      <c r="IEZ24" s="682"/>
      <c r="IFA24" s="680"/>
      <c r="IFB24" s="681"/>
      <c r="IFC24" s="681"/>
      <c r="IFD24" s="681"/>
      <c r="IFE24" s="681"/>
      <c r="IFF24" s="681"/>
      <c r="IFG24" s="681"/>
      <c r="IFH24" s="681"/>
      <c r="IFI24" s="681"/>
      <c r="IFJ24" s="681"/>
      <c r="IFK24" s="681"/>
      <c r="IFL24" s="681"/>
      <c r="IFM24" s="681"/>
      <c r="IFN24" s="681"/>
      <c r="IFO24" s="682"/>
      <c r="IFP24" s="680"/>
      <c r="IFQ24" s="681"/>
      <c r="IFR24" s="681"/>
      <c r="IFS24" s="681"/>
      <c r="IFT24" s="681"/>
      <c r="IFU24" s="681"/>
      <c r="IFV24" s="681"/>
      <c r="IFW24" s="681"/>
      <c r="IFX24" s="681"/>
      <c r="IFY24" s="681"/>
      <c r="IFZ24" s="681"/>
      <c r="IGA24" s="681"/>
      <c r="IGB24" s="681"/>
      <c r="IGC24" s="681"/>
      <c r="IGD24" s="682"/>
      <c r="IGE24" s="680"/>
      <c r="IGF24" s="681"/>
      <c r="IGG24" s="681"/>
      <c r="IGH24" s="681"/>
      <c r="IGI24" s="681"/>
      <c r="IGJ24" s="681"/>
      <c r="IGK24" s="681"/>
      <c r="IGL24" s="681"/>
      <c r="IGM24" s="681"/>
      <c r="IGN24" s="681"/>
      <c r="IGO24" s="681"/>
      <c r="IGP24" s="681"/>
      <c r="IGQ24" s="681"/>
      <c r="IGR24" s="681"/>
      <c r="IGS24" s="682"/>
      <c r="IGT24" s="680"/>
      <c r="IGU24" s="681"/>
      <c r="IGV24" s="681"/>
      <c r="IGW24" s="681"/>
      <c r="IGX24" s="681"/>
      <c r="IGY24" s="681"/>
      <c r="IGZ24" s="681"/>
      <c r="IHA24" s="681"/>
      <c r="IHB24" s="681"/>
      <c r="IHC24" s="681"/>
      <c r="IHD24" s="681"/>
      <c r="IHE24" s="681"/>
      <c r="IHF24" s="681"/>
      <c r="IHG24" s="681"/>
      <c r="IHH24" s="682"/>
      <c r="IHI24" s="680"/>
      <c r="IHJ24" s="681"/>
      <c r="IHK24" s="681"/>
      <c r="IHL24" s="681"/>
      <c r="IHM24" s="681"/>
      <c r="IHN24" s="681"/>
      <c r="IHO24" s="681"/>
      <c r="IHP24" s="681"/>
      <c r="IHQ24" s="681"/>
      <c r="IHR24" s="681"/>
      <c r="IHS24" s="681"/>
      <c r="IHT24" s="681"/>
      <c r="IHU24" s="681"/>
      <c r="IHV24" s="681"/>
      <c r="IHW24" s="682"/>
      <c r="IHX24" s="680"/>
      <c r="IHY24" s="681"/>
      <c r="IHZ24" s="681"/>
      <c r="IIA24" s="681"/>
      <c r="IIB24" s="681"/>
      <c r="IIC24" s="681"/>
      <c r="IID24" s="681"/>
      <c r="IIE24" s="681"/>
      <c r="IIF24" s="681"/>
      <c r="IIG24" s="681"/>
      <c r="IIH24" s="681"/>
      <c r="III24" s="681"/>
      <c r="IIJ24" s="681"/>
      <c r="IIK24" s="681"/>
      <c r="IIL24" s="682"/>
      <c r="IIM24" s="680"/>
      <c r="IIN24" s="681"/>
      <c r="IIO24" s="681"/>
      <c r="IIP24" s="681"/>
      <c r="IIQ24" s="681"/>
      <c r="IIR24" s="681"/>
      <c r="IIS24" s="681"/>
      <c r="IIT24" s="681"/>
      <c r="IIU24" s="681"/>
      <c r="IIV24" s="681"/>
      <c r="IIW24" s="681"/>
      <c r="IIX24" s="681"/>
      <c r="IIY24" s="681"/>
      <c r="IIZ24" s="681"/>
      <c r="IJA24" s="682"/>
      <c r="IJB24" s="680"/>
      <c r="IJC24" s="681"/>
      <c r="IJD24" s="681"/>
      <c r="IJE24" s="681"/>
      <c r="IJF24" s="681"/>
      <c r="IJG24" s="681"/>
      <c r="IJH24" s="681"/>
      <c r="IJI24" s="681"/>
      <c r="IJJ24" s="681"/>
      <c r="IJK24" s="681"/>
      <c r="IJL24" s="681"/>
      <c r="IJM24" s="681"/>
      <c r="IJN24" s="681"/>
      <c r="IJO24" s="681"/>
      <c r="IJP24" s="682"/>
      <c r="IJQ24" s="680"/>
      <c r="IJR24" s="681"/>
      <c r="IJS24" s="681"/>
      <c r="IJT24" s="681"/>
      <c r="IJU24" s="681"/>
      <c r="IJV24" s="681"/>
      <c r="IJW24" s="681"/>
      <c r="IJX24" s="681"/>
      <c r="IJY24" s="681"/>
      <c r="IJZ24" s="681"/>
      <c r="IKA24" s="681"/>
      <c r="IKB24" s="681"/>
      <c r="IKC24" s="681"/>
      <c r="IKD24" s="681"/>
      <c r="IKE24" s="682"/>
      <c r="IKF24" s="680"/>
      <c r="IKG24" s="681"/>
      <c r="IKH24" s="681"/>
      <c r="IKI24" s="681"/>
      <c r="IKJ24" s="681"/>
      <c r="IKK24" s="681"/>
      <c r="IKL24" s="681"/>
      <c r="IKM24" s="681"/>
      <c r="IKN24" s="681"/>
      <c r="IKO24" s="681"/>
      <c r="IKP24" s="681"/>
      <c r="IKQ24" s="681"/>
      <c r="IKR24" s="681"/>
      <c r="IKS24" s="681"/>
      <c r="IKT24" s="682"/>
      <c r="IKU24" s="680"/>
      <c r="IKV24" s="681"/>
      <c r="IKW24" s="681"/>
      <c r="IKX24" s="681"/>
      <c r="IKY24" s="681"/>
      <c r="IKZ24" s="681"/>
      <c r="ILA24" s="681"/>
      <c r="ILB24" s="681"/>
      <c r="ILC24" s="681"/>
      <c r="ILD24" s="681"/>
      <c r="ILE24" s="681"/>
      <c r="ILF24" s="681"/>
      <c r="ILG24" s="681"/>
      <c r="ILH24" s="681"/>
      <c r="ILI24" s="682"/>
      <c r="ILJ24" s="680"/>
      <c r="ILK24" s="681"/>
      <c r="ILL24" s="681"/>
      <c r="ILM24" s="681"/>
      <c r="ILN24" s="681"/>
      <c r="ILO24" s="681"/>
      <c r="ILP24" s="681"/>
      <c r="ILQ24" s="681"/>
      <c r="ILR24" s="681"/>
      <c r="ILS24" s="681"/>
      <c r="ILT24" s="681"/>
      <c r="ILU24" s="681"/>
      <c r="ILV24" s="681"/>
      <c r="ILW24" s="681"/>
      <c r="ILX24" s="682"/>
      <c r="ILY24" s="680"/>
      <c r="ILZ24" s="681"/>
      <c r="IMA24" s="681"/>
      <c r="IMB24" s="681"/>
      <c r="IMC24" s="681"/>
      <c r="IMD24" s="681"/>
      <c r="IME24" s="681"/>
      <c r="IMF24" s="681"/>
      <c r="IMG24" s="681"/>
      <c r="IMH24" s="681"/>
      <c r="IMI24" s="681"/>
      <c r="IMJ24" s="681"/>
      <c r="IMK24" s="681"/>
      <c r="IML24" s="681"/>
      <c r="IMM24" s="682"/>
      <c r="IMN24" s="680"/>
      <c r="IMO24" s="681"/>
      <c r="IMP24" s="681"/>
      <c r="IMQ24" s="681"/>
      <c r="IMR24" s="681"/>
      <c r="IMS24" s="681"/>
      <c r="IMT24" s="681"/>
      <c r="IMU24" s="681"/>
      <c r="IMV24" s="681"/>
      <c r="IMW24" s="681"/>
      <c r="IMX24" s="681"/>
      <c r="IMY24" s="681"/>
      <c r="IMZ24" s="681"/>
      <c r="INA24" s="681"/>
      <c r="INB24" s="682"/>
      <c r="INC24" s="680"/>
      <c r="IND24" s="681"/>
      <c r="INE24" s="681"/>
      <c r="INF24" s="681"/>
      <c r="ING24" s="681"/>
      <c r="INH24" s="681"/>
      <c r="INI24" s="681"/>
      <c r="INJ24" s="681"/>
      <c r="INK24" s="681"/>
      <c r="INL24" s="681"/>
      <c r="INM24" s="681"/>
      <c r="INN24" s="681"/>
      <c r="INO24" s="681"/>
      <c r="INP24" s="681"/>
      <c r="INQ24" s="682"/>
      <c r="INR24" s="680"/>
      <c r="INS24" s="681"/>
      <c r="INT24" s="681"/>
      <c r="INU24" s="681"/>
      <c r="INV24" s="681"/>
      <c r="INW24" s="681"/>
      <c r="INX24" s="681"/>
      <c r="INY24" s="681"/>
      <c r="INZ24" s="681"/>
      <c r="IOA24" s="681"/>
      <c r="IOB24" s="681"/>
      <c r="IOC24" s="681"/>
      <c r="IOD24" s="681"/>
      <c r="IOE24" s="681"/>
      <c r="IOF24" s="682"/>
      <c r="IOG24" s="680"/>
      <c r="IOH24" s="681"/>
      <c r="IOI24" s="681"/>
      <c r="IOJ24" s="681"/>
      <c r="IOK24" s="681"/>
      <c r="IOL24" s="681"/>
      <c r="IOM24" s="681"/>
      <c r="ION24" s="681"/>
      <c r="IOO24" s="681"/>
      <c r="IOP24" s="681"/>
      <c r="IOQ24" s="681"/>
      <c r="IOR24" s="681"/>
      <c r="IOS24" s="681"/>
      <c r="IOT24" s="681"/>
      <c r="IOU24" s="682"/>
      <c r="IOV24" s="680"/>
      <c r="IOW24" s="681"/>
      <c r="IOX24" s="681"/>
      <c r="IOY24" s="681"/>
      <c r="IOZ24" s="681"/>
      <c r="IPA24" s="681"/>
      <c r="IPB24" s="681"/>
      <c r="IPC24" s="681"/>
      <c r="IPD24" s="681"/>
      <c r="IPE24" s="681"/>
      <c r="IPF24" s="681"/>
      <c r="IPG24" s="681"/>
      <c r="IPH24" s="681"/>
      <c r="IPI24" s="681"/>
      <c r="IPJ24" s="682"/>
      <c r="IPK24" s="680"/>
      <c r="IPL24" s="681"/>
      <c r="IPM24" s="681"/>
      <c r="IPN24" s="681"/>
      <c r="IPO24" s="681"/>
      <c r="IPP24" s="681"/>
      <c r="IPQ24" s="681"/>
      <c r="IPR24" s="681"/>
      <c r="IPS24" s="681"/>
      <c r="IPT24" s="681"/>
      <c r="IPU24" s="681"/>
      <c r="IPV24" s="681"/>
      <c r="IPW24" s="681"/>
      <c r="IPX24" s="681"/>
      <c r="IPY24" s="682"/>
      <c r="IPZ24" s="680"/>
      <c r="IQA24" s="681"/>
      <c r="IQB24" s="681"/>
      <c r="IQC24" s="681"/>
      <c r="IQD24" s="681"/>
      <c r="IQE24" s="681"/>
      <c r="IQF24" s="681"/>
      <c r="IQG24" s="681"/>
      <c r="IQH24" s="681"/>
      <c r="IQI24" s="681"/>
      <c r="IQJ24" s="681"/>
      <c r="IQK24" s="681"/>
      <c r="IQL24" s="681"/>
      <c r="IQM24" s="681"/>
      <c r="IQN24" s="682"/>
      <c r="IQO24" s="680"/>
      <c r="IQP24" s="681"/>
      <c r="IQQ24" s="681"/>
      <c r="IQR24" s="681"/>
      <c r="IQS24" s="681"/>
      <c r="IQT24" s="681"/>
      <c r="IQU24" s="681"/>
      <c r="IQV24" s="681"/>
      <c r="IQW24" s="681"/>
      <c r="IQX24" s="681"/>
      <c r="IQY24" s="681"/>
      <c r="IQZ24" s="681"/>
      <c r="IRA24" s="681"/>
      <c r="IRB24" s="681"/>
      <c r="IRC24" s="682"/>
      <c r="IRD24" s="680"/>
      <c r="IRE24" s="681"/>
      <c r="IRF24" s="681"/>
      <c r="IRG24" s="681"/>
      <c r="IRH24" s="681"/>
      <c r="IRI24" s="681"/>
      <c r="IRJ24" s="681"/>
      <c r="IRK24" s="681"/>
      <c r="IRL24" s="681"/>
      <c r="IRM24" s="681"/>
      <c r="IRN24" s="681"/>
      <c r="IRO24" s="681"/>
      <c r="IRP24" s="681"/>
      <c r="IRQ24" s="681"/>
      <c r="IRR24" s="682"/>
      <c r="IRS24" s="680"/>
      <c r="IRT24" s="681"/>
      <c r="IRU24" s="681"/>
      <c r="IRV24" s="681"/>
      <c r="IRW24" s="681"/>
      <c r="IRX24" s="681"/>
      <c r="IRY24" s="681"/>
      <c r="IRZ24" s="681"/>
      <c r="ISA24" s="681"/>
      <c r="ISB24" s="681"/>
      <c r="ISC24" s="681"/>
      <c r="ISD24" s="681"/>
      <c r="ISE24" s="681"/>
      <c r="ISF24" s="681"/>
      <c r="ISG24" s="682"/>
      <c r="ISH24" s="680"/>
      <c r="ISI24" s="681"/>
      <c r="ISJ24" s="681"/>
      <c r="ISK24" s="681"/>
      <c r="ISL24" s="681"/>
      <c r="ISM24" s="681"/>
      <c r="ISN24" s="681"/>
      <c r="ISO24" s="681"/>
      <c r="ISP24" s="681"/>
      <c r="ISQ24" s="681"/>
      <c r="ISR24" s="681"/>
      <c r="ISS24" s="681"/>
      <c r="IST24" s="681"/>
      <c r="ISU24" s="681"/>
      <c r="ISV24" s="682"/>
      <c r="ISW24" s="680"/>
      <c r="ISX24" s="681"/>
      <c r="ISY24" s="681"/>
      <c r="ISZ24" s="681"/>
      <c r="ITA24" s="681"/>
      <c r="ITB24" s="681"/>
      <c r="ITC24" s="681"/>
      <c r="ITD24" s="681"/>
      <c r="ITE24" s="681"/>
      <c r="ITF24" s="681"/>
      <c r="ITG24" s="681"/>
      <c r="ITH24" s="681"/>
      <c r="ITI24" s="681"/>
      <c r="ITJ24" s="681"/>
      <c r="ITK24" s="682"/>
      <c r="ITL24" s="680"/>
      <c r="ITM24" s="681"/>
      <c r="ITN24" s="681"/>
      <c r="ITO24" s="681"/>
      <c r="ITP24" s="681"/>
      <c r="ITQ24" s="681"/>
      <c r="ITR24" s="681"/>
      <c r="ITS24" s="681"/>
      <c r="ITT24" s="681"/>
      <c r="ITU24" s="681"/>
      <c r="ITV24" s="681"/>
      <c r="ITW24" s="681"/>
      <c r="ITX24" s="681"/>
      <c r="ITY24" s="681"/>
      <c r="ITZ24" s="682"/>
      <c r="IUA24" s="680"/>
      <c r="IUB24" s="681"/>
      <c r="IUC24" s="681"/>
      <c r="IUD24" s="681"/>
      <c r="IUE24" s="681"/>
      <c r="IUF24" s="681"/>
      <c r="IUG24" s="681"/>
      <c r="IUH24" s="681"/>
      <c r="IUI24" s="681"/>
      <c r="IUJ24" s="681"/>
      <c r="IUK24" s="681"/>
      <c r="IUL24" s="681"/>
      <c r="IUM24" s="681"/>
      <c r="IUN24" s="681"/>
      <c r="IUO24" s="682"/>
      <c r="IUP24" s="680"/>
      <c r="IUQ24" s="681"/>
      <c r="IUR24" s="681"/>
      <c r="IUS24" s="681"/>
      <c r="IUT24" s="681"/>
      <c r="IUU24" s="681"/>
      <c r="IUV24" s="681"/>
      <c r="IUW24" s="681"/>
      <c r="IUX24" s="681"/>
      <c r="IUY24" s="681"/>
      <c r="IUZ24" s="681"/>
      <c r="IVA24" s="681"/>
      <c r="IVB24" s="681"/>
      <c r="IVC24" s="681"/>
      <c r="IVD24" s="682"/>
      <c r="IVE24" s="680"/>
      <c r="IVF24" s="681"/>
      <c r="IVG24" s="681"/>
      <c r="IVH24" s="681"/>
      <c r="IVI24" s="681"/>
      <c r="IVJ24" s="681"/>
      <c r="IVK24" s="681"/>
      <c r="IVL24" s="681"/>
      <c r="IVM24" s="681"/>
      <c r="IVN24" s="681"/>
      <c r="IVO24" s="681"/>
      <c r="IVP24" s="681"/>
      <c r="IVQ24" s="681"/>
      <c r="IVR24" s="681"/>
      <c r="IVS24" s="682"/>
      <c r="IVT24" s="680"/>
      <c r="IVU24" s="681"/>
      <c r="IVV24" s="681"/>
      <c r="IVW24" s="681"/>
      <c r="IVX24" s="681"/>
      <c r="IVY24" s="681"/>
      <c r="IVZ24" s="681"/>
      <c r="IWA24" s="681"/>
      <c r="IWB24" s="681"/>
      <c r="IWC24" s="681"/>
      <c r="IWD24" s="681"/>
      <c r="IWE24" s="681"/>
      <c r="IWF24" s="681"/>
      <c r="IWG24" s="681"/>
      <c r="IWH24" s="682"/>
      <c r="IWI24" s="680"/>
      <c r="IWJ24" s="681"/>
      <c r="IWK24" s="681"/>
      <c r="IWL24" s="681"/>
      <c r="IWM24" s="681"/>
      <c r="IWN24" s="681"/>
      <c r="IWO24" s="681"/>
      <c r="IWP24" s="681"/>
      <c r="IWQ24" s="681"/>
      <c r="IWR24" s="681"/>
      <c r="IWS24" s="681"/>
      <c r="IWT24" s="681"/>
      <c r="IWU24" s="681"/>
      <c r="IWV24" s="681"/>
      <c r="IWW24" s="682"/>
      <c r="IWX24" s="680"/>
      <c r="IWY24" s="681"/>
      <c r="IWZ24" s="681"/>
      <c r="IXA24" s="681"/>
      <c r="IXB24" s="681"/>
      <c r="IXC24" s="681"/>
      <c r="IXD24" s="681"/>
      <c r="IXE24" s="681"/>
      <c r="IXF24" s="681"/>
      <c r="IXG24" s="681"/>
      <c r="IXH24" s="681"/>
      <c r="IXI24" s="681"/>
      <c r="IXJ24" s="681"/>
      <c r="IXK24" s="681"/>
      <c r="IXL24" s="682"/>
      <c r="IXM24" s="680"/>
      <c r="IXN24" s="681"/>
      <c r="IXO24" s="681"/>
      <c r="IXP24" s="681"/>
      <c r="IXQ24" s="681"/>
      <c r="IXR24" s="681"/>
      <c r="IXS24" s="681"/>
      <c r="IXT24" s="681"/>
      <c r="IXU24" s="681"/>
      <c r="IXV24" s="681"/>
      <c r="IXW24" s="681"/>
      <c r="IXX24" s="681"/>
      <c r="IXY24" s="681"/>
      <c r="IXZ24" s="681"/>
      <c r="IYA24" s="682"/>
      <c r="IYB24" s="680"/>
      <c r="IYC24" s="681"/>
      <c r="IYD24" s="681"/>
      <c r="IYE24" s="681"/>
      <c r="IYF24" s="681"/>
      <c r="IYG24" s="681"/>
      <c r="IYH24" s="681"/>
      <c r="IYI24" s="681"/>
      <c r="IYJ24" s="681"/>
      <c r="IYK24" s="681"/>
      <c r="IYL24" s="681"/>
      <c r="IYM24" s="681"/>
      <c r="IYN24" s="681"/>
      <c r="IYO24" s="681"/>
      <c r="IYP24" s="682"/>
      <c r="IYQ24" s="680"/>
      <c r="IYR24" s="681"/>
      <c r="IYS24" s="681"/>
      <c r="IYT24" s="681"/>
      <c r="IYU24" s="681"/>
      <c r="IYV24" s="681"/>
      <c r="IYW24" s="681"/>
      <c r="IYX24" s="681"/>
      <c r="IYY24" s="681"/>
      <c r="IYZ24" s="681"/>
      <c r="IZA24" s="681"/>
      <c r="IZB24" s="681"/>
      <c r="IZC24" s="681"/>
      <c r="IZD24" s="681"/>
      <c r="IZE24" s="682"/>
      <c r="IZF24" s="680"/>
      <c r="IZG24" s="681"/>
      <c r="IZH24" s="681"/>
      <c r="IZI24" s="681"/>
      <c r="IZJ24" s="681"/>
      <c r="IZK24" s="681"/>
      <c r="IZL24" s="681"/>
      <c r="IZM24" s="681"/>
      <c r="IZN24" s="681"/>
      <c r="IZO24" s="681"/>
      <c r="IZP24" s="681"/>
      <c r="IZQ24" s="681"/>
      <c r="IZR24" s="681"/>
      <c r="IZS24" s="681"/>
      <c r="IZT24" s="682"/>
      <c r="IZU24" s="680"/>
      <c r="IZV24" s="681"/>
      <c r="IZW24" s="681"/>
      <c r="IZX24" s="681"/>
      <c r="IZY24" s="681"/>
      <c r="IZZ24" s="681"/>
      <c r="JAA24" s="681"/>
      <c r="JAB24" s="681"/>
      <c r="JAC24" s="681"/>
      <c r="JAD24" s="681"/>
      <c r="JAE24" s="681"/>
      <c r="JAF24" s="681"/>
      <c r="JAG24" s="681"/>
      <c r="JAH24" s="681"/>
      <c r="JAI24" s="682"/>
      <c r="JAJ24" s="680"/>
      <c r="JAK24" s="681"/>
      <c r="JAL24" s="681"/>
      <c r="JAM24" s="681"/>
      <c r="JAN24" s="681"/>
      <c r="JAO24" s="681"/>
      <c r="JAP24" s="681"/>
      <c r="JAQ24" s="681"/>
      <c r="JAR24" s="681"/>
      <c r="JAS24" s="681"/>
      <c r="JAT24" s="681"/>
      <c r="JAU24" s="681"/>
      <c r="JAV24" s="681"/>
      <c r="JAW24" s="681"/>
      <c r="JAX24" s="682"/>
      <c r="JAY24" s="680"/>
      <c r="JAZ24" s="681"/>
      <c r="JBA24" s="681"/>
      <c r="JBB24" s="681"/>
      <c r="JBC24" s="681"/>
      <c r="JBD24" s="681"/>
      <c r="JBE24" s="681"/>
      <c r="JBF24" s="681"/>
      <c r="JBG24" s="681"/>
      <c r="JBH24" s="681"/>
      <c r="JBI24" s="681"/>
      <c r="JBJ24" s="681"/>
      <c r="JBK24" s="681"/>
      <c r="JBL24" s="681"/>
      <c r="JBM24" s="682"/>
      <c r="JBN24" s="680"/>
      <c r="JBO24" s="681"/>
      <c r="JBP24" s="681"/>
      <c r="JBQ24" s="681"/>
      <c r="JBR24" s="681"/>
      <c r="JBS24" s="681"/>
      <c r="JBT24" s="681"/>
      <c r="JBU24" s="681"/>
      <c r="JBV24" s="681"/>
      <c r="JBW24" s="681"/>
      <c r="JBX24" s="681"/>
      <c r="JBY24" s="681"/>
      <c r="JBZ24" s="681"/>
      <c r="JCA24" s="681"/>
      <c r="JCB24" s="682"/>
      <c r="JCC24" s="680"/>
      <c r="JCD24" s="681"/>
      <c r="JCE24" s="681"/>
      <c r="JCF24" s="681"/>
      <c r="JCG24" s="681"/>
      <c r="JCH24" s="681"/>
      <c r="JCI24" s="681"/>
      <c r="JCJ24" s="681"/>
      <c r="JCK24" s="681"/>
      <c r="JCL24" s="681"/>
      <c r="JCM24" s="681"/>
      <c r="JCN24" s="681"/>
      <c r="JCO24" s="681"/>
      <c r="JCP24" s="681"/>
      <c r="JCQ24" s="682"/>
      <c r="JCR24" s="680"/>
      <c r="JCS24" s="681"/>
      <c r="JCT24" s="681"/>
      <c r="JCU24" s="681"/>
      <c r="JCV24" s="681"/>
      <c r="JCW24" s="681"/>
      <c r="JCX24" s="681"/>
      <c r="JCY24" s="681"/>
      <c r="JCZ24" s="681"/>
      <c r="JDA24" s="681"/>
      <c r="JDB24" s="681"/>
      <c r="JDC24" s="681"/>
      <c r="JDD24" s="681"/>
      <c r="JDE24" s="681"/>
      <c r="JDF24" s="682"/>
      <c r="JDG24" s="680"/>
      <c r="JDH24" s="681"/>
      <c r="JDI24" s="681"/>
      <c r="JDJ24" s="681"/>
      <c r="JDK24" s="681"/>
      <c r="JDL24" s="681"/>
      <c r="JDM24" s="681"/>
      <c r="JDN24" s="681"/>
      <c r="JDO24" s="681"/>
      <c r="JDP24" s="681"/>
      <c r="JDQ24" s="681"/>
      <c r="JDR24" s="681"/>
      <c r="JDS24" s="681"/>
      <c r="JDT24" s="681"/>
      <c r="JDU24" s="682"/>
      <c r="JDV24" s="680"/>
      <c r="JDW24" s="681"/>
      <c r="JDX24" s="681"/>
      <c r="JDY24" s="681"/>
      <c r="JDZ24" s="681"/>
      <c r="JEA24" s="681"/>
      <c r="JEB24" s="681"/>
      <c r="JEC24" s="681"/>
      <c r="JED24" s="681"/>
      <c r="JEE24" s="681"/>
      <c r="JEF24" s="681"/>
      <c r="JEG24" s="681"/>
      <c r="JEH24" s="681"/>
      <c r="JEI24" s="681"/>
      <c r="JEJ24" s="682"/>
      <c r="JEK24" s="680"/>
      <c r="JEL24" s="681"/>
      <c r="JEM24" s="681"/>
      <c r="JEN24" s="681"/>
      <c r="JEO24" s="681"/>
      <c r="JEP24" s="681"/>
      <c r="JEQ24" s="681"/>
      <c r="JER24" s="681"/>
      <c r="JES24" s="681"/>
      <c r="JET24" s="681"/>
      <c r="JEU24" s="681"/>
      <c r="JEV24" s="681"/>
      <c r="JEW24" s="681"/>
      <c r="JEX24" s="681"/>
      <c r="JEY24" s="682"/>
      <c r="JEZ24" s="680"/>
      <c r="JFA24" s="681"/>
      <c r="JFB24" s="681"/>
      <c r="JFC24" s="681"/>
      <c r="JFD24" s="681"/>
      <c r="JFE24" s="681"/>
      <c r="JFF24" s="681"/>
      <c r="JFG24" s="681"/>
      <c r="JFH24" s="681"/>
      <c r="JFI24" s="681"/>
      <c r="JFJ24" s="681"/>
      <c r="JFK24" s="681"/>
      <c r="JFL24" s="681"/>
      <c r="JFM24" s="681"/>
      <c r="JFN24" s="682"/>
      <c r="JFO24" s="680"/>
      <c r="JFP24" s="681"/>
      <c r="JFQ24" s="681"/>
      <c r="JFR24" s="681"/>
      <c r="JFS24" s="681"/>
      <c r="JFT24" s="681"/>
      <c r="JFU24" s="681"/>
      <c r="JFV24" s="681"/>
      <c r="JFW24" s="681"/>
      <c r="JFX24" s="681"/>
      <c r="JFY24" s="681"/>
      <c r="JFZ24" s="681"/>
      <c r="JGA24" s="681"/>
      <c r="JGB24" s="681"/>
      <c r="JGC24" s="682"/>
      <c r="JGD24" s="680"/>
      <c r="JGE24" s="681"/>
      <c r="JGF24" s="681"/>
      <c r="JGG24" s="681"/>
      <c r="JGH24" s="681"/>
      <c r="JGI24" s="681"/>
      <c r="JGJ24" s="681"/>
      <c r="JGK24" s="681"/>
      <c r="JGL24" s="681"/>
      <c r="JGM24" s="681"/>
      <c r="JGN24" s="681"/>
      <c r="JGO24" s="681"/>
      <c r="JGP24" s="681"/>
      <c r="JGQ24" s="681"/>
      <c r="JGR24" s="682"/>
      <c r="JGS24" s="680"/>
      <c r="JGT24" s="681"/>
      <c r="JGU24" s="681"/>
      <c r="JGV24" s="681"/>
      <c r="JGW24" s="681"/>
      <c r="JGX24" s="681"/>
      <c r="JGY24" s="681"/>
      <c r="JGZ24" s="681"/>
      <c r="JHA24" s="681"/>
      <c r="JHB24" s="681"/>
      <c r="JHC24" s="681"/>
      <c r="JHD24" s="681"/>
      <c r="JHE24" s="681"/>
      <c r="JHF24" s="681"/>
      <c r="JHG24" s="682"/>
      <c r="JHH24" s="680"/>
      <c r="JHI24" s="681"/>
      <c r="JHJ24" s="681"/>
      <c r="JHK24" s="681"/>
      <c r="JHL24" s="681"/>
      <c r="JHM24" s="681"/>
      <c r="JHN24" s="681"/>
      <c r="JHO24" s="681"/>
      <c r="JHP24" s="681"/>
      <c r="JHQ24" s="681"/>
      <c r="JHR24" s="681"/>
      <c r="JHS24" s="681"/>
      <c r="JHT24" s="681"/>
      <c r="JHU24" s="681"/>
      <c r="JHV24" s="682"/>
      <c r="JHW24" s="680"/>
      <c r="JHX24" s="681"/>
      <c r="JHY24" s="681"/>
      <c r="JHZ24" s="681"/>
      <c r="JIA24" s="681"/>
      <c r="JIB24" s="681"/>
      <c r="JIC24" s="681"/>
      <c r="JID24" s="681"/>
      <c r="JIE24" s="681"/>
      <c r="JIF24" s="681"/>
      <c r="JIG24" s="681"/>
      <c r="JIH24" s="681"/>
      <c r="JII24" s="681"/>
      <c r="JIJ24" s="681"/>
      <c r="JIK24" s="682"/>
      <c r="JIL24" s="680"/>
      <c r="JIM24" s="681"/>
      <c r="JIN24" s="681"/>
      <c r="JIO24" s="681"/>
      <c r="JIP24" s="681"/>
      <c r="JIQ24" s="681"/>
      <c r="JIR24" s="681"/>
      <c r="JIS24" s="681"/>
      <c r="JIT24" s="681"/>
      <c r="JIU24" s="681"/>
      <c r="JIV24" s="681"/>
      <c r="JIW24" s="681"/>
      <c r="JIX24" s="681"/>
      <c r="JIY24" s="681"/>
      <c r="JIZ24" s="682"/>
      <c r="JJA24" s="680"/>
      <c r="JJB24" s="681"/>
      <c r="JJC24" s="681"/>
      <c r="JJD24" s="681"/>
      <c r="JJE24" s="681"/>
      <c r="JJF24" s="681"/>
      <c r="JJG24" s="681"/>
      <c r="JJH24" s="681"/>
      <c r="JJI24" s="681"/>
      <c r="JJJ24" s="681"/>
      <c r="JJK24" s="681"/>
      <c r="JJL24" s="681"/>
      <c r="JJM24" s="681"/>
      <c r="JJN24" s="681"/>
      <c r="JJO24" s="682"/>
      <c r="JJP24" s="680"/>
      <c r="JJQ24" s="681"/>
      <c r="JJR24" s="681"/>
      <c r="JJS24" s="681"/>
      <c r="JJT24" s="681"/>
      <c r="JJU24" s="681"/>
      <c r="JJV24" s="681"/>
      <c r="JJW24" s="681"/>
      <c r="JJX24" s="681"/>
      <c r="JJY24" s="681"/>
      <c r="JJZ24" s="681"/>
      <c r="JKA24" s="681"/>
      <c r="JKB24" s="681"/>
      <c r="JKC24" s="681"/>
      <c r="JKD24" s="682"/>
      <c r="JKE24" s="680"/>
      <c r="JKF24" s="681"/>
      <c r="JKG24" s="681"/>
      <c r="JKH24" s="681"/>
      <c r="JKI24" s="681"/>
      <c r="JKJ24" s="681"/>
      <c r="JKK24" s="681"/>
      <c r="JKL24" s="681"/>
      <c r="JKM24" s="681"/>
      <c r="JKN24" s="681"/>
      <c r="JKO24" s="681"/>
      <c r="JKP24" s="681"/>
      <c r="JKQ24" s="681"/>
      <c r="JKR24" s="681"/>
      <c r="JKS24" s="682"/>
      <c r="JKT24" s="680"/>
      <c r="JKU24" s="681"/>
      <c r="JKV24" s="681"/>
      <c r="JKW24" s="681"/>
      <c r="JKX24" s="681"/>
      <c r="JKY24" s="681"/>
      <c r="JKZ24" s="681"/>
      <c r="JLA24" s="681"/>
      <c r="JLB24" s="681"/>
      <c r="JLC24" s="681"/>
      <c r="JLD24" s="681"/>
      <c r="JLE24" s="681"/>
      <c r="JLF24" s="681"/>
      <c r="JLG24" s="681"/>
      <c r="JLH24" s="682"/>
      <c r="JLI24" s="680"/>
      <c r="JLJ24" s="681"/>
      <c r="JLK24" s="681"/>
      <c r="JLL24" s="681"/>
      <c r="JLM24" s="681"/>
      <c r="JLN24" s="681"/>
      <c r="JLO24" s="681"/>
      <c r="JLP24" s="681"/>
      <c r="JLQ24" s="681"/>
      <c r="JLR24" s="681"/>
      <c r="JLS24" s="681"/>
      <c r="JLT24" s="681"/>
      <c r="JLU24" s="681"/>
      <c r="JLV24" s="681"/>
      <c r="JLW24" s="682"/>
      <c r="JLX24" s="680"/>
      <c r="JLY24" s="681"/>
      <c r="JLZ24" s="681"/>
      <c r="JMA24" s="681"/>
      <c r="JMB24" s="681"/>
      <c r="JMC24" s="681"/>
      <c r="JMD24" s="681"/>
      <c r="JME24" s="681"/>
      <c r="JMF24" s="681"/>
      <c r="JMG24" s="681"/>
      <c r="JMH24" s="681"/>
      <c r="JMI24" s="681"/>
      <c r="JMJ24" s="681"/>
      <c r="JMK24" s="681"/>
      <c r="JML24" s="682"/>
      <c r="JMM24" s="680"/>
      <c r="JMN24" s="681"/>
      <c r="JMO24" s="681"/>
      <c r="JMP24" s="681"/>
      <c r="JMQ24" s="681"/>
      <c r="JMR24" s="681"/>
      <c r="JMS24" s="681"/>
      <c r="JMT24" s="681"/>
      <c r="JMU24" s="681"/>
      <c r="JMV24" s="681"/>
      <c r="JMW24" s="681"/>
      <c r="JMX24" s="681"/>
      <c r="JMY24" s="681"/>
      <c r="JMZ24" s="681"/>
      <c r="JNA24" s="682"/>
      <c r="JNB24" s="680"/>
      <c r="JNC24" s="681"/>
      <c r="JND24" s="681"/>
      <c r="JNE24" s="681"/>
      <c r="JNF24" s="681"/>
      <c r="JNG24" s="681"/>
      <c r="JNH24" s="681"/>
      <c r="JNI24" s="681"/>
      <c r="JNJ24" s="681"/>
      <c r="JNK24" s="681"/>
      <c r="JNL24" s="681"/>
      <c r="JNM24" s="681"/>
      <c r="JNN24" s="681"/>
      <c r="JNO24" s="681"/>
      <c r="JNP24" s="682"/>
      <c r="JNQ24" s="680"/>
      <c r="JNR24" s="681"/>
      <c r="JNS24" s="681"/>
      <c r="JNT24" s="681"/>
      <c r="JNU24" s="681"/>
      <c r="JNV24" s="681"/>
      <c r="JNW24" s="681"/>
      <c r="JNX24" s="681"/>
      <c r="JNY24" s="681"/>
      <c r="JNZ24" s="681"/>
      <c r="JOA24" s="681"/>
      <c r="JOB24" s="681"/>
      <c r="JOC24" s="681"/>
      <c r="JOD24" s="681"/>
      <c r="JOE24" s="682"/>
      <c r="JOF24" s="680"/>
      <c r="JOG24" s="681"/>
      <c r="JOH24" s="681"/>
      <c r="JOI24" s="681"/>
      <c r="JOJ24" s="681"/>
      <c r="JOK24" s="681"/>
      <c r="JOL24" s="681"/>
      <c r="JOM24" s="681"/>
      <c r="JON24" s="681"/>
      <c r="JOO24" s="681"/>
      <c r="JOP24" s="681"/>
      <c r="JOQ24" s="681"/>
      <c r="JOR24" s="681"/>
      <c r="JOS24" s="681"/>
      <c r="JOT24" s="682"/>
      <c r="JOU24" s="680"/>
      <c r="JOV24" s="681"/>
      <c r="JOW24" s="681"/>
      <c r="JOX24" s="681"/>
      <c r="JOY24" s="681"/>
      <c r="JOZ24" s="681"/>
      <c r="JPA24" s="681"/>
      <c r="JPB24" s="681"/>
      <c r="JPC24" s="681"/>
      <c r="JPD24" s="681"/>
      <c r="JPE24" s="681"/>
      <c r="JPF24" s="681"/>
      <c r="JPG24" s="681"/>
      <c r="JPH24" s="681"/>
      <c r="JPI24" s="682"/>
      <c r="JPJ24" s="680"/>
      <c r="JPK24" s="681"/>
      <c r="JPL24" s="681"/>
      <c r="JPM24" s="681"/>
      <c r="JPN24" s="681"/>
      <c r="JPO24" s="681"/>
      <c r="JPP24" s="681"/>
      <c r="JPQ24" s="681"/>
      <c r="JPR24" s="681"/>
      <c r="JPS24" s="681"/>
      <c r="JPT24" s="681"/>
      <c r="JPU24" s="681"/>
      <c r="JPV24" s="681"/>
      <c r="JPW24" s="681"/>
      <c r="JPX24" s="682"/>
      <c r="JPY24" s="680"/>
      <c r="JPZ24" s="681"/>
      <c r="JQA24" s="681"/>
      <c r="JQB24" s="681"/>
      <c r="JQC24" s="681"/>
      <c r="JQD24" s="681"/>
      <c r="JQE24" s="681"/>
      <c r="JQF24" s="681"/>
      <c r="JQG24" s="681"/>
      <c r="JQH24" s="681"/>
      <c r="JQI24" s="681"/>
      <c r="JQJ24" s="681"/>
      <c r="JQK24" s="681"/>
      <c r="JQL24" s="681"/>
      <c r="JQM24" s="682"/>
      <c r="JQN24" s="680"/>
      <c r="JQO24" s="681"/>
      <c r="JQP24" s="681"/>
      <c r="JQQ24" s="681"/>
      <c r="JQR24" s="681"/>
      <c r="JQS24" s="681"/>
      <c r="JQT24" s="681"/>
      <c r="JQU24" s="681"/>
      <c r="JQV24" s="681"/>
      <c r="JQW24" s="681"/>
      <c r="JQX24" s="681"/>
      <c r="JQY24" s="681"/>
      <c r="JQZ24" s="681"/>
      <c r="JRA24" s="681"/>
      <c r="JRB24" s="682"/>
      <c r="JRC24" s="680"/>
      <c r="JRD24" s="681"/>
      <c r="JRE24" s="681"/>
      <c r="JRF24" s="681"/>
      <c r="JRG24" s="681"/>
      <c r="JRH24" s="681"/>
      <c r="JRI24" s="681"/>
      <c r="JRJ24" s="681"/>
      <c r="JRK24" s="681"/>
      <c r="JRL24" s="681"/>
      <c r="JRM24" s="681"/>
      <c r="JRN24" s="681"/>
      <c r="JRO24" s="681"/>
      <c r="JRP24" s="681"/>
      <c r="JRQ24" s="682"/>
      <c r="JRR24" s="680"/>
      <c r="JRS24" s="681"/>
      <c r="JRT24" s="681"/>
      <c r="JRU24" s="681"/>
      <c r="JRV24" s="681"/>
      <c r="JRW24" s="681"/>
      <c r="JRX24" s="681"/>
      <c r="JRY24" s="681"/>
      <c r="JRZ24" s="681"/>
      <c r="JSA24" s="681"/>
      <c r="JSB24" s="681"/>
      <c r="JSC24" s="681"/>
      <c r="JSD24" s="681"/>
      <c r="JSE24" s="681"/>
      <c r="JSF24" s="682"/>
      <c r="JSG24" s="680"/>
      <c r="JSH24" s="681"/>
      <c r="JSI24" s="681"/>
      <c r="JSJ24" s="681"/>
      <c r="JSK24" s="681"/>
      <c r="JSL24" s="681"/>
      <c r="JSM24" s="681"/>
      <c r="JSN24" s="681"/>
      <c r="JSO24" s="681"/>
      <c r="JSP24" s="681"/>
      <c r="JSQ24" s="681"/>
      <c r="JSR24" s="681"/>
      <c r="JSS24" s="681"/>
      <c r="JST24" s="681"/>
      <c r="JSU24" s="682"/>
      <c r="JSV24" s="680"/>
      <c r="JSW24" s="681"/>
      <c r="JSX24" s="681"/>
      <c r="JSY24" s="681"/>
      <c r="JSZ24" s="681"/>
      <c r="JTA24" s="681"/>
      <c r="JTB24" s="681"/>
      <c r="JTC24" s="681"/>
      <c r="JTD24" s="681"/>
      <c r="JTE24" s="681"/>
      <c r="JTF24" s="681"/>
      <c r="JTG24" s="681"/>
      <c r="JTH24" s="681"/>
      <c r="JTI24" s="681"/>
      <c r="JTJ24" s="682"/>
      <c r="JTK24" s="680"/>
      <c r="JTL24" s="681"/>
      <c r="JTM24" s="681"/>
      <c r="JTN24" s="681"/>
      <c r="JTO24" s="681"/>
      <c r="JTP24" s="681"/>
      <c r="JTQ24" s="681"/>
      <c r="JTR24" s="681"/>
      <c r="JTS24" s="681"/>
      <c r="JTT24" s="681"/>
      <c r="JTU24" s="681"/>
      <c r="JTV24" s="681"/>
      <c r="JTW24" s="681"/>
      <c r="JTX24" s="681"/>
      <c r="JTY24" s="682"/>
      <c r="JTZ24" s="680"/>
      <c r="JUA24" s="681"/>
      <c r="JUB24" s="681"/>
      <c r="JUC24" s="681"/>
      <c r="JUD24" s="681"/>
      <c r="JUE24" s="681"/>
      <c r="JUF24" s="681"/>
      <c r="JUG24" s="681"/>
      <c r="JUH24" s="681"/>
      <c r="JUI24" s="681"/>
      <c r="JUJ24" s="681"/>
      <c r="JUK24" s="681"/>
      <c r="JUL24" s="681"/>
      <c r="JUM24" s="681"/>
      <c r="JUN24" s="682"/>
      <c r="JUO24" s="680"/>
      <c r="JUP24" s="681"/>
      <c r="JUQ24" s="681"/>
      <c r="JUR24" s="681"/>
      <c r="JUS24" s="681"/>
      <c r="JUT24" s="681"/>
      <c r="JUU24" s="681"/>
      <c r="JUV24" s="681"/>
      <c r="JUW24" s="681"/>
      <c r="JUX24" s="681"/>
      <c r="JUY24" s="681"/>
      <c r="JUZ24" s="681"/>
      <c r="JVA24" s="681"/>
      <c r="JVB24" s="681"/>
      <c r="JVC24" s="682"/>
      <c r="JVD24" s="680"/>
      <c r="JVE24" s="681"/>
      <c r="JVF24" s="681"/>
      <c r="JVG24" s="681"/>
      <c r="JVH24" s="681"/>
      <c r="JVI24" s="681"/>
      <c r="JVJ24" s="681"/>
      <c r="JVK24" s="681"/>
      <c r="JVL24" s="681"/>
      <c r="JVM24" s="681"/>
      <c r="JVN24" s="681"/>
      <c r="JVO24" s="681"/>
      <c r="JVP24" s="681"/>
      <c r="JVQ24" s="681"/>
      <c r="JVR24" s="682"/>
      <c r="JVS24" s="680"/>
      <c r="JVT24" s="681"/>
      <c r="JVU24" s="681"/>
      <c r="JVV24" s="681"/>
      <c r="JVW24" s="681"/>
      <c r="JVX24" s="681"/>
      <c r="JVY24" s="681"/>
      <c r="JVZ24" s="681"/>
      <c r="JWA24" s="681"/>
      <c r="JWB24" s="681"/>
      <c r="JWC24" s="681"/>
      <c r="JWD24" s="681"/>
      <c r="JWE24" s="681"/>
      <c r="JWF24" s="681"/>
      <c r="JWG24" s="682"/>
      <c r="JWH24" s="680"/>
      <c r="JWI24" s="681"/>
      <c r="JWJ24" s="681"/>
      <c r="JWK24" s="681"/>
      <c r="JWL24" s="681"/>
      <c r="JWM24" s="681"/>
      <c r="JWN24" s="681"/>
      <c r="JWO24" s="681"/>
      <c r="JWP24" s="681"/>
      <c r="JWQ24" s="681"/>
      <c r="JWR24" s="681"/>
      <c r="JWS24" s="681"/>
      <c r="JWT24" s="681"/>
      <c r="JWU24" s="681"/>
      <c r="JWV24" s="682"/>
      <c r="JWW24" s="680"/>
      <c r="JWX24" s="681"/>
      <c r="JWY24" s="681"/>
      <c r="JWZ24" s="681"/>
      <c r="JXA24" s="681"/>
      <c r="JXB24" s="681"/>
      <c r="JXC24" s="681"/>
      <c r="JXD24" s="681"/>
      <c r="JXE24" s="681"/>
      <c r="JXF24" s="681"/>
      <c r="JXG24" s="681"/>
      <c r="JXH24" s="681"/>
      <c r="JXI24" s="681"/>
      <c r="JXJ24" s="681"/>
      <c r="JXK24" s="682"/>
      <c r="JXL24" s="680"/>
      <c r="JXM24" s="681"/>
      <c r="JXN24" s="681"/>
      <c r="JXO24" s="681"/>
      <c r="JXP24" s="681"/>
      <c r="JXQ24" s="681"/>
      <c r="JXR24" s="681"/>
      <c r="JXS24" s="681"/>
      <c r="JXT24" s="681"/>
      <c r="JXU24" s="681"/>
      <c r="JXV24" s="681"/>
      <c r="JXW24" s="681"/>
      <c r="JXX24" s="681"/>
      <c r="JXY24" s="681"/>
      <c r="JXZ24" s="682"/>
      <c r="JYA24" s="680"/>
      <c r="JYB24" s="681"/>
      <c r="JYC24" s="681"/>
      <c r="JYD24" s="681"/>
      <c r="JYE24" s="681"/>
      <c r="JYF24" s="681"/>
      <c r="JYG24" s="681"/>
      <c r="JYH24" s="681"/>
      <c r="JYI24" s="681"/>
      <c r="JYJ24" s="681"/>
      <c r="JYK24" s="681"/>
      <c r="JYL24" s="681"/>
      <c r="JYM24" s="681"/>
      <c r="JYN24" s="681"/>
      <c r="JYO24" s="682"/>
      <c r="JYP24" s="680"/>
      <c r="JYQ24" s="681"/>
      <c r="JYR24" s="681"/>
      <c r="JYS24" s="681"/>
      <c r="JYT24" s="681"/>
      <c r="JYU24" s="681"/>
      <c r="JYV24" s="681"/>
      <c r="JYW24" s="681"/>
      <c r="JYX24" s="681"/>
      <c r="JYY24" s="681"/>
      <c r="JYZ24" s="681"/>
      <c r="JZA24" s="681"/>
      <c r="JZB24" s="681"/>
      <c r="JZC24" s="681"/>
      <c r="JZD24" s="682"/>
      <c r="JZE24" s="680"/>
      <c r="JZF24" s="681"/>
      <c r="JZG24" s="681"/>
      <c r="JZH24" s="681"/>
      <c r="JZI24" s="681"/>
      <c r="JZJ24" s="681"/>
      <c r="JZK24" s="681"/>
      <c r="JZL24" s="681"/>
      <c r="JZM24" s="681"/>
      <c r="JZN24" s="681"/>
      <c r="JZO24" s="681"/>
      <c r="JZP24" s="681"/>
      <c r="JZQ24" s="681"/>
      <c r="JZR24" s="681"/>
      <c r="JZS24" s="682"/>
      <c r="JZT24" s="680"/>
      <c r="JZU24" s="681"/>
      <c r="JZV24" s="681"/>
      <c r="JZW24" s="681"/>
      <c r="JZX24" s="681"/>
      <c r="JZY24" s="681"/>
      <c r="JZZ24" s="681"/>
      <c r="KAA24" s="681"/>
      <c r="KAB24" s="681"/>
      <c r="KAC24" s="681"/>
      <c r="KAD24" s="681"/>
      <c r="KAE24" s="681"/>
      <c r="KAF24" s="681"/>
      <c r="KAG24" s="681"/>
      <c r="KAH24" s="682"/>
      <c r="KAI24" s="680"/>
      <c r="KAJ24" s="681"/>
      <c r="KAK24" s="681"/>
      <c r="KAL24" s="681"/>
      <c r="KAM24" s="681"/>
      <c r="KAN24" s="681"/>
      <c r="KAO24" s="681"/>
      <c r="KAP24" s="681"/>
      <c r="KAQ24" s="681"/>
      <c r="KAR24" s="681"/>
      <c r="KAS24" s="681"/>
      <c r="KAT24" s="681"/>
      <c r="KAU24" s="681"/>
      <c r="KAV24" s="681"/>
      <c r="KAW24" s="682"/>
      <c r="KAX24" s="680"/>
      <c r="KAY24" s="681"/>
      <c r="KAZ24" s="681"/>
      <c r="KBA24" s="681"/>
      <c r="KBB24" s="681"/>
      <c r="KBC24" s="681"/>
      <c r="KBD24" s="681"/>
      <c r="KBE24" s="681"/>
      <c r="KBF24" s="681"/>
      <c r="KBG24" s="681"/>
      <c r="KBH24" s="681"/>
      <c r="KBI24" s="681"/>
      <c r="KBJ24" s="681"/>
      <c r="KBK24" s="681"/>
      <c r="KBL24" s="682"/>
      <c r="KBM24" s="680"/>
      <c r="KBN24" s="681"/>
      <c r="KBO24" s="681"/>
      <c r="KBP24" s="681"/>
      <c r="KBQ24" s="681"/>
      <c r="KBR24" s="681"/>
      <c r="KBS24" s="681"/>
      <c r="KBT24" s="681"/>
      <c r="KBU24" s="681"/>
      <c r="KBV24" s="681"/>
      <c r="KBW24" s="681"/>
      <c r="KBX24" s="681"/>
      <c r="KBY24" s="681"/>
      <c r="KBZ24" s="681"/>
      <c r="KCA24" s="682"/>
      <c r="KCB24" s="680"/>
      <c r="KCC24" s="681"/>
      <c r="KCD24" s="681"/>
      <c r="KCE24" s="681"/>
      <c r="KCF24" s="681"/>
      <c r="KCG24" s="681"/>
      <c r="KCH24" s="681"/>
      <c r="KCI24" s="681"/>
      <c r="KCJ24" s="681"/>
      <c r="KCK24" s="681"/>
      <c r="KCL24" s="681"/>
      <c r="KCM24" s="681"/>
      <c r="KCN24" s="681"/>
      <c r="KCO24" s="681"/>
      <c r="KCP24" s="682"/>
      <c r="KCQ24" s="680"/>
      <c r="KCR24" s="681"/>
      <c r="KCS24" s="681"/>
      <c r="KCT24" s="681"/>
      <c r="KCU24" s="681"/>
      <c r="KCV24" s="681"/>
      <c r="KCW24" s="681"/>
      <c r="KCX24" s="681"/>
      <c r="KCY24" s="681"/>
      <c r="KCZ24" s="681"/>
      <c r="KDA24" s="681"/>
      <c r="KDB24" s="681"/>
      <c r="KDC24" s="681"/>
      <c r="KDD24" s="681"/>
      <c r="KDE24" s="682"/>
      <c r="KDF24" s="680"/>
      <c r="KDG24" s="681"/>
      <c r="KDH24" s="681"/>
      <c r="KDI24" s="681"/>
      <c r="KDJ24" s="681"/>
      <c r="KDK24" s="681"/>
      <c r="KDL24" s="681"/>
      <c r="KDM24" s="681"/>
      <c r="KDN24" s="681"/>
      <c r="KDO24" s="681"/>
      <c r="KDP24" s="681"/>
      <c r="KDQ24" s="681"/>
      <c r="KDR24" s="681"/>
      <c r="KDS24" s="681"/>
      <c r="KDT24" s="682"/>
      <c r="KDU24" s="680"/>
      <c r="KDV24" s="681"/>
      <c r="KDW24" s="681"/>
      <c r="KDX24" s="681"/>
      <c r="KDY24" s="681"/>
      <c r="KDZ24" s="681"/>
      <c r="KEA24" s="681"/>
      <c r="KEB24" s="681"/>
      <c r="KEC24" s="681"/>
      <c r="KED24" s="681"/>
      <c r="KEE24" s="681"/>
      <c r="KEF24" s="681"/>
      <c r="KEG24" s="681"/>
      <c r="KEH24" s="681"/>
      <c r="KEI24" s="682"/>
      <c r="KEJ24" s="680"/>
      <c r="KEK24" s="681"/>
      <c r="KEL24" s="681"/>
      <c r="KEM24" s="681"/>
      <c r="KEN24" s="681"/>
      <c r="KEO24" s="681"/>
      <c r="KEP24" s="681"/>
      <c r="KEQ24" s="681"/>
      <c r="KER24" s="681"/>
      <c r="KES24" s="681"/>
      <c r="KET24" s="681"/>
      <c r="KEU24" s="681"/>
      <c r="KEV24" s="681"/>
      <c r="KEW24" s="681"/>
      <c r="KEX24" s="682"/>
      <c r="KEY24" s="680"/>
      <c r="KEZ24" s="681"/>
      <c r="KFA24" s="681"/>
      <c r="KFB24" s="681"/>
      <c r="KFC24" s="681"/>
      <c r="KFD24" s="681"/>
      <c r="KFE24" s="681"/>
      <c r="KFF24" s="681"/>
      <c r="KFG24" s="681"/>
      <c r="KFH24" s="681"/>
      <c r="KFI24" s="681"/>
      <c r="KFJ24" s="681"/>
      <c r="KFK24" s="681"/>
      <c r="KFL24" s="681"/>
      <c r="KFM24" s="682"/>
      <c r="KFN24" s="680"/>
      <c r="KFO24" s="681"/>
      <c r="KFP24" s="681"/>
      <c r="KFQ24" s="681"/>
      <c r="KFR24" s="681"/>
      <c r="KFS24" s="681"/>
      <c r="KFT24" s="681"/>
      <c r="KFU24" s="681"/>
      <c r="KFV24" s="681"/>
      <c r="KFW24" s="681"/>
      <c r="KFX24" s="681"/>
      <c r="KFY24" s="681"/>
      <c r="KFZ24" s="681"/>
      <c r="KGA24" s="681"/>
      <c r="KGB24" s="682"/>
      <c r="KGC24" s="680"/>
      <c r="KGD24" s="681"/>
      <c r="KGE24" s="681"/>
      <c r="KGF24" s="681"/>
      <c r="KGG24" s="681"/>
      <c r="KGH24" s="681"/>
      <c r="KGI24" s="681"/>
      <c r="KGJ24" s="681"/>
      <c r="KGK24" s="681"/>
      <c r="KGL24" s="681"/>
      <c r="KGM24" s="681"/>
      <c r="KGN24" s="681"/>
      <c r="KGO24" s="681"/>
      <c r="KGP24" s="681"/>
      <c r="KGQ24" s="682"/>
      <c r="KGR24" s="680"/>
      <c r="KGS24" s="681"/>
      <c r="KGT24" s="681"/>
      <c r="KGU24" s="681"/>
      <c r="KGV24" s="681"/>
      <c r="KGW24" s="681"/>
      <c r="KGX24" s="681"/>
      <c r="KGY24" s="681"/>
      <c r="KGZ24" s="681"/>
      <c r="KHA24" s="681"/>
      <c r="KHB24" s="681"/>
      <c r="KHC24" s="681"/>
      <c r="KHD24" s="681"/>
      <c r="KHE24" s="681"/>
      <c r="KHF24" s="682"/>
      <c r="KHG24" s="680"/>
      <c r="KHH24" s="681"/>
      <c r="KHI24" s="681"/>
      <c r="KHJ24" s="681"/>
      <c r="KHK24" s="681"/>
      <c r="KHL24" s="681"/>
      <c r="KHM24" s="681"/>
      <c r="KHN24" s="681"/>
      <c r="KHO24" s="681"/>
      <c r="KHP24" s="681"/>
      <c r="KHQ24" s="681"/>
      <c r="KHR24" s="681"/>
      <c r="KHS24" s="681"/>
      <c r="KHT24" s="681"/>
      <c r="KHU24" s="682"/>
      <c r="KHV24" s="680"/>
      <c r="KHW24" s="681"/>
      <c r="KHX24" s="681"/>
      <c r="KHY24" s="681"/>
      <c r="KHZ24" s="681"/>
      <c r="KIA24" s="681"/>
      <c r="KIB24" s="681"/>
      <c r="KIC24" s="681"/>
      <c r="KID24" s="681"/>
      <c r="KIE24" s="681"/>
      <c r="KIF24" s="681"/>
      <c r="KIG24" s="681"/>
      <c r="KIH24" s="681"/>
      <c r="KII24" s="681"/>
      <c r="KIJ24" s="682"/>
      <c r="KIK24" s="680"/>
      <c r="KIL24" s="681"/>
      <c r="KIM24" s="681"/>
      <c r="KIN24" s="681"/>
      <c r="KIO24" s="681"/>
      <c r="KIP24" s="681"/>
      <c r="KIQ24" s="681"/>
      <c r="KIR24" s="681"/>
      <c r="KIS24" s="681"/>
      <c r="KIT24" s="681"/>
      <c r="KIU24" s="681"/>
      <c r="KIV24" s="681"/>
      <c r="KIW24" s="681"/>
      <c r="KIX24" s="681"/>
      <c r="KIY24" s="682"/>
      <c r="KIZ24" s="680"/>
      <c r="KJA24" s="681"/>
      <c r="KJB24" s="681"/>
      <c r="KJC24" s="681"/>
      <c r="KJD24" s="681"/>
      <c r="KJE24" s="681"/>
      <c r="KJF24" s="681"/>
      <c r="KJG24" s="681"/>
      <c r="KJH24" s="681"/>
      <c r="KJI24" s="681"/>
      <c r="KJJ24" s="681"/>
      <c r="KJK24" s="681"/>
      <c r="KJL24" s="681"/>
      <c r="KJM24" s="681"/>
      <c r="KJN24" s="682"/>
      <c r="KJO24" s="680"/>
      <c r="KJP24" s="681"/>
      <c r="KJQ24" s="681"/>
      <c r="KJR24" s="681"/>
      <c r="KJS24" s="681"/>
      <c r="KJT24" s="681"/>
      <c r="KJU24" s="681"/>
      <c r="KJV24" s="681"/>
      <c r="KJW24" s="681"/>
      <c r="KJX24" s="681"/>
      <c r="KJY24" s="681"/>
      <c r="KJZ24" s="681"/>
      <c r="KKA24" s="681"/>
      <c r="KKB24" s="681"/>
      <c r="KKC24" s="682"/>
      <c r="KKD24" s="680"/>
      <c r="KKE24" s="681"/>
      <c r="KKF24" s="681"/>
      <c r="KKG24" s="681"/>
      <c r="KKH24" s="681"/>
      <c r="KKI24" s="681"/>
      <c r="KKJ24" s="681"/>
      <c r="KKK24" s="681"/>
      <c r="KKL24" s="681"/>
      <c r="KKM24" s="681"/>
      <c r="KKN24" s="681"/>
      <c r="KKO24" s="681"/>
      <c r="KKP24" s="681"/>
      <c r="KKQ24" s="681"/>
      <c r="KKR24" s="682"/>
      <c r="KKS24" s="680"/>
      <c r="KKT24" s="681"/>
      <c r="KKU24" s="681"/>
      <c r="KKV24" s="681"/>
      <c r="KKW24" s="681"/>
      <c r="KKX24" s="681"/>
      <c r="KKY24" s="681"/>
      <c r="KKZ24" s="681"/>
      <c r="KLA24" s="681"/>
      <c r="KLB24" s="681"/>
      <c r="KLC24" s="681"/>
      <c r="KLD24" s="681"/>
      <c r="KLE24" s="681"/>
      <c r="KLF24" s="681"/>
      <c r="KLG24" s="682"/>
      <c r="KLH24" s="680"/>
      <c r="KLI24" s="681"/>
      <c r="KLJ24" s="681"/>
      <c r="KLK24" s="681"/>
      <c r="KLL24" s="681"/>
      <c r="KLM24" s="681"/>
      <c r="KLN24" s="681"/>
      <c r="KLO24" s="681"/>
      <c r="KLP24" s="681"/>
      <c r="KLQ24" s="681"/>
      <c r="KLR24" s="681"/>
      <c r="KLS24" s="681"/>
      <c r="KLT24" s="681"/>
      <c r="KLU24" s="681"/>
      <c r="KLV24" s="682"/>
      <c r="KLW24" s="680"/>
      <c r="KLX24" s="681"/>
      <c r="KLY24" s="681"/>
      <c r="KLZ24" s="681"/>
      <c r="KMA24" s="681"/>
      <c r="KMB24" s="681"/>
      <c r="KMC24" s="681"/>
      <c r="KMD24" s="681"/>
      <c r="KME24" s="681"/>
      <c r="KMF24" s="681"/>
      <c r="KMG24" s="681"/>
      <c r="KMH24" s="681"/>
      <c r="KMI24" s="681"/>
      <c r="KMJ24" s="681"/>
      <c r="KMK24" s="682"/>
      <c r="KML24" s="680"/>
      <c r="KMM24" s="681"/>
      <c r="KMN24" s="681"/>
      <c r="KMO24" s="681"/>
      <c r="KMP24" s="681"/>
      <c r="KMQ24" s="681"/>
      <c r="KMR24" s="681"/>
      <c r="KMS24" s="681"/>
      <c r="KMT24" s="681"/>
      <c r="KMU24" s="681"/>
      <c r="KMV24" s="681"/>
      <c r="KMW24" s="681"/>
      <c r="KMX24" s="681"/>
      <c r="KMY24" s="681"/>
      <c r="KMZ24" s="682"/>
      <c r="KNA24" s="680"/>
      <c r="KNB24" s="681"/>
      <c r="KNC24" s="681"/>
      <c r="KND24" s="681"/>
      <c r="KNE24" s="681"/>
      <c r="KNF24" s="681"/>
      <c r="KNG24" s="681"/>
      <c r="KNH24" s="681"/>
      <c r="KNI24" s="681"/>
      <c r="KNJ24" s="681"/>
      <c r="KNK24" s="681"/>
      <c r="KNL24" s="681"/>
      <c r="KNM24" s="681"/>
      <c r="KNN24" s="681"/>
      <c r="KNO24" s="682"/>
      <c r="KNP24" s="680"/>
      <c r="KNQ24" s="681"/>
      <c r="KNR24" s="681"/>
      <c r="KNS24" s="681"/>
      <c r="KNT24" s="681"/>
      <c r="KNU24" s="681"/>
      <c r="KNV24" s="681"/>
      <c r="KNW24" s="681"/>
      <c r="KNX24" s="681"/>
      <c r="KNY24" s="681"/>
      <c r="KNZ24" s="681"/>
      <c r="KOA24" s="681"/>
      <c r="KOB24" s="681"/>
      <c r="KOC24" s="681"/>
      <c r="KOD24" s="682"/>
      <c r="KOE24" s="680"/>
      <c r="KOF24" s="681"/>
      <c r="KOG24" s="681"/>
      <c r="KOH24" s="681"/>
      <c r="KOI24" s="681"/>
      <c r="KOJ24" s="681"/>
      <c r="KOK24" s="681"/>
      <c r="KOL24" s="681"/>
      <c r="KOM24" s="681"/>
      <c r="KON24" s="681"/>
      <c r="KOO24" s="681"/>
      <c r="KOP24" s="681"/>
      <c r="KOQ24" s="681"/>
      <c r="KOR24" s="681"/>
      <c r="KOS24" s="682"/>
      <c r="KOT24" s="680"/>
      <c r="KOU24" s="681"/>
      <c r="KOV24" s="681"/>
      <c r="KOW24" s="681"/>
      <c r="KOX24" s="681"/>
      <c r="KOY24" s="681"/>
      <c r="KOZ24" s="681"/>
      <c r="KPA24" s="681"/>
      <c r="KPB24" s="681"/>
      <c r="KPC24" s="681"/>
      <c r="KPD24" s="681"/>
      <c r="KPE24" s="681"/>
      <c r="KPF24" s="681"/>
      <c r="KPG24" s="681"/>
      <c r="KPH24" s="682"/>
      <c r="KPI24" s="680"/>
      <c r="KPJ24" s="681"/>
      <c r="KPK24" s="681"/>
      <c r="KPL24" s="681"/>
      <c r="KPM24" s="681"/>
      <c r="KPN24" s="681"/>
      <c r="KPO24" s="681"/>
      <c r="KPP24" s="681"/>
      <c r="KPQ24" s="681"/>
      <c r="KPR24" s="681"/>
      <c r="KPS24" s="681"/>
      <c r="KPT24" s="681"/>
      <c r="KPU24" s="681"/>
      <c r="KPV24" s="681"/>
      <c r="KPW24" s="682"/>
      <c r="KPX24" s="680"/>
      <c r="KPY24" s="681"/>
      <c r="KPZ24" s="681"/>
      <c r="KQA24" s="681"/>
      <c r="KQB24" s="681"/>
      <c r="KQC24" s="681"/>
      <c r="KQD24" s="681"/>
      <c r="KQE24" s="681"/>
      <c r="KQF24" s="681"/>
      <c r="KQG24" s="681"/>
      <c r="KQH24" s="681"/>
      <c r="KQI24" s="681"/>
      <c r="KQJ24" s="681"/>
      <c r="KQK24" s="681"/>
      <c r="KQL24" s="682"/>
      <c r="KQM24" s="680"/>
      <c r="KQN24" s="681"/>
      <c r="KQO24" s="681"/>
      <c r="KQP24" s="681"/>
      <c r="KQQ24" s="681"/>
      <c r="KQR24" s="681"/>
      <c r="KQS24" s="681"/>
      <c r="KQT24" s="681"/>
      <c r="KQU24" s="681"/>
      <c r="KQV24" s="681"/>
      <c r="KQW24" s="681"/>
      <c r="KQX24" s="681"/>
      <c r="KQY24" s="681"/>
      <c r="KQZ24" s="681"/>
      <c r="KRA24" s="682"/>
      <c r="KRB24" s="680"/>
      <c r="KRC24" s="681"/>
      <c r="KRD24" s="681"/>
      <c r="KRE24" s="681"/>
      <c r="KRF24" s="681"/>
      <c r="KRG24" s="681"/>
      <c r="KRH24" s="681"/>
      <c r="KRI24" s="681"/>
      <c r="KRJ24" s="681"/>
      <c r="KRK24" s="681"/>
      <c r="KRL24" s="681"/>
      <c r="KRM24" s="681"/>
      <c r="KRN24" s="681"/>
      <c r="KRO24" s="681"/>
      <c r="KRP24" s="682"/>
      <c r="KRQ24" s="680"/>
      <c r="KRR24" s="681"/>
      <c r="KRS24" s="681"/>
      <c r="KRT24" s="681"/>
      <c r="KRU24" s="681"/>
      <c r="KRV24" s="681"/>
      <c r="KRW24" s="681"/>
      <c r="KRX24" s="681"/>
      <c r="KRY24" s="681"/>
      <c r="KRZ24" s="681"/>
      <c r="KSA24" s="681"/>
      <c r="KSB24" s="681"/>
      <c r="KSC24" s="681"/>
      <c r="KSD24" s="681"/>
      <c r="KSE24" s="682"/>
      <c r="KSF24" s="680"/>
      <c r="KSG24" s="681"/>
      <c r="KSH24" s="681"/>
      <c r="KSI24" s="681"/>
      <c r="KSJ24" s="681"/>
      <c r="KSK24" s="681"/>
      <c r="KSL24" s="681"/>
      <c r="KSM24" s="681"/>
      <c r="KSN24" s="681"/>
      <c r="KSO24" s="681"/>
      <c r="KSP24" s="681"/>
      <c r="KSQ24" s="681"/>
      <c r="KSR24" s="681"/>
      <c r="KSS24" s="681"/>
      <c r="KST24" s="682"/>
      <c r="KSU24" s="680"/>
      <c r="KSV24" s="681"/>
      <c r="KSW24" s="681"/>
      <c r="KSX24" s="681"/>
      <c r="KSY24" s="681"/>
      <c r="KSZ24" s="681"/>
      <c r="KTA24" s="681"/>
      <c r="KTB24" s="681"/>
      <c r="KTC24" s="681"/>
      <c r="KTD24" s="681"/>
      <c r="KTE24" s="681"/>
      <c r="KTF24" s="681"/>
      <c r="KTG24" s="681"/>
      <c r="KTH24" s="681"/>
      <c r="KTI24" s="682"/>
      <c r="KTJ24" s="680"/>
      <c r="KTK24" s="681"/>
      <c r="KTL24" s="681"/>
      <c r="KTM24" s="681"/>
      <c r="KTN24" s="681"/>
      <c r="KTO24" s="681"/>
      <c r="KTP24" s="681"/>
      <c r="KTQ24" s="681"/>
      <c r="KTR24" s="681"/>
      <c r="KTS24" s="681"/>
      <c r="KTT24" s="681"/>
      <c r="KTU24" s="681"/>
      <c r="KTV24" s="681"/>
      <c r="KTW24" s="681"/>
      <c r="KTX24" s="682"/>
      <c r="KTY24" s="680"/>
      <c r="KTZ24" s="681"/>
      <c r="KUA24" s="681"/>
      <c r="KUB24" s="681"/>
      <c r="KUC24" s="681"/>
      <c r="KUD24" s="681"/>
      <c r="KUE24" s="681"/>
      <c r="KUF24" s="681"/>
      <c r="KUG24" s="681"/>
      <c r="KUH24" s="681"/>
      <c r="KUI24" s="681"/>
      <c r="KUJ24" s="681"/>
      <c r="KUK24" s="681"/>
      <c r="KUL24" s="681"/>
      <c r="KUM24" s="682"/>
      <c r="KUN24" s="680"/>
      <c r="KUO24" s="681"/>
      <c r="KUP24" s="681"/>
      <c r="KUQ24" s="681"/>
      <c r="KUR24" s="681"/>
      <c r="KUS24" s="681"/>
      <c r="KUT24" s="681"/>
      <c r="KUU24" s="681"/>
      <c r="KUV24" s="681"/>
      <c r="KUW24" s="681"/>
      <c r="KUX24" s="681"/>
      <c r="KUY24" s="681"/>
      <c r="KUZ24" s="681"/>
      <c r="KVA24" s="681"/>
      <c r="KVB24" s="682"/>
      <c r="KVC24" s="680"/>
      <c r="KVD24" s="681"/>
      <c r="KVE24" s="681"/>
      <c r="KVF24" s="681"/>
      <c r="KVG24" s="681"/>
      <c r="KVH24" s="681"/>
      <c r="KVI24" s="681"/>
      <c r="KVJ24" s="681"/>
      <c r="KVK24" s="681"/>
      <c r="KVL24" s="681"/>
      <c r="KVM24" s="681"/>
      <c r="KVN24" s="681"/>
      <c r="KVO24" s="681"/>
      <c r="KVP24" s="681"/>
      <c r="KVQ24" s="682"/>
      <c r="KVR24" s="680"/>
      <c r="KVS24" s="681"/>
      <c r="KVT24" s="681"/>
      <c r="KVU24" s="681"/>
      <c r="KVV24" s="681"/>
      <c r="KVW24" s="681"/>
      <c r="KVX24" s="681"/>
      <c r="KVY24" s="681"/>
      <c r="KVZ24" s="681"/>
      <c r="KWA24" s="681"/>
      <c r="KWB24" s="681"/>
      <c r="KWC24" s="681"/>
      <c r="KWD24" s="681"/>
      <c r="KWE24" s="681"/>
      <c r="KWF24" s="682"/>
      <c r="KWG24" s="680"/>
      <c r="KWH24" s="681"/>
      <c r="KWI24" s="681"/>
      <c r="KWJ24" s="681"/>
      <c r="KWK24" s="681"/>
      <c r="KWL24" s="681"/>
      <c r="KWM24" s="681"/>
      <c r="KWN24" s="681"/>
      <c r="KWO24" s="681"/>
      <c r="KWP24" s="681"/>
      <c r="KWQ24" s="681"/>
      <c r="KWR24" s="681"/>
      <c r="KWS24" s="681"/>
      <c r="KWT24" s="681"/>
      <c r="KWU24" s="682"/>
      <c r="KWV24" s="680"/>
      <c r="KWW24" s="681"/>
      <c r="KWX24" s="681"/>
      <c r="KWY24" s="681"/>
      <c r="KWZ24" s="681"/>
      <c r="KXA24" s="681"/>
      <c r="KXB24" s="681"/>
      <c r="KXC24" s="681"/>
      <c r="KXD24" s="681"/>
      <c r="KXE24" s="681"/>
      <c r="KXF24" s="681"/>
      <c r="KXG24" s="681"/>
      <c r="KXH24" s="681"/>
      <c r="KXI24" s="681"/>
      <c r="KXJ24" s="682"/>
      <c r="KXK24" s="680"/>
      <c r="KXL24" s="681"/>
      <c r="KXM24" s="681"/>
      <c r="KXN24" s="681"/>
      <c r="KXO24" s="681"/>
      <c r="KXP24" s="681"/>
      <c r="KXQ24" s="681"/>
      <c r="KXR24" s="681"/>
      <c r="KXS24" s="681"/>
      <c r="KXT24" s="681"/>
      <c r="KXU24" s="681"/>
      <c r="KXV24" s="681"/>
      <c r="KXW24" s="681"/>
      <c r="KXX24" s="681"/>
      <c r="KXY24" s="682"/>
      <c r="KXZ24" s="680"/>
      <c r="KYA24" s="681"/>
      <c r="KYB24" s="681"/>
      <c r="KYC24" s="681"/>
      <c r="KYD24" s="681"/>
      <c r="KYE24" s="681"/>
      <c r="KYF24" s="681"/>
      <c r="KYG24" s="681"/>
      <c r="KYH24" s="681"/>
      <c r="KYI24" s="681"/>
      <c r="KYJ24" s="681"/>
      <c r="KYK24" s="681"/>
      <c r="KYL24" s="681"/>
      <c r="KYM24" s="681"/>
      <c r="KYN24" s="682"/>
      <c r="KYO24" s="680"/>
      <c r="KYP24" s="681"/>
      <c r="KYQ24" s="681"/>
      <c r="KYR24" s="681"/>
      <c r="KYS24" s="681"/>
      <c r="KYT24" s="681"/>
      <c r="KYU24" s="681"/>
      <c r="KYV24" s="681"/>
      <c r="KYW24" s="681"/>
      <c r="KYX24" s="681"/>
      <c r="KYY24" s="681"/>
      <c r="KYZ24" s="681"/>
      <c r="KZA24" s="681"/>
      <c r="KZB24" s="681"/>
      <c r="KZC24" s="682"/>
      <c r="KZD24" s="680"/>
      <c r="KZE24" s="681"/>
      <c r="KZF24" s="681"/>
      <c r="KZG24" s="681"/>
      <c r="KZH24" s="681"/>
      <c r="KZI24" s="681"/>
      <c r="KZJ24" s="681"/>
      <c r="KZK24" s="681"/>
      <c r="KZL24" s="681"/>
      <c r="KZM24" s="681"/>
      <c r="KZN24" s="681"/>
      <c r="KZO24" s="681"/>
      <c r="KZP24" s="681"/>
      <c r="KZQ24" s="681"/>
      <c r="KZR24" s="682"/>
      <c r="KZS24" s="680"/>
      <c r="KZT24" s="681"/>
      <c r="KZU24" s="681"/>
      <c r="KZV24" s="681"/>
      <c r="KZW24" s="681"/>
      <c r="KZX24" s="681"/>
      <c r="KZY24" s="681"/>
      <c r="KZZ24" s="681"/>
      <c r="LAA24" s="681"/>
      <c r="LAB24" s="681"/>
      <c r="LAC24" s="681"/>
      <c r="LAD24" s="681"/>
      <c r="LAE24" s="681"/>
      <c r="LAF24" s="681"/>
      <c r="LAG24" s="682"/>
      <c r="LAH24" s="680"/>
      <c r="LAI24" s="681"/>
      <c r="LAJ24" s="681"/>
      <c r="LAK24" s="681"/>
      <c r="LAL24" s="681"/>
      <c r="LAM24" s="681"/>
      <c r="LAN24" s="681"/>
      <c r="LAO24" s="681"/>
      <c r="LAP24" s="681"/>
      <c r="LAQ24" s="681"/>
      <c r="LAR24" s="681"/>
      <c r="LAS24" s="681"/>
      <c r="LAT24" s="681"/>
      <c r="LAU24" s="681"/>
      <c r="LAV24" s="682"/>
      <c r="LAW24" s="680"/>
      <c r="LAX24" s="681"/>
      <c r="LAY24" s="681"/>
      <c r="LAZ24" s="681"/>
      <c r="LBA24" s="681"/>
      <c r="LBB24" s="681"/>
      <c r="LBC24" s="681"/>
      <c r="LBD24" s="681"/>
      <c r="LBE24" s="681"/>
      <c r="LBF24" s="681"/>
      <c r="LBG24" s="681"/>
      <c r="LBH24" s="681"/>
      <c r="LBI24" s="681"/>
      <c r="LBJ24" s="681"/>
      <c r="LBK24" s="682"/>
      <c r="LBL24" s="680"/>
      <c r="LBM24" s="681"/>
      <c r="LBN24" s="681"/>
      <c r="LBO24" s="681"/>
      <c r="LBP24" s="681"/>
      <c r="LBQ24" s="681"/>
      <c r="LBR24" s="681"/>
      <c r="LBS24" s="681"/>
      <c r="LBT24" s="681"/>
      <c r="LBU24" s="681"/>
      <c r="LBV24" s="681"/>
      <c r="LBW24" s="681"/>
      <c r="LBX24" s="681"/>
      <c r="LBY24" s="681"/>
      <c r="LBZ24" s="682"/>
      <c r="LCA24" s="680"/>
      <c r="LCB24" s="681"/>
      <c r="LCC24" s="681"/>
      <c r="LCD24" s="681"/>
      <c r="LCE24" s="681"/>
      <c r="LCF24" s="681"/>
      <c r="LCG24" s="681"/>
      <c r="LCH24" s="681"/>
      <c r="LCI24" s="681"/>
      <c r="LCJ24" s="681"/>
      <c r="LCK24" s="681"/>
      <c r="LCL24" s="681"/>
      <c r="LCM24" s="681"/>
      <c r="LCN24" s="681"/>
      <c r="LCO24" s="682"/>
      <c r="LCP24" s="680"/>
      <c r="LCQ24" s="681"/>
      <c r="LCR24" s="681"/>
      <c r="LCS24" s="681"/>
      <c r="LCT24" s="681"/>
      <c r="LCU24" s="681"/>
      <c r="LCV24" s="681"/>
      <c r="LCW24" s="681"/>
      <c r="LCX24" s="681"/>
      <c r="LCY24" s="681"/>
      <c r="LCZ24" s="681"/>
      <c r="LDA24" s="681"/>
      <c r="LDB24" s="681"/>
      <c r="LDC24" s="681"/>
      <c r="LDD24" s="682"/>
      <c r="LDE24" s="680"/>
      <c r="LDF24" s="681"/>
      <c r="LDG24" s="681"/>
      <c r="LDH24" s="681"/>
      <c r="LDI24" s="681"/>
      <c r="LDJ24" s="681"/>
      <c r="LDK24" s="681"/>
      <c r="LDL24" s="681"/>
      <c r="LDM24" s="681"/>
      <c r="LDN24" s="681"/>
      <c r="LDO24" s="681"/>
      <c r="LDP24" s="681"/>
      <c r="LDQ24" s="681"/>
      <c r="LDR24" s="681"/>
      <c r="LDS24" s="682"/>
      <c r="LDT24" s="680"/>
      <c r="LDU24" s="681"/>
      <c r="LDV24" s="681"/>
      <c r="LDW24" s="681"/>
      <c r="LDX24" s="681"/>
      <c r="LDY24" s="681"/>
      <c r="LDZ24" s="681"/>
      <c r="LEA24" s="681"/>
      <c r="LEB24" s="681"/>
      <c r="LEC24" s="681"/>
      <c r="LED24" s="681"/>
      <c r="LEE24" s="681"/>
      <c r="LEF24" s="681"/>
      <c r="LEG24" s="681"/>
      <c r="LEH24" s="682"/>
      <c r="LEI24" s="680"/>
      <c r="LEJ24" s="681"/>
      <c r="LEK24" s="681"/>
      <c r="LEL24" s="681"/>
      <c r="LEM24" s="681"/>
      <c r="LEN24" s="681"/>
      <c r="LEO24" s="681"/>
      <c r="LEP24" s="681"/>
      <c r="LEQ24" s="681"/>
      <c r="LER24" s="681"/>
      <c r="LES24" s="681"/>
      <c r="LET24" s="681"/>
      <c r="LEU24" s="681"/>
      <c r="LEV24" s="681"/>
      <c r="LEW24" s="682"/>
      <c r="LEX24" s="680"/>
      <c r="LEY24" s="681"/>
      <c r="LEZ24" s="681"/>
      <c r="LFA24" s="681"/>
      <c r="LFB24" s="681"/>
      <c r="LFC24" s="681"/>
      <c r="LFD24" s="681"/>
      <c r="LFE24" s="681"/>
      <c r="LFF24" s="681"/>
      <c r="LFG24" s="681"/>
      <c r="LFH24" s="681"/>
      <c r="LFI24" s="681"/>
      <c r="LFJ24" s="681"/>
      <c r="LFK24" s="681"/>
      <c r="LFL24" s="682"/>
      <c r="LFM24" s="680"/>
      <c r="LFN24" s="681"/>
      <c r="LFO24" s="681"/>
      <c r="LFP24" s="681"/>
      <c r="LFQ24" s="681"/>
      <c r="LFR24" s="681"/>
      <c r="LFS24" s="681"/>
      <c r="LFT24" s="681"/>
      <c r="LFU24" s="681"/>
      <c r="LFV24" s="681"/>
      <c r="LFW24" s="681"/>
      <c r="LFX24" s="681"/>
      <c r="LFY24" s="681"/>
      <c r="LFZ24" s="681"/>
      <c r="LGA24" s="682"/>
      <c r="LGB24" s="680"/>
      <c r="LGC24" s="681"/>
      <c r="LGD24" s="681"/>
      <c r="LGE24" s="681"/>
      <c r="LGF24" s="681"/>
      <c r="LGG24" s="681"/>
      <c r="LGH24" s="681"/>
      <c r="LGI24" s="681"/>
      <c r="LGJ24" s="681"/>
      <c r="LGK24" s="681"/>
      <c r="LGL24" s="681"/>
      <c r="LGM24" s="681"/>
      <c r="LGN24" s="681"/>
      <c r="LGO24" s="681"/>
      <c r="LGP24" s="682"/>
      <c r="LGQ24" s="680"/>
      <c r="LGR24" s="681"/>
      <c r="LGS24" s="681"/>
      <c r="LGT24" s="681"/>
      <c r="LGU24" s="681"/>
      <c r="LGV24" s="681"/>
      <c r="LGW24" s="681"/>
      <c r="LGX24" s="681"/>
      <c r="LGY24" s="681"/>
      <c r="LGZ24" s="681"/>
      <c r="LHA24" s="681"/>
      <c r="LHB24" s="681"/>
      <c r="LHC24" s="681"/>
      <c r="LHD24" s="681"/>
      <c r="LHE24" s="682"/>
      <c r="LHF24" s="680"/>
      <c r="LHG24" s="681"/>
      <c r="LHH24" s="681"/>
      <c r="LHI24" s="681"/>
      <c r="LHJ24" s="681"/>
      <c r="LHK24" s="681"/>
      <c r="LHL24" s="681"/>
      <c r="LHM24" s="681"/>
      <c r="LHN24" s="681"/>
      <c r="LHO24" s="681"/>
      <c r="LHP24" s="681"/>
      <c r="LHQ24" s="681"/>
      <c r="LHR24" s="681"/>
      <c r="LHS24" s="681"/>
      <c r="LHT24" s="682"/>
      <c r="LHU24" s="680"/>
      <c r="LHV24" s="681"/>
      <c r="LHW24" s="681"/>
      <c r="LHX24" s="681"/>
      <c r="LHY24" s="681"/>
      <c r="LHZ24" s="681"/>
      <c r="LIA24" s="681"/>
      <c r="LIB24" s="681"/>
      <c r="LIC24" s="681"/>
      <c r="LID24" s="681"/>
      <c r="LIE24" s="681"/>
      <c r="LIF24" s="681"/>
      <c r="LIG24" s="681"/>
      <c r="LIH24" s="681"/>
      <c r="LII24" s="682"/>
      <c r="LIJ24" s="680"/>
      <c r="LIK24" s="681"/>
      <c r="LIL24" s="681"/>
      <c r="LIM24" s="681"/>
      <c r="LIN24" s="681"/>
      <c r="LIO24" s="681"/>
      <c r="LIP24" s="681"/>
      <c r="LIQ24" s="681"/>
      <c r="LIR24" s="681"/>
      <c r="LIS24" s="681"/>
      <c r="LIT24" s="681"/>
      <c r="LIU24" s="681"/>
      <c r="LIV24" s="681"/>
      <c r="LIW24" s="681"/>
      <c r="LIX24" s="682"/>
      <c r="LIY24" s="680"/>
      <c r="LIZ24" s="681"/>
      <c r="LJA24" s="681"/>
      <c r="LJB24" s="681"/>
      <c r="LJC24" s="681"/>
      <c r="LJD24" s="681"/>
      <c r="LJE24" s="681"/>
      <c r="LJF24" s="681"/>
      <c r="LJG24" s="681"/>
      <c r="LJH24" s="681"/>
      <c r="LJI24" s="681"/>
      <c r="LJJ24" s="681"/>
      <c r="LJK24" s="681"/>
      <c r="LJL24" s="681"/>
      <c r="LJM24" s="682"/>
      <c r="LJN24" s="680"/>
      <c r="LJO24" s="681"/>
      <c r="LJP24" s="681"/>
      <c r="LJQ24" s="681"/>
      <c r="LJR24" s="681"/>
      <c r="LJS24" s="681"/>
      <c r="LJT24" s="681"/>
      <c r="LJU24" s="681"/>
      <c r="LJV24" s="681"/>
      <c r="LJW24" s="681"/>
      <c r="LJX24" s="681"/>
      <c r="LJY24" s="681"/>
      <c r="LJZ24" s="681"/>
      <c r="LKA24" s="681"/>
      <c r="LKB24" s="682"/>
      <c r="LKC24" s="680"/>
      <c r="LKD24" s="681"/>
      <c r="LKE24" s="681"/>
      <c r="LKF24" s="681"/>
      <c r="LKG24" s="681"/>
      <c r="LKH24" s="681"/>
      <c r="LKI24" s="681"/>
      <c r="LKJ24" s="681"/>
      <c r="LKK24" s="681"/>
      <c r="LKL24" s="681"/>
      <c r="LKM24" s="681"/>
      <c r="LKN24" s="681"/>
      <c r="LKO24" s="681"/>
      <c r="LKP24" s="681"/>
      <c r="LKQ24" s="682"/>
      <c r="LKR24" s="680"/>
      <c r="LKS24" s="681"/>
      <c r="LKT24" s="681"/>
      <c r="LKU24" s="681"/>
      <c r="LKV24" s="681"/>
      <c r="LKW24" s="681"/>
      <c r="LKX24" s="681"/>
      <c r="LKY24" s="681"/>
      <c r="LKZ24" s="681"/>
      <c r="LLA24" s="681"/>
      <c r="LLB24" s="681"/>
      <c r="LLC24" s="681"/>
      <c r="LLD24" s="681"/>
      <c r="LLE24" s="681"/>
      <c r="LLF24" s="682"/>
      <c r="LLG24" s="680"/>
      <c r="LLH24" s="681"/>
      <c r="LLI24" s="681"/>
      <c r="LLJ24" s="681"/>
      <c r="LLK24" s="681"/>
      <c r="LLL24" s="681"/>
      <c r="LLM24" s="681"/>
      <c r="LLN24" s="681"/>
      <c r="LLO24" s="681"/>
      <c r="LLP24" s="681"/>
      <c r="LLQ24" s="681"/>
      <c r="LLR24" s="681"/>
      <c r="LLS24" s="681"/>
      <c r="LLT24" s="681"/>
      <c r="LLU24" s="682"/>
      <c r="LLV24" s="680"/>
      <c r="LLW24" s="681"/>
      <c r="LLX24" s="681"/>
      <c r="LLY24" s="681"/>
      <c r="LLZ24" s="681"/>
      <c r="LMA24" s="681"/>
      <c r="LMB24" s="681"/>
      <c r="LMC24" s="681"/>
      <c r="LMD24" s="681"/>
      <c r="LME24" s="681"/>
      <c r="LMF24" s="681"/>
      <c r="LMG24" s="681"/>
      <c r="LMH24" s="681"/>
      <c r="LMI24" s="681"/>
      <c r="LMJ24" s="682"/>
      <c r="LMK24" s="680"/>
      <c r="LML24" s="681"/>
      <c r="LMM24" s="681"/>
      <c r="LMN24" s="681"/>
      <c r="LMO24" s="681"/>
      <c r="LMP24" s="681"/>
      <c r="LMQ24" s="681"/>
      <c r="LMR24" s="681"/>
      <c r="LMS24" s="681"/>
      <c r="LMT24" s="681"/>
      <c r="LMU24" s="681"/>
      <c r="LMV24" s="681"/>
      <c r="LMW24" s="681"/>
      <c r="LMX24" s="681"/>
      <c r="LMY24" s="682"/>
      <c r="LMZ24" s="680"/>
      <c r="LNA24" s="681"/>
      <c r="LNB24" s="681"/>
      <c r="LNC24" s="681"/>
      <c r="LND24" s="681"/>
      <c r="LNE24" s="681"/>
      <c r="LNF24" s="681"/>
      <c r="LNG24" s="681"/>
      <c r="LNH24" s="681"/>
      <c r="LNI24" s="681"/>
      <c r="LNJ24" s="681"/>
      <c r="LNK24" s="681"/>
      <c r="LNL24" s="681"/>
      <c r="LNM24" s="681"/>
      <c r="LNN24" s="682"/>
      <c r="LNO24" s="680"/>
      <c r="LNP24" s="681"/>
      <c r="LNQ24" s="681"/>
      <c r="LNR24" s="681"/>
      <c r="LNS24" s="681"/>
      <c r="LNT24" s="681"/>
      <c r="LNU24" s="681"/>
      <c r="LNV24" s="681"/>
      <c r="LNW24" s="681"/>
      <c r="LNX24" s="681"/>
      <c r="LNY24" s="681"/>
      <c r="LNZ24" s="681"/>
      <c r="LOA24" s="681"/>
      <c r="LOB24" s="681"/>
      <c r="LOC24" s="682"/>
      <c r="LOD24" s="680"/>
      <c r="LOE24" s="681"/>
      <c r="LOF24" s="681"/>
      <c r="LOG24" s="681"/>
      <c r="LOH24" s="681"/>
      <c r="LOI24" s="681"/>
      <c r="LOJ24" s="681"/>
      <c r="LOK24" s="681"/>
      <c r="LOL24" s="681"/>
      <c r="LOM24" s="681"/>
      <c r="LON24" s="681"/>
      <c r="LOO24" s="681"/>
      <c r="LOP24" s="681"/>
      <c r="LOQ24" s="681"/>
      <c r="LOR24" s="682"/>
      <c r="LOS24" s="680"/>
      <c r="LOT24" s="681"/>
      <c r="LOU24" s="681"/>
      <c r="LOV24" s="681"/>
      <c r="LOW24" s="681"/>
      <c r="LOX24" s="681"/>
      <c r="LOY24" s="681"/>
      <c r="LOZ24" s="681"/>
      <c r="LPA24" s="681"/>
      <c r="LPB24" s="681"/>
      <c r="LPC24" s="681"/>
      <c r="LPD24" s="681"/>
      <c r="LPE24" s="681"/>
      <c r="LPF24" s="681"/>
      <c r="LPG24" s="682"/>
      <c r="LPH24" s="680"/>
      <c r="LPI24" s="681"/>
      <c r="LPJ24" s="681"/>
      <c r="LPK24" s="681"/>
      <c r="LPL24" s="681"/>
      <c r="LPM24" s="681"/>
      <c r="LPN24" s="681"/>
      <c r="LPO24" s="681"/>
      <c r="LPP24" s="681"/>
      <c r="LPQ24" s="681"/>
      <c r="LPR24" s="681"/>
      <c r="LPS24" s="681"/>
      <c r="LPT24" s="681"/>
      <c r="LPU24" s="681"/>
      <c r="LPV24" s="682"/>
      <c r="LPW24" s="680"/>
      <c r="LPX24" s="681"/>
      <c r="LPY24" s="681"/>
      <c r="LPZ24" s="681"/>
      <c r="LQA24" s="681"/>
      <c r="LQB24" s="681"/>
      <c r="LQC24" s="681"/>
      <c r="LQD24" s="681"/>
      <c r="LQE24" s="681"/>
      <c r="LQF24" s="681"/>
      <c r="LQG24" s="681"/>
      <c r="LQH24" s="681"/>
      <c r="LQI24" s="681"/>
      <c r="LQJ24" s="681"/>
      <c r="LQK24" s="682"/>
      <c r="LQL24" s="680"/>
      <c r="LQM24" s="681"/>
      <c r="LQN24" s="681"/>
      <c r="LQO24" s="681"/>
      <c r="LQP24" s="681"/>
      <c r="LQQ24" s="681"/>
      <c r="LQR24" s="681"/>
      <c r="LQS24" s="681"/>
      <c r="LQT24" s="681"/>
      <c r="LQU24" s="681"/>
      <c r="LQV24" s="681"/>
      <c r="LQW24" s="681"/>
      <c r="LQX24" s="681"/>
      <c r="LQY24" s="681"/>
      <c r="LQZ24" s="682"/>
      <c r="LRA24" s="680"/>
      <c r="LRB24" s="681"/>
      <c r="LRC24" s="681"/>
      <c r="LRD24" s="681"/>
      <c r="LRE24" s="681"/>
      <c r="LRF24" s="681"/>
      <c r="LRG24" s="681"/>
      <c r="LRH24" s="681"/>
      <c r="LRI24" s="681"/>
      <c r="LRJ24" s="681"/>
      <c r="LRK24" s="681"/>
      <c r="LRL24" s="681"/>
      <c r="LRM24" s="681"/>
      <c r="LRN24" s="681"/>
      <c r="LRO24" s="682"/>
      <c r="LRP24" s="680"/>
      <c r="LRQ24" s="681"/>
      <c r="LRR24" s="681"/>
      <c r="LRS24" s="681"/>
      <c r="LRT24" s="681"/>
      <c r="LRU24" s="681"/>
      <c r="LRV24" s="681"/>
      <c r="LRW24" s="681"/>
      <c r="LRX24" s="681"/>
      <c r="LRY24" s="681"/>
      <c r="LRZ24" s="681"/>
      <c r="LSA24" s="681"/>
      <c r="LSB24" s="681"/>
      <c r="LSC24" s="681"/>
      <c r="LSD24" s="682"/>
      <c r="LSE24" s="680"/>
      <c r="LSF24" s="681"/>
      <c r="LSG24" s="681"/>
      <c r="LSH24" s="681"/>
      <c r="LSI24" s="681"/>
      <c r="LSJ24" s="681"/>
      <c r="LSK24" s="681"/>
      <c r="LSL24" s="681"/>
      <c r="LSM24" s="681"/>
      <c r="LSN24" s="681"/>
      <c r="LSO24" s="681"/>
      <c r="LSP24" s="681"/>
      <c r="LSQ24" s="681"/>
      <c r="LSR24" s="681"/>
      <c r="LSS24" s="682"/>
      <c r="LST24" s="680"/>
      <c r="LSU24" s="681"/>
      <c r="LSV24" s="681"/>
      <c r="LSW24" s="681"/>
      <c r="LSX24" s="681"/>
      <c r="LSY24" s="681"/>
      <c r="LSZ24" s="681"/>
      <c r="LTA24" s="681"/>
      <c r="LTB24" s="681"/>
      <c r="LTC24" s="681"/>
      <c r="LTD24" s="681"/>
      <c r="LTE24" s="681"/>
      <c r="LTF24" s="681"/>
      <c r="LTG24" s="681"/>
      <c r="LTH24" s="682"/>
      <c r="LTI24" s="680"/>
      <c r="LTJ24" s="681"/>
      <c r="LTK24" s="681"/>
      <c r="LTL24" s="681"/>
      <c r="LTM24" s="681"/>
      <c r="LTN24" s="681"/>
      <c r="LTO24" s="681"/>
      <c r="LTP24" s="681"/>
      <c r="LTQ24" s="681"/>
      <c r="LTR24" s="681"/>
      <c r="LTS24" s="681"/>
      <c r="LTT24" s="681"/>
      <c r="LTU24" s="681"/>
      <c r="LTV24" s="681"/>
      <c r="LTW24" s="682"/>
      <c r="LTX24" s="680"/>
      <c r="LTY24" s="681"/>
      <c r="LTZ24" s="681"/>
      <c r="LUA24" s="681"/>
      <c r="LUB24" s="681"/>
      <c r="LUC24" s="681"/>
      <c r="LUD24" s="681"/>
      <c r="LUE24" s="681"/>
      <c r="LUF24" s="681"/>
      <c r="LUG24" s="681"/>
      <c r="LUH24" s="681"/>
      <c r="LUI24" s="681"/>
      <c r="LUJ24" s="681"/>
      <c r="LUK24" s="681"/>
      <c r="LUL24" s="682"/>
      <c r="LUM24" s="680"/>
      <c r="LUN24" s="681"/>
      <c r="LUO24" s="681"/>
      <c r="LUP24" s="681"/>
      <c r="LUQ24" s="681"/>
      <c r="LUR24" s="681"/>
      <c r="LUS24" s="681"/>
      <c r="LUT24" s="681"/>
      <c r="LUU24" s="681"/>
      <c r="LUV24" s="681"/>
      <c r="LUW24" s="681"/>
      <c r="LUX24" s="681"/>
      <c r="LUY24" s="681"/>
      <c r="LUZ24" s="681"/>
      <c r="LVA24" s="682"/>
      <c r="LVB24" s="680"/>
      <c r="LVC24" s="681"/>
      <c r="LVD24" s="681"/>
      <c r="LVE24" s="681"/>
      <c r="LVF24" s="681"/>
      <c r="LVG24" s="681"/>
      <c r="LVH24" s="681"/>
      <c r="LVI24" s="681"/>
      <c r="LVJ24" s="681"/>
      <c r="LVK24" s="681"/>
      <c r="LVL24" s="681"/>
      <c r="LVM24" s="681"/>
      <c r="LVN24" s="681"/>
      <c r="LVO24" s="681"/>
      <c r="LVP24" s="682"/>
      <c r="LVQ24" s="680"/>
      <c r="LVR24" s="681"/>
      <c r="LVS24" s="681"/>
      <c r="LVT24" s="681"/>
      <c r="LVU24" s="681"/>
      <c r="LVV24" s="681"/>
      <c r="LVW24" s="681"/>
      <c r="LVX24" s="681"/>
      <c r="LVY24" s="681"/>
      <c r="LVZ24" s="681"/>
      <c r="LWA24" s="681"/>
      <c r="LWB24" s="681"/>
      <c r="LWC24" s="681"/>
      <c r="LWD24" s="681"/>
      <c r="LWE24" s="682"/>
      <c r="LWF24" s="680"/>
      <c r="LWG24" s="681"/>
      <c r="LWH24" s="681"/>
      <c r="LWI24" s="681"/>
      <c r="LWJ24" s="681"/>
      <c r="LWK24" s="681"/>
      <c r="LWL24" s="681"/>
      <c r="LWM24" s="681"/>
      <c r="LWN24" s="681"/>
      <c r="LWO24" s="681"/>
      <c r="LWP24" s="681"/>
      <c r="LWQ24" s="681"/>
      <c r="LWR24" s="681"/>
      <c r="LWS24" s="681"/>
      <c r="LWT24" s="682"/>
      <c r="LWU24" s="680"/>
      <c r="LWV24" s="681"/>
      <c r="LWW24" s="681"/>
      <c r="LWX24" s="681"/>
      <c r="LWY24" s="681"/>
      <c r="LWZ24" s="681"/>
      <c r="LXA24" s="681"/>
      <c r="LXB24" s="681"/>
      <c r="LXC24" s="681"/>
      <c r="LXD24" s="681"/>
      <c r="LXE24" s="681"/>
      <c r="LXF24" s="681"/>
      <c r="LXG24" s="681"/>
      <c r="LXH24" s="681"/>
      <c r="LXI24" s="682"/>
      <c r="LXJ24" s="680"/>
      <c r="LXK24" s="681"/>
      <c r="LXL24" s="681"/>
      <c r="LXM24" s="681"/>
      <c r="LXN24" s="681"/>
      <c r="LXO24" s="681"/>
      <c r="LXP24" s="681"/>
      <c r="LXQ24" s="681"/>
      <c r="LXR24" s="681"/>
      <c r="LXS24" s="681"/>
      <c r="LXT24" s="681"/>
      <c r="LXU24" s="681"/>
      <c r="LXV24" s="681"/>
      <c r="LXW24" s="681"/>
      <c r="LXX24" s="682"/>
      <c r="LXY24" s="680"/>
      <c r="LXZ24" s="681"/>
      <c r="LYA24" s="681"/>
      <c r="LYB24" s="681"/>
      <c r="LYC24" s="681"/>
      <c r="LYD24" s="681"/>
      <c r="LYE24" s="681"/>
      <c r="LYF24" s="681"/>
      <c r="LYG24" s="681"/>
      <c r="LYH24" s="681"/>
      <c r="LYI24" s="681"/>
      <c r="LYJ24" s="681"/>
      <c r="LYK24" s="681"/>
      <c r="LYL24" s="681"/>
      <c r="LYM24" s="682"/>
      <c r="LYN24" s="680"/>
      <c r="LYO24" s="681"/>
      <c r="LYP24" s="681"/>
      <c r="LYQ24" s="681"/>
      <c r="LYR24" s="681"/>
      <c r="LYS24" s="681"/>
      <c r="LYT24" s="681"/>
      <c r="LYU24" s="681"/>
      <c r="LYV24" s="681"/>
      <c r="LYW24" s="681"/>
      <c r="LYX24" s="681"/>
      <c r="LYY24" s="681"/>
      <c r="LYZ24" s="681"/>
      <c r="LZA24" s="681"/>
      <c r="LZB24" s="682"/>
      <c r="LZC24" s="680"/>
      <c r="LZD24" s="681"/>
      <c r="LZE24" s="681"/>
      <c r="LZF24" s="681"/>
      <c r="LZG24" s="681"/>
      <c r="LZH24" s="681"/>
      <c r="LZI24" s="681"/>
      <c r="LZJ24" s="681"/>
      <c r="LZK24" s="681"/>
      <c r="LZL24" s="681"/>
      <c r="LZM24" s="681"/>
      <c r="LZN24" s="681"/>
      <c r="LZO24" s="681"/>
      <c r="LZP24" s="681"/>
      <c r="LZQ24" s="682"/>
      <c r="LZR24" s="680"/>
      <c r="LZS24" s="681"/>
      <c r="LZT24" s="681"/>
      <c r="LZU24" s="681"/>
      <c r="LZV24" s="681"/>
      <c r="LZW24" s="681"/>
      <c r="LZX24" s="681"/>
      <c r="LZY24" s="681"/>
      <c r="LZZ24" s="681"/>
      <c r="MAA24" s="681"/>
      <c r="MAB24" s="681"/>
      <c r="MAC24" s="681"/>
      <c r="MAD24" s="681"/>
      <c r="MAE24" s="681"/>
      <c r="MAF24" s="682"/>
      <c r="MAG24" s="680"/>
      <c r="MAH24" s="681"/>
      <c r="MAI24" s="681"/>
      <c r="MAJ24" s="681"/>
      <c r="MAK24" s="681"/>
      <c r="MAL24" s="681"/>
      <c r="MAM24" s="681"/>
      <c r="MAN24" s="681"/>
      <c r="MAO24" s="681"/>
      <c r="MAP24" s="681"/>
      <c r="MAQ24" s="681"/>
      <c r="MAR24" s="681"/>
      <c r="MAS24" s="681"/>
      <c r="MAT24" s="681"/>
      <c r="MAU24" s="682"/>
      <c r="MAV24" s="680"/>
      <c r="MAW24" s="681"/>
      <c r="MAX24" s="681"/>
      <c r="MAY24" s="681"/>
      <c r="MAZ24" s="681"/>
      <c r="MBA24" s="681"/>
      <c r="MBB24" s="681"/>
      <c r="MBC24" s="681"/>
      <c r="MBD24" s="681"/>
      <c r="MBE24" s="681"/>
      <c r="MBF24" s="681"/>
      <c r="MBG24" s="681"/>
      <c r="MBH24" s="681"/>
      <c r="MBI24" s="681"/>
      <c r="MBJ24" s="682"/>
      <c r="MBK24" s="680"/>
      <c r="MBL24" s="681"/>
      <c r="MBM24" s="681"/>
      <c r="MBN24" s="681"/>
      <c r="MBO24" s="681"/>
      <c r="MBP24" s="681"/>
      <c r="MBQ24" s="681"/>
      <c r="MBR24" s="681"/>
      <c r="MBS24" s="681"/>
      <c r="MBT24" s="681"/>
      <c r="MBU24" s="681"/>
      <c r="MBV24" s="681"/>
      <c r="MBW24" s="681"/>
      <c r="MBX24" s="681"/>
      <c r="MBY24" s="682"/>
      <c r="MBZ24" s="680"/>
      <c r="MCA24" s="681"/>
      <c r="MCB24" s="681"/>
      <c r="MCC24" s="681"/>
      <c r="MCD24" s="681"/>
      <c r="MCE24" s="681"/>
      <c r="MCF24" s="681"/>
      <c r="MCG24" s="681"/>
      <c r="MCH24" s="681"/>
      <c r="MCI24" s="681"/>
      <c r="MCJ24" s="681"/>
      <c r="MCK24" s="681"/>
      <c r="MCL24" s="681"/>
      <c r="MCM24" s="681"/>
      <c r="MCN24" s="682"/>
      <c r="MCO24" s="680"/>
      <c r="MCP24" s="681"/>
      <c r="MCQ24" s="681"/>
      <c r="MCR24" s="681"/>
      <c r="MCS24" s="681"/>
      <c r="MCT24" s="681"/>
      <c r="MCU24" s="681"/>
      <c r="MCV24" s="681"/>
      <c r="MCW24" s="681"/>
      <c r="MCX24" s="681"/>
      <c r="MCY24" s="681"/>
      <c r="MCZ24" s="681"/>
      <c r="MDA24" s="681"/>
      <c r="MDB24" s="681"/>
      <c r="MDC24" s="682"/>
      <c r="MDD24" s="680"/>
      <c r="MDE24" s="681"/>
      <c r="MDF24" s="681"/>
      <c r="MDG24" s="681"/>
      <c r="MDH24" s="681"/>
      <c r="MDI24" s="681"/>
      <c r="MDJ24" s="681"/>
      <c r="MDK24" s="681"/>
      <c r="MDL24" s="681"/>
      <c r="MDM24" s="681"/>
      <c r="MDN24" s="681"/>
      <c r="MDO24" s="681"/>
      <c r="MDP24" s="681"/>
      <c r="MDQ24" s="681"/>
      <c r="MDR24" s="682"/>
      <c r="MDS24" s="680"/>
      <c r="MDT24" s="681"/>
      <c r="MDU24" s="681"/>
      <c r="MDV24" s="681"/>
      <c r="MDW24" s="681"/>
      <c r="MDX24" s="681"/>
      <c r="MDY24" s="681"/>
      <c r="MDZ24" s="681"/>
      <c r="MEA24" s="681"/>
      <c r="MEB24" s="681"/>
      <c r="MEC24" s="681"/>
      <c r="MED24" s="681"/>
      <c r="MEE24" s="681"/>
      <c r="MEF24" s="681"/>
      <c r="MEG24" s="682"/>
      <c r="MEH24" s="680"/>
      <c r="MEI24" s="681"/>
      <c r="MEJ24" s="681"/>
      <c r="MEK24" s="681"/>
      <c r="MEL24" s="681"/>
      <c r="MEM24" s="681"/>
      <c r="MEN24" s="681"/>
      <c r="MEO24" s="681"/>
      <c r="MEP24" s="681"/>
      <c r="MEQ24" s="681"/>
      <c r="MER24" s="681"/>
      <c r="MES24" s="681"/>
      <c r="MET24" s="681"/>
      <c r="MEU24" s="681"/>
      <c r="MEV24" s="682"/>
      <c r="MEW24" s="680"/>
      <c r="MEX24" s="681"/>
      <c r="MEY24" s="681"/>
      <c r="MEZ24" s="681"/>
      <c r="MFA24" s="681"/>
      <c r="MFB24" s="681"/>
      <c r="MFC24" s="681"/>
      <c r="MFD24" s="681"/>
      <c r="MFE24" s="681"/>
      <c r="MFF24" s="681"/>
      <c r="MFG24" s="681"/>
      <c r="MFH24" s="681"/>
      <c r="MFI24" s="681"/>
      <c r="MFJ24" s="681"/>
      <c r="MFK24" s="682"/>
      <c r="MFL24" s="680"/>
      <c r="MFM24" s="681"/>
      <c r="MFN24" s="681"/>
      <c r="MFO24" s="681"/>
      <c r="MFP24" s="681"/>
      <c r="MFQ24" s="681"/>
      <c r="MFR24" s="681"/>
      <c r="MFS24" s="681"/>
      <c r="MFT24" s="681"/>
      <c r="MFU24" s="681"/>
      <c r="MFV24" s="681"/>
      <c r="MFW24" s="681"/>
      <c r="MFX24" s="681"/>
      <c r="MFY24" s="681"/>
      <c r="MFZ24" s="682"/>
      <c r="MGA24" s="680"/>
      <c r="MGB24" s="681"/>
      <c r="MGC24" s="681"/>
      <c r="MGD24" s="681"/>
      <c r="MGE24" s="681"/>
      <c r="MGF24" s="681"/>
      <c r="MGG24" s="681"/>
      <c r="MGH24" s="681"/>
      <c r="MGI24" s="681"/>
      <c r="MGJ24" s="681"/>
      <c r="MGK24" s="681"/>
      <c r="MGL24" s="681"/>
      <c r="MGM24" s="681"/>
      <c r="MGN24" s="681"/>
      <c r="MGO24" s="682"/>
      <c r="MGP24" s="680"/>
      <c r="MGQ24" s="681"/>
      <c r="MGR24" s="681"/>
      <c r="MGS24" s="681"/>
      <c r="MGT24" s="681"/>
      <c r="MGU24" s="681"/>
      <c r="MGV24" s="681"/>
      <c r="MGW24" s="681"/>
      <c r="MGX24" s="681"/>
      <c r="MGY24" s="681"/>
      <c r="MGZ24" s="681"/>
      <c r="MHA24" s="681"/>
      <c r="MHB24" s="681"/>
      <c r="MHC24" s="681"/>
      <c r="MHD24" s="682"/>
      <c r="MHE24" s="680"/>
      <c r="MHF24" s="681"/>
      <c r="MHG24" s="681"/>
      <c r="MHH24" s="681"/>
      <c r="MHI24" s="681"/>
      <c r="MHJ24" s="681"/>
      <c r="MHK24" s="681"/>
      <c r="MHL24" s="681"/>
      <c r="MHM24" s="681"/>
      <c r="MHN24" s="681"/>
      <c r="MHO24" s="681"/>
      <c r="MHP24" s="681"/>
      <c r="MHQ24" s="681"/>
      <c r="MHR24" s="681"/>
      <c r="MHS24" s="682"/>
      <c r="MHT24" s="680"/>
      <c r="MHU24" s="681"/>
      <c r="MHV24" s="681"/>
      <c r="MHW24" s="681"/>
      <c r="MHX24" s="681"/>
      <c r="MHY24" s="681"/>
      <c r="MHZ24" s="681"/>
      <c r="MIA24" s="681"/>
      <c r="MIB24" s="681"/>
      <c r="MIC24" s="681"/>
      <c r="MID24" s="681"/>
      <c r="MIE24" s="681"/>
      <c r="MIF24" s="681"/>
      <c r="MIG24" s="681"/>
      <c r="MIH24" s="682"/>
      <c r="MII24" s="680"/>
      <c r="MIJ24" s="681"/>
      <c r="MIK24" s="681"/>
      <c r="MIL24" s="681"/>
      <c r="MIM24" s="681"/>
      <c r="MIN24" s="681"/>
      <c r="MIO24" s="681"/>
      <c r="MIP24" s="681"/>
      <c r="MIQ24" s="681"/>
      <c r="MIR24" s="681"/>
      <c r="MIS24" s="681"/>
      <c r="MIT24" s="681"/>
      <c r="MIU24" s="681"/>
      <c r="MIV24" s="681"/>
      <c r="MIW24" s="682"/>
      <c r="MIX24" s="680"/>
      <c r="MIY24" s="681"/>
      <c r="MIZ24" s="681"/>
      <c r="MJA24" s="681"/>
      <c r="MJB24" s="681"/>
      <c r="MJC24" s="681"/>
      <c r="MJD24" s="681"/>
      <c r="MJE24" s="681"/>
      <c r="MJF24" s="681"/>
      <c r="MJG24" s="681"/>
      <c r="MJH24" s="681"/>
      <c r="MJI24" s="681"/>
      <c r="MJJ24" s="681"/>
      <c r="MJK24" s="681"/>
      <c r="MJL24" s="682"/>
      <c r="MJM24" s="680"/>
      <c r="MJN24" s="681"/>
      <c r="MJO24" s="681"/>
      <c r="MJP24" s="681"/>
      <c r="MJQ24" s="681"/>
      <c r="MJR24" s="681"/>
      <c r="MJS24" s="681"/>
      <c r="MJT24" s="681"/>
      <c r="MJU24" s="681"/>
      <c r="MJV24" s="681"/>
      <c r="MJW24" s="681"/>
      <c r="MJX24" s="681"/>
      <c r="MJY24" s="681"/>
      <c r="MJZ24" s="681"/>
      <c r="MKA24" s="682"/>
      <c r="MKB24" s="680"/>
      <c r="MKC24" s="681"/>
      <c r="MKD24" s="681"/>
      <c r="MKE24" s="681"/>
      <c r="MKF24" s="681"/>
      <c r="MKG24" s="681"/>
      <c r="MKH24" s="681"/>
      <c r="MKI24" s="681"/>
      <c r="MKJ24" s="681"/>
      <c r="MKK24" s="681"/>
      <c r="MKL24" s="681"/>
      <c r="MKM24" s="681"/>
      <c r="MKN24" s="681"/>
      <c r="MKO24" s="681"/>
      <c r="MKP24" s="682"/>
      <c r="MKQ24" s="680"/>
      <c r="MKR24" s="681"/>
      <c r="MKS24" s="681"/>
      <c r="MKT24" s="681"/>
      <c r="MKU24" s="681"/>
      <c r="MKV24" s="681"/>
      <c r="MKW24" s="681"/>
      <c r="MKX24" s="681"/>
      <c r="MKY24" s="681"/>
      <c r="MKZ24" s="681"/>
      <c r="MLA24" s="681"/>
      <c r="MLB24" s="681"/>
      <c r="MLC24" s="681"/>
      <c r="MLD24" s="681"/>
      <c r="MLE24" s="682"/>
      <c r="MLF24" s="680"/>
      <c r="MLG24" s="681"/>
      <c r="MLH24" s="681"/>
      <c r="MLI24" s="681"/>
      <c r="MLJ24" s="681"/>
      <c r="MLK24" s="681"/>
      <c r="MLL24" s="681"/>
      <c r="MLM24" s="681"/>
      <c r="MLN24" s="681"/>
      <c r="MLO24" s="681"/>
      <c r="MLP24" s="681"/>
      <c r="MLQ24" s="681"/>
      <c r="MLR24" s="681"/>
      <c r="MLS24" s="681"/>
      <c r="MLT24" s="682"/>
      <c r="MLU24" s="680"/>
      <c r="MLV24" s="681"/>
      <c r="MLW24" s="681"/>
      <c r="MLX24" s="681"/>
      <c r="MLY24" s="681"/>
      <c r="MLZ24" s="681"/>
      <c r="MMA24" s="681"/>
      <c r="MMB24" s="681"/>
      <c r="MMC24" s="681"/>
      <c r="MMD24" s="681"/>
      <c r="MME24" s="681"/>
      <c r="MMF24" s="681"/>
      <c r="MMG24" s="681"/>
      <c r="MMH24" s="681"/>
      <c r="MMI24" s="682"/>
      <c r="MMJ24" s="680"/>
      <c r="MMK24" s="681"/>
      <c r="MML24" s="681"/>
      <c r="MMM24" s="681"/>
      <c r="MMN24" s="681"/>
      <c r="MMO24" s="681"/>
      <c r="MMP24" s="681"/>
      <c r="MMQ24" s="681"/>
      <c r="MMR24" s="681"/>
      <c r="MMS24" s="681"/>
      <c r="MMT24" s="681"/>
      <c r="MMU24" s="681"/>
      <c r="MMV24" s="681"/>
      <c r="MMW24" s="681"/>
      <c r="MMX24" s="682"/>
      <c r="MMY24" s="680"/>
      <c r="MMZ24" s="681"/>
      <c r="MNA24" s="681"/>
      <c r="MNB24" s="681"/>
      <c r="MNC24" s="681"/>
      <c r="MND24" s="681"/>
      <c r="MNE24" s="681"/>
      <c r="MNF24" s="681"/>
      <c r="MNG24" s="681"/>
      <c r="MNH24" s="681"/>
      <c r="MNI24" s="681"/>
      <c r="MNJ24" s="681"/>
      <c r="MNK24" s="681"/>
      <c r="MNL24" s="681"/>
      <c r="MNM24" s="682"/>
      <c r="MNN24" s="680"/>
      <c r="MNO24" s="681"/>
      <c r="MNP24" s="681"/>
      <c r="MNQ24" s="681"/>
      <c r="MNR24" s="681"/>
      <c r="MNS24" s="681"/>
      <c r="MNT24" s="681"/>
      <c r="MNU24" s="681"/>
      <c r="MNV24" s="681"/>
      <c r="MNW24" s="681"/>
      <c r="MNX24" s="681"/>
      <c r="MNY24" s="681"/>
      <c r="MNZ24" s="681"/>
      <c r="MOA24" s="681"/>
      <c r="MOB24" s="682"/>
      <c r="MOC24" s="680"/>
      <c r="MOD24" s="681"/>
      <c r="MOE24" s="681"/>
      <c r="MOF24" s="681"/>
      <c r="MOG24" s="681"/>
      <c r="MOH24" s="681"/>
      <c r="MOI24" s="681"/>
      <c r="MOJ24" s="681"/>
      <c r="MOK24" s="681"/>
      <c r="MOL24" s="681"/>
      <c r="MOM24" s="681"/>
      <c r="MON24" s="681"/>
      <c r="MOO24" s="681"/>
      <c r="MOP24" s="681"/>
      <c r="MOQ24" s="682"/>
      <c r="MOR24" s="680"/>
      <c r="MOS24" s="681"/>
      <c r="MOT24" s="681"/>
      <c r="MOU24" s="681"/>
      <c r="MOV24" s="681"/>
      <c r="MOW24" s="681"/>
      <c r="MOX24" s="681"/>
      <c r="MOY24" s="681"/>
      <c r="MOZ24" s="681"/>
      <c r="MPA24" s="681"/>
      <c r="MPB24" s="681"/>
      <c r="MPC24" s="681"/>
      <c r="MPD24" s="681"/>
      <c r="MPE24" s="681"/>
      <c r="MPF24" s="682"/>
      <c r="MPG24" s="680"/>
      <c r="MPH24" s="681"/>
      <c r="MPI24" s="681"/>
      <c r="MPJ24" s="681"/>
      <c r="MPK24" s="681"/>
      <c r="MPL24" s="681"/>
      <c r="MPM24" s="681"/>
      <c r="MPN24" s="681"/>
      <c r="MPO24" s="681"/>
      <c r="MPP24" s="681"/>
      <c r="MPQ24" s="681"/>
      <c r="MPR24" s="681"/>
      <c r="MPS24" s="681"/>
      <c r="MPT24" s="681"/>
      <c r="MPU24" s="682"/>
      <c r="MPV24" s="680"/>
      <c r="MPW24" s="681"/>
      <c r="MPX24" s="681"/>
      <c r="MPY24" s="681"/>
      <c r="MPZ24" s="681"/>
      <c r="MQA24" s="681"/>
      <c r="MQB24" s="681"/>
      <c r="MQC24" s="681"/>
      <c r="MQD24" s="681"/>
      <c r="MQE24" s="681"/>
      <c r="MQF24" s="681"/>
      <c r="MQG24" s="681"/>
      <c r="MQH24" s="681"/>
      <c r="MQI24" s="681"/>
      <c r="MQJ24" s="682"/>
      <c r="MQK24" s="680"/>
      <c r="MQL24" s="681"/>
      <c r="MQM24" s="681"/>
      <c r="MQN24" s="681"/>
      <c r="MQO24" s="681"/>
      <c r="MQP24" s="681"/>
      <c r="MQQ24" s="681"/>
      <c r="MQR24" s="681"/>
      <c r="MQS24" s="681"/>
      <c r="MQT24" s="681"/>
      <c r="MQU24" s="681"/>
      <c r="MQV24" s="681"/>
      <c r="MQW24" s="681"/>
      <c r="MQX24" s="681"/>
      <c r="MQY24" s="682"/>
      <c r="MQZ24" s="680"/>
      <c r="MRA24" s="681"/>
      <c r="MRB24" s="681"/>
      <c r="MRC24" s="681"/>
      <c r="MRD24" s="681"/>
      <c r="MRE24" s="681"/>
      <c r="MRF24" s="681"/>
      <c r="MRG24" s="681"/>
      <c r="MRH24" s="681"/>
      <c r="MRI24" s="681"/>
      <c r="MRJ24" s="681"/>
      <c r="MRK24" s="681"/>
      <c r="MRL24" s="681"/>
      <c r="MRM24" s="681"/>
      <c r="MRN24" s="682"/>
      <c r="MRO24" s="680"/>
      <c r="MRP24" s="681"/>
      <c r="MRQ24" s="681"/>
      <c r="MRR24" s="681"/>
      <c r="MRS24" s="681"/>
      <c r="MRT24" s="681"/>
      <c r="MRU24" s="681"/>
      <c r="MRV24" s="681"/>
      <c r="MRW24" s="681"/>
      <c r="MRX24" s="681"/>
      <c r="MRY24" s="681"/>
      <c r="MRZ24" s="681"/>
      <c r="MSA24" s="681"/>
      <c r="MSB24" s="681"/>
      <c r="MSC24" s="682"/>
      <c r="MSD24" s="680"/>
      <c r="MSE24" s="681"/>
      <c r="MSF24" s="681"/>
      <c r="MSG24" s="681"/>
      <c r="MSH24" s="681"/>
      <c r="MSI24" s="681"/>
      <c r="MSJ24" s="681"/>
      <c r="MSK24" s="681"/>
      <c r="MSL24" s="681"/>
      <c r="MSM24" s="681"/>
      <c r="MSN24" s="681"/>
      <c r="MSO24" s="681"/>
      <c r="MSP24" s="681"/>
      <c r="MSQ24" s="681"/>
      <c r="MSR24" s="682"/>
      <c r="MSS24" s="680"/>
      <c r="MST24" s="681"/>
      <c r="MSU24" s="681"/>
      <c r="MSV24" s="681"/>
      <c r="MSW24" s="681"/>
      <c r="MSX24" s="681"/>
      <c r="MSY24" s="681"/>
      <c r="MSZ24" s="681"/>
      <c r="MTA24" s="681"/>
      <c r="MTB24" s="681"/>
      <c r="MTC24" s="681"/>
      <c r="MTD24" s="681"/>
      <c r="MTE24" s="681"/>
      <c r="MTF24" s="681"/>
      <c r="MTG24" s="682"/>
      <c r="MTH24" s="680"/>
      <c r="MTI24" s="681"/>
      <c r="MTJ24" s="681"/>
      <c r="MTK24" s="681"/>
      <c r="MTL24" s="681"/>
      <c r="MTM24" s="681"/>
      <c r="MTN24" s="681"/>
      <c r="MTO24" s="681"/>
      <c r="MTP24" s="681"/>
      <c r="MTQ24" s="681"/>
      <c r="MTR24" s="681"/>
      <c r="MTS24" s="681"/>
      <c r="MTT24" s="681"/>
      <c r="MTU24" s="681"/>
      <c r="MTV24" s="682"/>
      <c r="MTW24" s="680"/>
      <c r="MTX24" s="681"/>
      <c r="MTY24" s="681"/>
      <c r="MTZ24" s="681"/>
      <c r="MUA24" s="681"/>
      <c r="MUB24" s="681"/>
      <c r="MUC24" s="681"/>
      <c r="MUD24" s="681"/>
      <c r="MUE24" s="681"/>
      <c r="MUF24" s="681"/>
      <c r="MUG24" s="681"/>
      <c r="MUH24" s="681"/>
      <c r="MUI24" s="681"/>
      <c r="MUJ24" s="681"/>
      <c r="MUK24" s="682"/>
      <c r="MUL24" s="680"/>
      <c r="MUM24" s="681"/>
      <c r="MUN24" s="681"/>
      <c r="MUO24" s="681"/>
      <c r="MUP24" s="681"/>
      <c r="MUQ24" s="681"/>
      <c r="MUR24" s="681"/>
      <c r="MUS24" s="681"/>
      <c r="MUT24" s="681"/>
      <c r="MUU24" s="681"/>
      <c r="MUV24" s="681"/>
      <c r="MUW24" s="681"/>
      <c r="MUX24" s="681"/>
      <c r="MUY24" s="681"/>
      <c r="MUZ24" s="682"/>
      <c r="MVA24" s="680"/>
      <c r="MVB24" s="681"/>
      <c r="MVC24" s="681"/>
      <c r="MVD24" s="681"/>
      <c r="MVE24" s="681"/>
      <c r="MVF24" s="681"/>
      <c r="MVG24" s="681"/>
      <c r="MVH24" s="681"/>
      <c r="MVI24" s="681"/>
      <c r="MVJ24" s="681"/>
      <c r="MVK24" s="681"/>
      <c r="MVL24" s="681"/>
      <c r="MVM24" s="681"/>
      <c r="MVN24" s="681"/>
      <c r="MVO24" s="682"/>
      <c r="MVP24" s="680"/>
      <c r="MVQ24" s="681"/>
      <c r="MVR24" s="681"/>
      <c r="MVS24" s="681"/>
      <c r="MVT24" s="681"/>
      <c r="MVU24" s="681"/>
      <c r="MVV24" s="681"/>
      <c r="MVW24" s="681"/>
      <c r="MVX24" s="681"/>
      <c r="MVY24" s="681"/>
      <c r="MVZ24" s="681"/>
      <c r="MWA24" s="681"/>
      <c r="MWB24" s="681"/>
      <c r="MWC24" s="681"/>
      <c r="MWD24" s="682"/>
      <c r="MWE24" s="680"/>
      <c r="MWF24" s="681"/>
      <c r="MWG24" s="681"/>
      <c r="MWH24" s="681"/>
      <c r="MWI24" s="681"/>
      <c r="MWJ24" s="681"/>
      <c r="MWK24" s="681"/>
      <c r="MWL24" s="681"/>
      <c r="MWM24" s="681"/>
      <c r="MWN24" s="681"/>
      <c r="MWO24" s="681"/>
      <c r="MWP24" s="681"/>
      <c r="MWQ24" s="681"/>
      <c r="MWR24" s="681"/>
      <c r="MWS24" s="682"/>
      <c r="MWT24" s="680"/>
      <c r="MWU24" s="681"/>
      <c r="MWV24" s="681"/>
      <c r="MWW24" s="681"/>
      <c r="MWX24" s="681"/>
      <c r="MWY24" s="681"/>
      <c r="MWZ24" s="681"/>
      <c r="MXA24" s="681"/>
      <c r="MXB24" s="681"/>
      <c r="MXC24" s="681"/>
      <c r="MXD24" s="681"/>
      <c r="MXE24" s="681"/>
      <c r="MXF24" s="681"/>
      <c r="MXG24" s="681"/>
      <c r="MXH24" s="682"/>
      <c r="MXI24" s="680"/>
      <c r="MXJ24" s="681"/>
      <c r="MXK24" s="681"/>
      <c r="MXL24" s="681"/>
      <c r="MXM24" s="681"/>
      <c r="MXN24" s="681"/>
      <c r="MXO24" s="681"/>
      <c r="MXP24" s="681"/>
      <c r="MXQ24" s="681"/>
      <c r="MXR24" s="681"/>
      <c r="MXS24" s="681"/>
      <c r="MXT24" s="681"/>
      <c r="MXU24" s="681"/>
      <c r="MXV24" s="681"/>
      <c r="MXW24" s="682"/>
      <c r="MXX24" s="680"/>
      <c r="MXY24" s="681"/>
      <c r="MXZ24" s="681"/>
      <c r="MYA24" s="681"/>
      <c r="MYB24" s="681"/>
      <c r="MYC24" s="681"/>
      <c r="MYD24" s="681"/>
      <c r="MYE24" s="681"/>
      <c r="MYF24" s="681"/>
      <c r="MYG24" s="681"/>
      <c r="MYH24" s="681"/>
      <c r="MYI24" s="681"/>
      <c r="MYJ24" s="681"/>
      <c r="MYK24" s="681"/>
      <c r="MYL24" s="682"/>
      <c r="MYM24" s="680"/>
      <c r="MYN24" s="681"/>
      <c r="MYO24" s="681"/>
      <c r="MYP24" s="681"/>
      <c r="MYQ24" s="681"/>
      <c r="MYR24" s="681"/>
      <c r="MYS24" s="681"/>
      <c r="MYT24" s="681"/>
      <c r="MYU24" s="681"/>
      <c r="MYV24" s="681"/>
      <c r="MYW24" s="681"/>
      <c r="MYX24" s="681"/>
      <c r="MYY24" s="681"/>
      <c r="MYZ24" s="681"/>
      <c r="MZA24" s="682"/>
      <c r="MZB24" s="680"/>
      <c r="MZC24" s="681"/>
      <c r="MZD24" s="681"/>
      <c r="MZE24" s="681"/>
      <c r="MZF24" s="681"/>
      <c r="MZG24" s="681"/>
      <c r="MZH24" s="681"/>
      <c r="MZI24" s="681"/>
      <c r="MZJ24" s="681"/>
      <c r="MZK24" s="681"/>
      <c r="MZL24" s="681"/>
      <c r="MZM24" s="681"/>
      <c r="MZN24" s="681"/>
      <c r="MZO24" s="681"/>
      <c r="MZP24" s="682"/>
      <c r="MZQ24" s="680"/>
      <c r="MZR24" s="681"/>
      <c r="MZS24" s="681"/>
      <c r="MZT24" s="681"/>
      <c r="MZU24" s="681"/>
      <c r="MZV24" s="681"/>
      <c r="MZW24" s="681"/>
      <c r="MZX24" s="681"/>
      <c r="MZY24" s="681"/>
      <c r="MZZ24" s="681"/>
      <c r="NAA24" s="681"/>
      <c r="NAB24" s="681"/>
      <c r="NAC24" s="681"/>
      <c r="NAD24" s="681"/>
      <c r="NAE24" s="682"/>
      <c r="NAF24" s="680"/>
      <c r="NAG24" s="681"/>
      <c r="NAH24" s="681"/>
      <c r="NAI24" s="681"/>
      <c r="NAJ24" s="681"/>
      <c r="NAK24" s="681"/>
      <c r="NAL24" s="681"/>
      <c r="NAM24" s="681"/>
      <c r="NAN24" s="681"/>
      <c r="NAO24" s="681"/>
      <c r="NAP24" s="681"/>
      <c r="NAQ24" s="681"/>
      <c r="NAR24" s="681"/>
      <c r="NAS24" s="681"/>
      <c r="NAT24" s="682"/>
      <c r="NAU24" s="680"/>
      <c r="NAV24" s="681"/>
      <c r="NAW24" s="681"/>
      <c r="NAX24" s="681"/>
      <c r="NAY24" s="681"/>
      <c r="NAZ24" s="681"/>
      <c r="NBA24" s="681"/>
      <c r="NBB24" s="681"/>
      <c r="NBC24" s="681"/>
      <c r="NBD24" s="681"/>
      <c r="NBE24" s="681"/>
      <c r="NBF24" s="681"/>
      <c r="NBG24" s="681"/>
      <c r="NBH24" s="681"/>
      <c r="NBI24" s="682"/>
      <c r="NBJ24" s="680"/>
      <c r="NBK24" s="681"/>
      <c r="NBL24" s="681"/>
      <c r="NBM24" s="681"/>
      <c r="NBN24" s="681"/>
      <c r="NBO24" s="681"/>
      <c r="NBP24" s="681"/>
      <c r="NBQ24" s="681"/>
      <c r="NBR24" s="681"/>
      <c r="NBS24" s="681"/>
      <c r="NBT24" s="681"/>
      <c r="NBU24" s="681"/>
      <c r="NBV24" s="681"/>
      <c r="NBW24" s="681"/>
      <c r="NBX24" s="682"/>
      <c r="NBY24" s="680"/>
      <c r="NBZ24" s="681"/>
      <c r="NCA24" s="681"/>
      <c r="NCB24" s="681"/>
      <c r="NCC24" s="681"/>
      <c r="NCD24" s="681"/>
      <c r="NCE24" s="681"/>
      <c r="NCF24" s="681"/>
      <c r="NCG24" s="681"/>
      <c r="NCH24" s="681"/>
      <c r="NCI24" s="681"/>
      <c r="NCJ24" s="681"/>
      <c r="NCK24" s="681"/>
      <c r="NCL24" s="681"/>
      <c r="NCM24" s="682"/>
      <c r="NCN24" s="680"/>
      <c r="NCO24" s="681"/>
      <c r="NCP24" s="681"/>
      <c r="NCQ24" s="681"/>
      <c r="NCR24" s="681"/>
      <c r="NCS24" s="681"/>
      <c r="NCT24" s="681"/>
      <c r="NCU24" s="681"/>
      <c r="NCV24" s="681"/>
      <c r="NCW24" s="681"/>
      <c r="NCX24" s="681"/>
      <c r="NCY24" s="681"/>
      <c r="NCZ24" s="681"/>
      <c r="NDA24" s="681"/>
      <c r="NDB24" s="682"/>
      <c r="NDC24" s="680"/>
      <c r="NDD24" s="681"/>
      <c r="NDE24" s="681"/>
      <c r="NDF24" s="681"/>
      <c r="NDG24" s="681"/>
      <c r="NDH24" s="681"/>
      <c r="NDI24" s="681"/>
      <c r="NDJ24" s="681"/>
      <c r="NDK24" s="681"/>
      <c r="NDL24" s="681"/>
      <c r="NDM24" s="681"/>
      <c r="NDN24" s="681"/>
      <c r="NDO24" s="681"/>
      <c r="NDP24" s="681"/>
      <c r="NDQ24" s="682"/>
      <c r="NDR24" s="680"/>
      <c r="NDS24" s="681"/>
      <c r="NDT24" s="681"/>
      <c r="NDU24" s="681"/>
      <c r="NDV24" s="681"/>
      <c r="NDW24" s="681"/>
      <c r="NDX24" s="681"/>
      <c r="NDY24" s="681"/>
      <c r="NDZ24" s="681"/>
      <c r="NEA24" s="681"/>
      <c r="NEB24" s="681"/>
      <c r="NEC24" s="681"/>
      <c r="NED24" s="681"/>
      <c r="NEE24" s="681"/>
      <c r="NEF24" s="682"/>
      <c r="NEG24" s="680"/>
      <c r="NEH24" s="681"/>
      <c r="NEI24" s="681"/>
      <c r="NEJ24" s="681"/>
      <c r="NEK24" s="681"/>
      <c r="NEL24" s="681"/>
      <c r="NEM24" s="681"/>
      <c r="NEN24" s="681"/>
      <c r="NEO24" s="681"/>
      <c r="NEP24" s="681"/>
      <c r="NEQ24" s="681"/>
      <c r="NER24" s="681"/>
      <c r="NES24" s="681"/>
      <c r="NET24" s="681"/>
      <c r="NEU24" s="682"/>
      <c r="NEV24" s="680"/>
      <c r="NEW24" s="681"/>
      <c r="NEX24" s="681"/>
      <c r="NEY24" s="681"/>
      <c r="NEZ24" s="681"/>
      <c r="NFA24" s="681"/>
      <c r="NFB24" s="681"/>
      <c r="NFC24" s="681"/>
      <c r="NFD24" s="681"/>
      <c r="NFE24" s="681"/>
      <c r="NFF24" s="681"/>
      <c r="NFG24" s="681"/>
      <c r="NFH24" s="681"/>
      <c r="NFI24" s="681"/>
      <c r="NFJ24" s="682"/>
      <c r="NFK24" s="680"/>
      <c r="NFL24" s="681"/>
      <c r="NFM24" s="681"/>
      <c r="NFN24" s="681"/>
      <c r="NFO24" s="681"/>
      <c r="NFP24" s="681"/>
      <c r="NFQ24" s="681"/>
      <c r="NFR24" s="681"/>
      <c r="NFS24" s="681"/>
      <c r="NFT24" s="681"/>
      <c r="NFU24" s="681"/>
      <c r="NFV24" s="681"/>
      <c r="NFW24" s="681"/>
      <c r="NFX24" s="681"/>
      <c r="NFY24" s="682"/>
      <c r="NFZ24" s="680"/>
      <c r="NGA24" s="681"/>
      <c r="NGB24" s="681"/>
      <c r="NGC24" s="681"/>
      <c r="NGD24" s="681"/>
      <c r="NGE24" s="681"/>
      <c r="NGF24" s="681"/>
      <c r="NGG24" s="681"/>
      <c r="NGH24" s="681"/>
      <c r="NGI24" s="681"/>
      <c r="NGJ24" s="681"/>
      <c r="NGK24" s="681"/>
      <c r="NGL24" s="681"/>
      <c r="NGM24" s="681"/>
      <c r="NGN24" s="682"/>
      <c r="NGO24" s="680"/>
      <c r="NGP24" s="681"/>
      <c r="NGQ24" s="681"/>
      <c r="NGR24" s="681"/>
      <c r="NGS24" s="681"/>
      <c r="NGT24" s="681"/>
      <c r="NGU24" s="681"/>
      <c r="NGV24" s="681"/>
      <c r="NGW24" s="681"/>
      <c r="NGX24" s="681"/>
      <c r="NGY24" s="681"/>
      <c r="NGZ24" s="681"/>
      <c r="NHA24" s="681"/>
      <c r="NHB24" s="681"/>
      <c r="NHC24" s="682"/>
      <c r="NHD24" s="680"/>
      <c r="NHE24" s="681"/>
      <c r="NHF24" s="681"/>
      <c r="NHG24" s="681"/>
      <c r="NHH24" s="681"/>
      <c r="NHI24" s="681"/>
      <c r="NHJ24" s="681"/>
      <c r="NHK24" s="681"/>
      <c r="NHL24" s="681"/>
      <c r="NHM24" s="681"/>
      <c r="NHN24" s="681"/>
      <c r="NHO24" s="681"/>
      <c r="NHP24" s="681"/>
      <c r="NHQ24" s="681"/>
      <c r="NHR24" s="682"/>
      <c r="NHS24" s="680"/>
      <c r="NHT24" s="681"/>
      <c r="NHU24" s="681"/>
      <c r="NHV24" s="681"/>
      <c r="NHW24" s="681"/>
      <c r="NHX24" s="681"/>
      <c r="NHY24" s="681"/>
      <c r="NHZ24" s="681"/>
      <c r="NIA24" s="681"/>
      <c r="NIB24" s="681"/>
      <c r="NIC24" s="681"/>
      <c r="NID24" s="681"/>
      <c r="NIE24" s="681"/>
      <c r="NIF24" s="681"/>
      <c r="NIG24" s="682"/>
      <c r="NIH24" s="680"/>
      <c r="NII24" s="681"/>
      <c r="NIJ24" s="681"/>
      <c r="NIK24" s="681"/>
      <c r="NIL24" s="681"/>
      <c r="NIM24" s="681"/>
      <c r="NIN24" s="681"/>
      <c r="NIO24" s="681"/>
      <c r="NIP24" s="681"/>
      <c r="NIQ24" s="681"/>
      <c r="NIR24" s="681"/>
      <c r="NIS24" s="681"/>
      <c r="NIT24" s="681"/>
      <c r="NIU24" s="681"/>
      <c r="NIV24" s="682"/>
      <c r="NIW24" s="680"/>
      <c r="NIX24" s="681"/>
      <c r="NIY24" s="681"/>
      <c r="NIZ24" s="681"/>
      <c r="NJA24" s="681"/>
      <c r="NJB24" s="681"/>
      <c r="NJC24" s="681"/>
      <c r="NJD24" s="681"/>
      <c r="NJE24" s="681"/>
      <c r="NJF24" s="681"/>
      <c r="NJG24" s="681"/>
      <c r="NJH24" s="681"/>
      <c r="NJI24" s="681"/>
      <c r="NJJ24" s="681"/>
      <c r="NJK24" s="682"/>
      <c r="NJL24" s="680"/>
      <c r="NJM24" s="681"/>
      <c r="NJN24" s="681"/>
      <c r="NJO24" s="681"/>
      <c r="NJP24" s="681"/>
      <c r="NJQ24" s="681"/>
      <c r="NJR24" s="681"/>
      <c r="NJS24" s="681"/>
      <c r="NJT24" s="681"/>
      <c r="NJU24" s="681"/>
      <c r="NJV24" s="681"/>
      <c r="NJW24" s="681"/>
      <c r="NJX24" s="681"/>
      <c r="NJY24" s="681"/>
      <c r="NJZ24" s="682"/>
      <c r="NKA24" s="680"/>
      <c r="NKB24" s="681"/>
      <c r="NKC24" s="681"/>
      <c r="NKD24" s="681"/>
      <c r="NKE24" s="681"/>
      <c r="NKF24" s="681"/>
      <c r="NKG24" s="681"/>
      <c r="NKH24" s="681"/>
      <c r="NKI24" s="681"/>
      <c r="NKJ24" s="681"/>
      <c r="NKK24" s="681"/>
      <c r="NKL24" s="681"/>
      <c r="NKM24" s="681"/>
      <c r="NKN24" s="681"/>
      <c r="NKO24" s="682"/>
      <c r="NKP24" s="680"/>
      <c r="NKQ24" s="681"/>
      <c r="NKR24" s="681"/>
      <c r="NKS24" s="681"/>
      <c r="NKT24" s="681"/>
      <c r="NKU24" s="681"/>
      <c r="NKV24" s="681"/>
      <c r="NKW24" s="681"/>
      <c r="NKX24" s="681"/>
      <c r="NKY24" s="681"/>
      <c r="NKZ24" s="681"/>
      <c r="NLA24" s="681"/>
      <c r="NLB24" s="681"/>
      <c r="NLC24" s="681"/>
      <c r="NLD24" s="682"/>
      <c r="NLE24" s="680"/>
      <c r="NLF24" s="681"/>
      <c r="NLG24" s="681"/>
      <c r="NLH24" s="681"/>
      <c r="NLI24" s="681"/>
      <c r="NLJ24" s="681"/>
      <c r="NLK24" s="681"/>
      <c r="NLL24" s="681"/>
      <c r="NLM24" s="681"/>
      <c r="NLN24" s="681"/>
      <c r="NLO24" s="681"/>
      <c r="NLP24" s="681"/>
      <c r="NLQ24" s="681"/>
      <c r="NLR24" s="681"/>
      <c r="NLS24" s="682"/>
      <c r="NLT24" s="680"/>
      <c r="NLU24" s="681"/>
      <c r="NLV24" s="681"/>
      <c r="NLW24" s="681"/>
      <c r="NLX24" s="681"/>
      <c r="NLY24" s="681"/>
      <c r="NLZ24" s="681"/>
      <c r="NMA24" s="681"/>
      <c r="NMB24" s="681"/>
      <c r="NMC24" s="681"/>
      <c r="NMD24" s="681"/>
      <c r="NME24" s="681"/>
      <c r="NMF24" s="681"/>
      <c r="NMG24" s="681"/>
      <c r="NMH24" s="682"/>
      <c r="NMI24" s="680"/>
      <c r="NMJ24" s="681"/>
      <c r="NMK24" s="681"/>
      <c r="NML24" s="681"/>
      <c r="NMM24" s="681"/>
      <c r="NMN24" s="681"/>
      <c r="NMO24" s="681"/>
      <c r="NMP24" s="681"/>
      <c r="NMQ24" s="681"/>
      <c r="NMR24" s="681"/>
      <c r="NMS24" s="681"/>
      <c r="NMT24" s="681"/>
      <c r="NMU24" s="681"/>
      <c r="NMV24" s="681"/>
      <c r="NMW24" s="682"/>
      <c r="NMX24" s="680"/>
      <c r="NMY24" s="681"/>
      <c r="NMZ24" s="681"/>
      <c r="NNA24" s="681"/>
      <c r="NNB24" s="681"/>
      <c r="NNC24" s="681"/>
      <c r="NND24" s="681"/>
      <c r="NNE24" s="681"/>
      <c r="NNF24" s="681"/>
      <c r="NNG24" s="681"/>
      <c r="NNH24" s="681"/>
      <c r="NNI24" s="681"/>
      <c r="NNJ24" s="681"/>
      <c r="NNK24" s="681"/>
      <c r="NNL24" s="682"/>
      <c r="NNM24" s="680"/>
      <c r="NNN24" s="681"/>
      <c r="NNO24" s="681"/>
      <c r="NNP24" s="681"/>
      <c r="NNQ24" s="681"/>
      <c r="NNR24" s="681"/>
      <c r="NNS24" s="681"/>
      <c r="NNT24" s="681"/>
      <c r="NNU24" s="681"/>
      <c r="NNV24" s="681"/>
      <c r="NNW24" s="681"/>
      <c r="NNX24" s="681"/>
      <c r="NNY24" s="681"/>
      <c r="NNZ24" s="681"/>
      <c r="NOA24" s="682"/>
      <c r="NOB24" s="680"/>
      <c r="NOC24" s="681"/>
      <c r="NOD24" s="681"/>
      <c r="NOE24" s="681"/>
      <c r="NOF24" s="681"/>
      <c r="NOG24" s="681"/>
      <c r="NOH24" s="681"/>
      <c r="NOI24" s="681"/>
      <c r="NOJ24" s="681"/>
      <c r="NOK24" s="681"/>
      <c r="NOL24" s="681"/>
      <c r="NOM24" s="681"/>
      <c r="NON24" s="681"/>
      <c r="NOO24" s="681"/>
      <c r="NOP24" s="682"/>
      <c r="NOQ24" s="680"/>
      <c r="NOR24" s="681"/>
      <c r="NOS24" s="681"/>
      <c r="NOT24" s="681"/>
      <c r="NOU24" s="681"/>
      <c r="NOV24" s="681"/>
      <c r="NOW24" s="681"/>
      <c r="NOX24" s="681"/>
      <c r="NOY24" s="681"/>
      <c r="NOZ24" s="681"/>
      <c r="NPA24" s="681"/>
      <c r="NPB24" s="681"/>
      <c r="NPC24" s="681"/>
      <c r="NPD24" s="681"/>
      <c r="NPE24" s="682"/>
      <c r="NPF24" s="680"/>
      <c r="NPG24" s="681"/>
      <c r="NPH24" s="681"/>
      <c r="NPI24" s="681"/>
      <c r="NPJ24" s="681"/>
      <c r="NPK24" s="681"/>
      <c r="NPL24" s="681"/>
      <c r="NPM24" s="681"/>
      <c r="NPN24" s="681"/>
      <c r="NPO24" s="681"/>
      <c r="NPP24" s="681"/>
      <c r="NPQ24" s="681"/>
      <c r="NPR24" s="681"/>
      <c r="NPS24" s="681"/>
      <c r="NPT24" s="682"/>
      <c r="NPU24" s="680"/>
      <c r="NPV24" s="681"/>
      <c r="NPW24" s="681"/>
      <c r="NPX24" s="681"/>
      <c r="NPY24" s="681"/>
      <c r="NPZ24" s="681"/>
      <c r="NQA24" s="681"/>
      <c r="NQB24" s="681"/>
      <c r="NQC24" s="681"/>
      <c r="NQD24" s="681"/>
      <c r="NQE24" s="681"/>
      <c r="NQF24" s="681"/>
      <c r="NQG24" s="681"/>
      <c r="NQH24" s="681"/>
      <c r="NQI24" s="682"/>
      <c r="NQJ24" s="680"/>
      <c r="NQK24" s="681"/>
      <c r="NQL24" s="681"/>
      <c r="NQM24" s="681"/>
      <c r="NQN24" s="681"/>
      <c r="NQO24" s="681"/>
      <c r="NQP24" s="681"/>
      <c r="NQQ24" s="681"/>
      <c r="NQR24" s="681"/>
      <c r="NQS24" s="681"/>
      <c r="NQT24" s="681"/>
      <c r="NQU24" s="681"/>
      <c r="NQV24" s="681"/>
      <c r="NQW24" s="681"/>
      <c r="NQX24" s="682"/>
      <c r="NQY24" s="680"/>
      <c r="NQZ24" s="681"/>
      <c r="NRA24" s="681"/>
      <c r="NRB24" s="681"/>
      <c r="NRC24" s="681"/>
      <c r="NRD24" s="681"/>
      <c r="NRE24" s="681"/>
      <c r="NRF24" s="681"/>
      <c r="NRG24" s="681"/>
      <c r="NRH24" s="681"/>
      <c r="NRI24" s="681"/>
      <c r="NRJ24" s="681"/>
      <c r="NRK24" s="681"/>
      <c r="NRL24" s="681"/>
      <c r="NRM24" s="682"/>
      <c r="NRN24" s="680"/>
      <c r="NRO24" s="681"/>
      <c r="NRP24" s="681"/>
      <c r="NRQ24" s="681"/>
      <c r="NRR24" s="681"/>
      <c r="NRS24" s="681"/>
      <c r="NRT24" s="681"/>
      <c r="NRU24" s="681"/>
      <c r="NRV24" s="681"/>
      <c r="NRW24" s="681"/>
      <c r="NRX24" s="681"/>
      <c r="NRY24" s="681"/>
      <c r="NRZ24" s="681"/>
      <c r="NSA24" s="681"/>
      <c r="NSB24" s="682"/>
      <c r="NSC24" s="680"/>
      <c r="NSD24" s="681"/>
      <c r="NSE24" s="681"/>
      <c r="NSF24" s="681"/>
      <c r="NSG24" s="681"/>
      <c r="NSH24" s="681"/>
      <c r="NSI24" s="681"/>
      <c r="NSJ24" s="681"/>
      <c r="NSK24" s="681"/>
      <c r="NSL24" s="681"/>
      <c r="NSM24" s="681"/>
      <c r="NSN24" s="681"/>
      <c r="NSO24" s="681"/>
      <c r="NSP24" s="681"/>
      <c r="NSQ24" s="682"/>
      <c r="NSR24" s="680"/>
      <c r="NSS24" s="681"/>
      <c r="NST24" s="681"/>
      <c r="NSU24" s="681"/>
      <c r="NSV24" s="681"/>
      <c r="NSW24" s="681"/>
      <c r="NSX24" s="681"/>
      <c r="NSY24" s="681"/>
      <c r="NSZ24" s="681"/>
      <c r="NTA24" s="681"/>
      <c r="NTB24" s="681"/>
      <c r="NTC24" s="681"/>
      <c r="NTD24" s="681"/>
      <c r="NTE24" s="681"/>
      <c r="NTF24" s="682"/>
      <c r="NTG24" s="680"/>
      <c r="NTH24" s="681"/>
      <c r="NTI24" s="681"/>
      <c r="NTJ24" s="681"/>
      <c r="NTK24" s="681"/>
      <c r="NTL24" s="681"/>
      <c r="NTM24" s="681"/>
      <c r="NTN24" s="681"/>
      <c r="NTO24" s="681"/>
      <c r="NTP24" s="681"/>
      <c r="NTQ24" s="681"/>
      <c r="NTR24" s="681"/>
      <c r="NTS24" s="681"/>
      <c r="NTT24" s="681"/>
      <c r="NTU24" s="682"/>
      <c r="NTV24" s="680"/>
      <c r="NTW24" s="681"/>
      <c r="NTX24" s="681"/>
      <c r="NTY24" s="681"/>
      <c r="NTZ24" s="681"/>
      <c r="NUA24" s="681"/>
      <c r="NUB24" s="681"/>
      <c r="NUC24" s="681"/>
      <c r="NUD24" s="681"/>
      <c r="NUE24" s="681"/>
      <c r="NUF24" s="681"/>
      <c r="NUG24" s="681"/>
      <c r="NUH24" s="681"/>
      <c r="NUI24" s="681"/>
      <c r="NUJ24" s="682"/>
      <c r="NUK24" s="680"/>
      <c r="NUL24" s="681"/>
      <c r="NUM24" s="681"/>
      <c r="NUN24" s="681"/>
      <c r="NUO24" s="681"/>
      <c r="NUP24" s="681"/>
      <c r="NUQ24" s="681"/>
      <c r="NUR24" s="681"/>
      <c r="NUS24" s="681"/>
      <c r="NUT24" s="681"/>
      <c r="NUU24" s="681"/>
      <c r="NUV24" s="681"/>
      <c r="NUW24" s="681"/>
      <c r="NUX24" s="681"/>
      <c r="NUY24" s="682"/>
      <c r="NUZ24" s="680"/>
      <c r="NVA24" s="681"/>
      <c r="NVB24" s="681"/>
      <c r="NVC24" s="681"/>
      <c r="NVD24" s="681"/>
      <c r="NVE24" s="681"/>
      <c r="NVF24" s="681"/>
      <c r="NVG24" s="681"/>
      <c r="NVH24" s="681"/>
      <c r="NVI24" s="681"/>
      <c r="NVJ24" s="681"/>
      <c r="NVK24" s="681"/>
      <c r="NVL24" s="681"/>
      <c r="NVM24" s="681"/>
      <c r="NVN24" s="682"/>
      <c r="NVO24" s="680"/>
      <c r="NVP24" s="681"/>
      <c r="NVQ24" s="681"/>
      <c r="NVR24" s="681"/>
      <c r="NVS24" s="681"/>
      <c r="NVT24" s="681"/>
      <c r="NVU24" s="681"/>
      <c r="NVV24" s="681"/>
      <c r="NVW24" s="681"/>
      <c r="NVX24" s="681"/>
      <c r="NVY24" s="681"/>
      <c r="NVZ24" s="681"/>
      <c r="NWA24" s="681"/>
      <c r="NWB24" s="681"/>
      <c r="NWC24" s="682"/>
      <c r="NWD24" s="680"/>
      <c r="NWE24" s="681"/>
      <c r="NWF24" s="681"/>
      <c r="NWG24" s="681"/>
      <c r="NWH24" s="681"/>
      <c r="NWI24" s="681"/>
      <c r="NWJ24" s="681"/>
      <c r="NWK24" s="681"/>
      <c r="NWL24" s="681"/>
      <c r="NWM24" s="681"/>
      <c r="NWN24" s="681"/>
      <c r="NWO24" s="681"/>
      <c r="NWP24" s="681"/>
      <c r="NWQ24" s="681"/>
      <c r="NWR24" s="682"/>
      <c r="NWS24" s="680"/>
      <c r="NWT24" s="681"/>
      <c r="NWU24" s="681"/>
      <c r="NWV24" s="681"/>
      <c r="NWW24" s="681"/>
      <c r="NWX24" s="681"/>
      <c r="NWY24" s="681"/>
      <c r="NWZ24" s="681"/>
      <c r="NXA24" s="681"/>
      <c r="NXB24" s="681"/>
      <c r="NXC24" s="681"/>
      <c r="NXD24" s="681"/>
      <c r="NXE24" s="681"/>
      <c r="NXF24" s="681"/>
      <c r="NXG24" s="682"/>
      <c r="NXH24" s="680"/>
      <c r="NXI24" s="681"/>
      <c r="NXJ24" s="681"/>
      <c r="NXK24" s="681"/>
      <c r="NXL24" s="681"/>
      <c r="NXM24" s="681"/>
      <c r="NXN24" s="681"/>
      <c r="NXO24" s="681"/>
      <c r="NXP24" s="681"/>
      <c r="NXQ24" s="681"/>
      <c r="NXR24" s="681"/>
      <c r="NXS24" s="681"/>
      <c r="NXT24" s="681"/>
      <c r="NXU24" s="681"/>
      <c r="NXV24" s="682"/>
      <c r="NXW24" s="680"/>
      <c r="NXX24" s="681"/>
      <c r="NXY24" s="681"/>
      <c r="NXZ24" s="681"/>
      <c r="NYA24" s="681"/>
      <c r="NYB24" s="681"/>
      <c r="NYC24" s="681"/>
      <c r="NYD24" s="681"/>
      <c r="NYE24" s="681"/>
      <c r="NYF24" s="681"/>
      <c r="NYG24" s="681"/>
      <c r="NYH24" s="681"/>
      <c r="NYI24" s="681"/>
      <c r="NYJ24" s="681"/>
      <c r="NYK24" s="682"/>
      <c r="NYL24" s="680"/>
      <c r="NYM24" s="681"/>
      <c r="NYN24" s="681"/>
      <c r="NYO24" s="681"/>
      <c r="NYP24" s="681"/>
      <c r="NYQ24" s="681"/>
      <c r="NYR24" s="681"/>
      <c r="NYS24" s="681"/>
      <c r="NYT24" s="681"/>
      <c r="NYU24" s="681"/>
      <c r="NYV24" s="681"/>
      <c r="NYW24" s="681"/>
      <c r="NYX24" s="681"/>
      <c r="NYY24" s="681"/>
      <c r="NYZ24" s="682"/>
      <c r="NZA24" s="680"/>
      <c r="NZB24" s="681"/>
      <c r="NZC24" s="681"/>
      <c r="NZD24" s="681"/>
      <c r="NZE24" s="681"/>
      <c r="NZF24" s="681"/>
      <c r="NZG24" s="681"/>
      <c r="NZH24" s="681"/>
      <c r="NZI24" s="681"/>
      <c r="NZJ24" s="681"/>
      <c r="NZK24" s="681"/>
      <c r="NZL24" s="681"/>
      <c r="NZM24" s="681"/>
      <c r="NZN24" s="681"/>
      <c r="NZO24" s="682"/>
      <c r="NZP24" s="680"/>
      <c r="NZQ24" s="681"/>
      <c r="NZR24" s="681"/>
      <c r="NZS24" s="681"/>
      <c r="NZT24" s="681"/>
      <c r="NZU24" s="681"/>
      <c r="NZV24" s="681"/>
      <c r="NZW24" s="681"/>
      <c r="NZX24" s="681"/>
      <c r="NZY24" s="681"/>
      <c r="NZZ24" s="681"/>
      <c r="OAA24" s="681"/>
      <c r="OAB24" s="681"/>
      <c r="OAC24" s="681"/>
      <c r="OAD24" s="682"/>
      <c r="OAE24" s="680"/>
      <c r="OAF24" s="681"/>
      <c r="OAG24" s="681"/>
      <c r="OAH24" s="681"/>
      <c r="OAI24" s="681"/>
      <c r="OAJ24" s="681"/>
      <c r="OAK24" s="681"/>
      <c r="OAL24" s="681"/>
      <c r="OAM24" s="681"/>
      <c r="OAN24" s="681"/>
      <c r="OAO24" s="681"/>
      <c r="OAP24" s="681"/>
      <c r="OAQ24" s="681"/>
      <c r="OAR24" s="681"/>
      <c r="OAS24" s="682"/>
      <c r="OAT24" s="680"/>
      <c r="OAU24" s="681"/>
      <c r="OAV24" s="681"/>
      <c r="OAW24" s="681"/>
      <c r="OAX24" s="681"/>
      <c r="OAY24" s="681"/>
      <c r="OAZ24" s="681"/>
      <c r="OBA24" s="681"/>
      <c r="OBB24" s="681"/>
      <c r="OBC24" s="681"/>
      <c r="OBD24" s="681"/>
      <c r="OBE24" s="681"/>
      <c r="OBF24" s="681"/>
      <c r="OBG24" s="681"/>
      <c r="OBH24" s="682"/>
      <c r="OBI24" s="680"/>
      <c r="OBJ24" s="681"/>
      <c r="OBK24" s="681"/>
      <c r="OBL24" s="681"/>
      <c r="OBM24" s="681"/>
      <c r="OBN24" s="681"/>
      <c r="OBO24" s="681"/>
      <c r="OBP24" s="681"/>
      <c r="OBQ24" s="681"/>
      <c r="OBR24" s="681"/>
      <c r="OBS24" s="681"/>
      <c r="OBT24" s="681"/>
      <c r="OBU24" s="681"/>
      <c r="OBV24" s="681"/>
      <c r="OBW24" s="682"/>
      <c r="OBX24" s="680"/>
      <c r="OBY24" s="681"/>
      <c r="OBZ24" s="681"/>
      <c r="OCA24" s="681"/>
      <c r="OCB24" s="681"/>
      <c r="OCC24" s="681"/>
      <c r="OCD24" s="681"/>
      <c r="OCE24" s="681"/>
      <c r="OCF24" s="681"/>
      <c r="OCG24" s="681"/>
      <c r="OCH24" s="681"/>
      <c r="OCI24" s="681"/>
      <c r="OCJ24" s="681"/>
      <c r="OCK24" s="681"/>
      <c r="OCL24" s="682"/>
      <c r="OCM24" s="680"/>
      <c r="OCN24" s="681"/>
      <c r="OCO24" s="681"/>
      <c r="OCP24" s="681"/>
      <c r="OCQ24" s="681"/>
      <c r="OCR24" s="681"/>
      <c r="OCS24" s="681"/>
      <c r="OCT24" s="681"/>
      <c r="OCU24" s="681"/>
      <c r="OCV24" s="681"/>
      <c r="OCW24" s="681"/>
      <c r="OCX24" s="681"/>
      <c r="OCY24" s="681"/>
      <c r="OCZ24" s="681"/>
      <c r="ODA24" s="682"/>
      <c r="ODB24" s="680"/>
      <c r="ODC24" s="681"/>
      <c r="ODD24" s="681"/>
      <c r="ODE24" s="681"/>
      <c r="ODF24" s="681"/>
      <c r="ODG24" s="681"/>
      <c r="ODH24" s="681"/>
      <c r="ODI24" s="681"/>
      <c r="ODJ24" s="681"/>
      <c r="ODK24" s="681"/>
      <c r="ODL24" s="681"/>
      <c r="ODM24" s="681"/>
      <c r="ODN24" s="681"/>
      <c r="ODO24" s="681"/>
      <c r="ODP24" s="682"/>
      <c r="ODQ24" s="680"/>
      <c r="ODR24" s="681"/>
      <c r="ODS24" s="681"/>
      <c r="ODT24" s="681"/>
      <c r="ODU24" s="681"/>
      <c r="ODV24" s="681"/>
      <c r="ODW24" s="681"/>
      <c r="ODX24" s="681"/>
      <c r="ODY24" s="681"/>
      <c r="ODZ24" s="681"/>
      <c r="OEA24" s="681"/>
      <c r="OEB24" s="681"/>
      <c r="OEC24" s="681"/>
      <c r="OED24" s="681"/>
      <c r="OEE24" s="682"/>
      <c r="OEF24" s="680"/>
      <c r="OEG24" s="681"/>
      <c r="OEH24" s="681"/>
      <c r="OEI24" s="681"/>
      <c r="OEJ24" s="681"/>
      <c r="OEK24" s="681"/>
      <c r="OEL24" s="681"/>
      <c r="OEM24" s="681"/>
      <c r="OEN24" s="681"/>
      <c r="OEO24" s="681"/>
      <c r="OEP24" s="681"/>
      <c r="OEQ24" s="681"/>
      <c r="OER24" s="681"/>
      <c r="OES24" s="681"/>
      <c r="OET24" s="682"/>
      <c r="OEU24" s="680"/>
      <c r="OEV24" s="681"/>
      <c r="OEW24" s="681"/>
      <c r="OEX24" s="681"/>
      <c r="OEY24" s="681"/>
      <c r="OEZ24" s="681"/>
      <c r="OFA24" s="681"/>
      <c r="OFB24" s="681"/>
      <c r="OFC24" s="681"/>
      <c r="OFD24" s="681"/>
      <c r="OFE24" s="681"/>
      <c r="OFF24" s="681"/>
      <c r="OFG24" s="681"/>
      <c r="OFH24" s="681"/>
      <c r="OFI24" s="682"/>
      <c r="OFJ24" s="680"/>
      <c r="OFK24" s="681"/>
      <c r="OFL24" s="681"/>
      <c r="OFM24" s="681"/>
      <c r="OFN24" s="681"/>
      <c r="OFO24" s="681"/>
      <c r="OFP24" s="681"/>
      <c r="OFQ24" s="681"/>
      <c r="OFR24" s="681"/>
      <c r="OFS24" s="681"/>
      <c r="OFT24" s="681"/>
      <c r="OFU24" s="681"/>
      <c r="OFV24" s="681"/>
      <c r="OFW24" s="681"/>
      <c r="OFX24" s="682"/>
      <c r="OFY24" s="680"/>
      <c r="OFZ24" s="681"/>
      <c r="OGA24" s="681"/>
      <c r="OGB24" s="681"/>
      <c r="OGC24" s="681"/>
      <c r="OGD24" s="681"/>
      <c r="OGE24" s="681"/>
      <c r="OGF24" s="681"/>
      <c r="OGG24" s="681"/>
      <c r="OGH24" s="681"/>
      <c r="OGI24" s="681"/>
      <c r="OGJ24" s="681"/>
      <c r="OGK24" s="681"/>
      <c r="OGL24" s="681"/>
      <c r="OGM24" s="682"/>
      <c r="OGN24" s="680"/>
      <c r="OGO24" s="681"/>
      <c r="OGP24" s="681"/>
      <c r="OGQ24" s="681"/>
      <c r="OGR24" s="681"/>
      <c r="OGS24" s="681"/>
      <c r="OGT24" s="681"/>
      <c r="OGU24" s="681"/>
      <c r="OGV24" s="681"/>
      <c r="OGW24" s="681"/>
      <c r="OGX24" s="681"/>
      <c r="OGY24" s="681"/>
      <c r="OGZ24" s="681"/>
      <c r="OHA24" s="681"/>
      <c r="OHB24" s="682"/>
      <c r="OHC24" s="680"/>
      <c r="OHD24" s="681"/>
      <c r="OHE24" s="681"/>
      <c r="OHF24" s="681"/>
      <c r="OHG24" s="681"/>
      <c r="OHH24" s="681"/>
      <c r="OHI24" s="681"/>
      <c r="OHJ24" s="681"/>
      <c r="OHK24" s="681"/>
      <c r="OHL24" s="681"/>
      <c r="OHM24" s="681"/>
      <c r="OHN24" s="681"/>
      <c r="OHO24" s="681"/>
      <c r="OHP24" s="681"/>
      <c r="OHQ24" s="682"/>
      <c r="OHR24" s="680"/>
      <c r="OHS24" s="681"/>
      <c r="OHT24" s="681"/>
      <c r="OHU24" s="681"/>
      <c r="OHV24" s="681"/>
      <c r="OHW24" s="681"/>
      <c r="OHX24" s="681"/>
      <c r="OHY24" s="681"/>
      <c r="OHZ24" s="681"/>
      <c r="OIA24" s="681"/>
      <c r="OIB24" s="681"/>
      <c r="OIC24" s="681"/>
      <c r="OID24" s="681"/>
      <c r="OIE24" s="681"/>
      <c r="OIF24" s="682"/>
      <c r="OIG24" s="680"/>
      <c r="OIH24" s="681"/>
      <c r="OII24" s="681"/>
      <c r="OIJ24" s="681"/>
      <c r="OIK24" s="681"/>
      <c r="OIL24" s="681"/>
      <c r="OIM24" s="681"/>
      <c r="OIN24" s="681"/>
      <c r="OIO24" s="681"/>
      <c r="OIP24" s="681"/>
      <c r="OIQ24" s="681"/>
      <c r="OIR24" s="681"/>
      <c r="OIS24" s="681"/>
      <c r="OIT24" s="681"/>
      <c r="OIU24" s="682"/>
      <c r="OIV24" s="680"/>
      <c r="OIW24" s="681"/>
      <c r="OIX24" s="681"/>
      <c r="OIY24" s="681"/>
      <c r="OIZ24" s="681"/>
      <c r="OJA24" s="681"/>
      <c r="OJB24" s="681"/>
      <c r="OJC24" s="681"/>
      <c r="OJD24" s="681"/>
      <c r="OJE24" s="681"/>
      <c r="OJF24" s="681"/>
      <c r="OJG24" s="681"/>
      <c r="OJH24" s="681"/>
      <c r="OJI24" s="681"/>
      <c r="OJJ24" s="682"/>
      <c r="OJK24" s="680"/>
      <c r="OJL24" s="681"/>
      <c r="OJM24" s="681"/>
      <c r="OJN24" s="681"/>
      <c r="OJO24" s="681"/>
      <c r="OJP24" s="681"/>
      <c r="OJQ24" s="681"/>
      <c r="OJR24" s="681"/>
      <c r="OJS24" s="681"/>
      <c r="OJT24" s="681"/>
      <c r="OJU24" s="681"/>
      <c r="OJV24" s="681"/>
      <c r="OJW24" s="681"/>
      <c r="OJX24" s="681"/>
      <c r="OJY24" s="682"/>
      <c r="OJZ24" s="680"/>
      <c r="OKA24" s="681"/>
      <c r="OKB24" s="681"/>
      <c r="OKC24" s="681"/>
      <c r="OKD24" s="681"/>
      <c r="OKE24" s="681"/>
      <c r="OKF24" s="681"/>
      <c r="OKG24" s="681"/>
      <c r="OKH24" s="681"/>
      <c r="OKI24" s="681"/>
      <c r="OKJ24" s="681"/>
      <c r="OKK24" s="681"/>
      <c r="OKL24" s="681"/>
      <c r="OKM24" s="681"/>
      <c r="OKN24" s="682"/>
      <c r="OKO24" s="680"/>
      <c r="OKP24" s="681"/>
      <c r="OKQ24" s="681"/>
      <c r="OKR24" s="681"/>
      <c r="OKS24" s="681"/>
      <c r="OKT24" s="681"/>
      <c r="OKU24" s="681"/>
      <c r="OKV24" s="681"/>
      <c r="OKW24" s="681"/>
      <c r="OKX24" s="681"/>
      <c r="OKY24" s="681"/>
      <c r="OKZ24" s="681"/>
      <c r="OLA24" s="681"/>
      <c r="OLB24" s="681"/>
      <c r="OLC24" s="682"/>
      <c r="OLD24" s="680"/>
      <c r="OLE24" s="681"/>
      <c r="OLF24" s="681"/>
      <c r="OLG24" s="681"/>
      <c r="OLH24" s="681"/>
      <c r="OLI24" s="681"/>
      <c r="OLJ24" s="681"/>
      <c r="OLK24" s="681"/>
      <c r="OLL24" s="681"/>
      <c r="OLM24" s="681"/>
      <c r="OLN24" s="681"/>
      <c r="OLO24" s="681"/>
      <c r="OLP24" s="681"/>
      <c r="OLQ24" s="681"/>
      <c r="OLR24" s="682"/>
      <c r="OLS24" s="680"/>
      <c r="OLT24" s="681"/>
      <c r="OLU24" s="681"/>
      <c r="OLV24" s="681"/>
      <c r="OLW24" s="681"/>
      <c r="OLX24" s="681"/>
      <c r="OLY24" s="681"/>
      <c r="OLZ24" s="681"/>
      <c r="OMA24" s="681"/>
      <c r="OMB24" s="681"/>
      <c r="OMC24" s="681"/>
      <c r="OMD24" s="681"/>
      <c r="OME24" s="681"/>
      <c r="OMF24" s="681"/>
      <c r="OMG24" s="682"/>
      <c r="OMH24" s="680"/>
      <c r="OMI24" s="681"/>
      <c r="OMJ24" s="681"/>
      <c r="OMK24" s="681"/>
      <c r="OML24" s="681"/>
      <c r="OMM24" s="681"/>
      <c r="OMN24" s="681"/>
      <c r="OMO24" s="681"/>
      <c r="OMP24" s="681"/>
      <c r="OMQ24" s="681"/>
      <c r="OMR24" s="681"/>
      <c r="OMS24" s="681"/>
      <c r="OMT24" s="681"/>
      <c r="OMU24" s="681"/>
      <c r="OMV24" s="682"/>
      <c r="OMW24" s="680"/>
      <c r="OMX24" s="681"/>
      <c r="OMY24" s="681"/>
      <c r="OMZ24" s="681"/>
      <c r="ONA24" s="681"/>
      <c r="ONB24" s="681"/>
      <c r="ONC24" s="681"/>
      <c r="OND24" s="681"/>
      <c r="ONE24" s="681"/>
      <c r="ONF24" s="681"/>
      <c r="ONG24" s="681"/>
      <c r="ONH24" s="681"/>
      <c r="ONI24" s="681"/>
      <c r="ONJ24" s="681"/>
      <c r="ONK24" s="682"/>
      <c r="ONL24" s="680"/>
      <c r="ONM24" s="681"/>
      <c r="ONN24" s="681"/>
      <c r="ONO24" s="681"/>
      <c r="ONP24" s="681"/>
      <c r="ONQ24" s="681"/>
      <c r="ONR24" s="681"/>
      <c r="ONS24" s="681"/>
      <c r="ONT24" s="681"/>
      <c r="ONU24" s="681"/>
      <c r="ONV24" s="681"/>
      <c r="ONW24" s="681"/>
      <c r="ONX24" s="681"/>
      <c r="ONY24" s="681"/>
      <c r="ONZ24" s="682"/>
      <c r="OOA24" s="680"/>
      <c r="OOB24" s="681"/>
      <c r="OOC24" s="681"/>
      <c r="OOD24" s="681"/>
      <c r="OOE24" s="681"/>
      <c r="OOF24" s="681"/>
      <c r="OOG24" s="681"/>
      <c r="OOH24" s="681"/>
      <c r="OOI24" s="681"/>
      <c r="OOJ24" s="681"/>
      <c r="OOK24" s="681"/>
      <c r="OOL24" s="681"/>
      <c r="OOM24" s="681"/>
      <c r="OON24" s="681"/>
      <c r="OOO24" s="682"/>
      <c r="OOP24" s="680"/>
      <c r="OOQ24" s="681"/>
      <c r="OOR24" s="681"/>
      <c r="OOS24" s="681"/>
      <c r="OOT24" s="681"/>
      <c r="OOU24" s="681"/>
      <c r="OOV24" s="681"/>
      <c r="OOW24" s="681"/>
      <c r="OOX24" s="681"/>
      <c r="OOY24" s="681"/>
      <c r="OOZ24" s="681"/>
      <c r="OPA24" s="681"/>
      <c r="OPB24" s="681"/>
      <c r="OPC24" s="681"/>
      <c r="OPD24" s="682"/>
      <c r="OPE24" s="680"/>
      <c r="OPF24" s="681"/>
      <c r="OPG24" s="681"/>
      <c r="OPH24" s="681"/>
      <c r="OPI24" s="681"/>
      <c r="OPJ24" s="681"/>
      <c r="OPK24" s="681"/>
      <c r="OPL24" s="681"/>
      <c r="OPM24" s="681"/>
      <c r="OPN24" s="681"/>
      <c r="OPO24" s="681"/>
      <c r="OPP24" s="681"/>
      <c r="OPQ24" s="681"/>
      <c r="OPR24" s="681"/>
      <c r="OPS24" s="682"/>
      <c r="OPT24" s="680"/>
      <c r="OPU24" s="681"/>
      <c r="OPV24" s="681"/>
      <c r="OPW24" s="681"/>
      <c r="OPX24" s="681"/>
      <c r="OPY24" s="681"/>
      <c r="OPZ24" s="681"/>
      <c r="OQA24" s="681"/>
      <c r="OQB24" s="681"/>
      <c r="OQC24" s="681"/>
      <c r="OQD24" s="681"/>
      <c r="OQE24" s="681"/>
      <c r="OQF24" s="681"/>
      <c r="OQG24" s="681"/>
      <c r="OQH24" s="682"/>
      <c r="OQI24" s="680"/>
      <c r="OQJ24" s="681"/>
      <c r="OQK24" s="681"/>
      <c r="OQL24" s="681"/>
      <c r="OQM24" s="681"/>
      <c r="OQN24" s="681"/>
      <c r="OQO24" s="681"/>
      <c r="OQP24" s="681"/>
      <c r="OQQ24" s="681"/>
      <c r="OQR24" s="681"/>
      <c r="OQS24" s="681"/>
      <c r="OQT24" s="681"/>
      <c r="OQU24" s="681"/>
      <c r="OQV24" s="681"/>
      <c r="OQW24" s="682"/>
      <c r="OQX24" s="680"/>
      <c r="OQY24" s="681"/>
      <c r="OQZ24" s="681"/>
      <c r="ORA24" s="681"/>
      <c r="ORB24" s="681"/>
      <c r="ORC24" s="681"/>
      <c r="ORD24" s="681"/>
      <c r="ORE24" s="681"/>
      <c r="ORF24" s="681"/>
      <c r="ORG24" s="681"/>
      <c r="ORH24" s="681"/>
      <c r="ORI24" s="681"/>
      <c r="ORJ24" s="681"/>
      <c r="ORK24" s="681"/>
      <c r="ORL24" s="682"/>
      <c r="ORM24" s="680"/>
      <c r="ORN24" s="681"/>
      <c r="ORO24" s="681"/>
      <c r="ORP24" s="681"/>
      <c r="ORQ24" s="681"/>
      <c r="ORR24" s="681"/>
      <c r="ORS24" s="681"/>
      <c r="ORT24" s="681"/>
      <c r="ORU24" s="681"/>
      <c r="ORV24" s="681"/>
      <c r="ORW24" s="681"/>
      <c r="ORX24" s="681"/>
      <c r="ORY24" s="681"/>
      <c r="ORZ24" s="681"/>
      <c r="OSA24" s="682"/>
      <c r="OSB24" s="680"/>
      <c r="OSC24" s="681"/>
      <c r="OSD24" s="681"/>
      <c r="OSE24" s="681"/>
      <c r="OSF24" s="681"/>
      <c r="OSG24" s="681"/>
      <c r="OSH24" s="681"/>
      <c r="OSI24" s="681"/>
      <c r="OSJ24" s="681"/>
      <c r="OSK24" s="681"/>
      <c r="OSL24" s="681"/>
      <c r="OSM24" s="681"/>
      <c r="OSN24" s="681"/>
      <c r="OSO24" s="681"/>
      <c r="OSP24" s="682"/>
      <c r="OSQ24" s="680"/>
      <c r="OSR24" s="681"/>
      <c r="OSS24" s="681"/>
      <c r="OST24" s="681"/>
      <c r="OSU24" s="681"/>
      <c r="OSV24" s="681"/>
      <c r="OSW24" s="681"/>
      <c r="OSX24" s="681"/>
      <c r="OSY24" s="681"/>
      <c r="OSZ24" s="681"/>
      <c r="OTA24" s="681"/>
      <c r="OTB24" s="681"/>
      <c r="OTC24" s="681"/>
      <c r="OTD24" s="681"/>
      <c r="OTE24" s="682"/>
      <c r="OTF24" s="680"/>
      <c r="OTG24" s="681"/>
      <c r="OTH24" s="681"/>
      <c r="OTI24" s="681"/>
      <c r="OTJ24" s="681"/>
      <c r="OTK24" s="681"/>
      <c r="OTL24" s="681"/>
      <c r="OTM24" s="681"/>
      <c r="OTN24" s="681"/>
      <c r="OTO24" s="681"/>
      <c r="OTP24" s="681"/>
      <c r="OTQ24" s="681"/>
      <c r="OTR24" s="681"/>
      <c r="OTS24" s="681"/>
      <c r="OTT24" s="682"/>
      <c r="OTU24" s="680"/>
      <c r="OTV24" s="681"/>
      <c r="OTW24" s="681"/>
      <c r="OTX24" s="681"/>
      <c r="OTY24" s="681"/>
      <c r="OTZ24" s="681"/>
      <c r="OUA24" s="681"/>
      <c r="OUB24" s="681"/>
      <c r="OUC24" s="681"/>
      <c r="OUD24" s="681"/>
      <c r="OUE24" s="681"/>
      <c r="OUF24" s="681"/>
      <c r="OUG24" s="681"/>
      <c r="OUH24" s="681"/>
      <c r="OUI24" s="682"/>
      <c r="OUJ24" s="680"/>
      <c r="OUK24" s="681"/>
      <c r="OUL24" s="681"/>
      <c r="OUM24" s="681"/>
      <c r="OUN24" s="681"/>
      <c r="OUO24" s="681"/>
      <c r="OUP24" s="681"/>
      <c r="OUQ24" s="681"/>
      <c r="OUR24" s="681"/>
      <c r="OUS24" s="681"/>
      <c r="OUT24" s="681"/>
      <c r="OUU24" s="681"/>
      <c r="OUV24" s="681"/>
      <c r="OUW24" s="681"/>
      <c r="OUX24" s="682"/>
      <c r="OUY24" s="680"/>
      <c r="OUZ24" s="681"/>
      <c r="OVA24" s="681"/>
      <c r="OVB24" s="681"/>
      <c r="OVC24" s="681"/>
      <c r="OVD24" s="681"/>
      <c r="OVE24" s="681"/>
      <c r="OVF24" s="681"/>
      <c r="OVG24" s="681"/>
      <c r="OVH24" s="681"/>
      <c r="OVI24" s="681"/>
      <c r="OVJ24" s="681"/>
      <c r="OVK24" s="681"/>
      <c r="OVL24" s="681"/>
      <c r="OVM24" s="682"/>
      <c r="OVN24" s="680"/>
      <c r="OVO24" s="681"/>
      <c r="OVP24" s="681"/>
      <c r="OVQ24" s="681"/>
      <c r="OVR24" s="681"/>
      <c r="OVS24" s="681"/>
      <c r="OVT24" s="681"/>
      <c r="OVU24" s="681"/>
      <c r="OVV24" s="681"/>
      <c r="OVW24" s="681"/>
      <c r="OVX24" s="681"/>
      <c r="OVY24" s="681"/>
      <c r="OVZ24" s="681"/>
      <c r="OWA24" s="681"/>
      <c r="OWB24" s="682"/>
      <c r="OWC24" s="680"/>
      <c r="OWD24" s="681"/>
      <c r="OWE24" s="681"/>
      <c r="OWF24" s="681"/>
      <c r="OWG24" s="681"/>
      <c r="OWH24" s="681"/>
      <c r="OWI24" s="681"/>
      <c r="OWJ24" s="681"/>
      <c r="OWK24" s="681"/>
      <c r="OWL24" s="681"/>
      <c r="OWM24" s="681"/>
      <c r="OWN24" s="681"/>
      <c r="OWO24" s="681"/>
      <c r="OWP24" s="681"/>
      <c r="OWQ24" s="682"/>
      <c r="OWR24" s="680"/>
      <c r="OWS24" s="681"/>
      <c r="OWT24" s="681"/>
      <c r="OWU24" s="681"/>
      <c r="OWV24" s="681"/>
      <c r="OWW24" s="681"/>
      <c r="OWX24" s="681"/>
      <c r="OWY24" s="681"/>
      <c r="OWZ24" s="681"/>
      <c r="OXA24" s="681"/>
      <c r="OXB24" s="681"/>
      <c r="OXC24" s="681"/>
      <c r="OXD24" s="681"/>
      <c r="OXE24" s="681"/>
      <c r="OXF24" s="682"/>
      <c r="OXG24" s="680"/>
      <c r="OXH24" s="681"/>
      <c r="OXI24" s="681"/>
      <c r="OXJ24" s="681"/>
      <c r="OXK24" s="681"/>
      <c r="OXL24" s="681"/>
      <c r="OXM24" s="681"/>
      <c r="OXN24" s="681"/>
      <c r="OXO24" s="681"/>
      <c r="OXP24" s="681"/>
      <c r="OXQ24" s="681"/>
      <c r="OXR24" s="681"/>
      <c r="OXS24" s="681"/>
      <c r="OXT24" s="681"/>
      <c r="OXU24" s="682"/>
      <c r="OXV24" s="680"/>
      <c r="OXW24" s="681"/>
      <c r="OXX24" s="681"/>
      <c r="OXY24" s="681"/>
      <c r="OXZ24" s="681"/>
      <c r="OYA24" s="681"/>
      <c r="OYB24" s="681"/>
      <c r="OYC24" s="681"/>
      <c r="OYD24" s="681"/>
      <c r="OYE24" s="681"/>
      <c r="OYF24" s="681"/>
      <c r="OYG24" s="681"/>
      <c r="OYH24" s="681"/>
      <c r="OYI24" s="681"/>
      <c r="OYJ24" s="682"/>
      <c r="OYK24" s="680"/>
      <c r="OYL24" s="681"/>
      <c r="OYM24" s="681"/>
      <c r="OYN24" s="681"/>
      <c r="OYO24" s="681"/>
      <c r="OYP24" s="681"/>
      <c r="OYQ24" s="681"/>
      <c r="OYR24" s="681"/>
      <c r="OYS24" s="681"/>
      <c r="OYT24" s="681"/>
      <c r="OYU24" s="681"/>
      <c r="OYV24" s="681"/>
      <c r="OYW24" s="681"/>
      <c r="OYX24" s="681"/>
      <c r="OYY24" s="682"/>
      <c r="OYZ24" s="680"/>
      <c r="OZA24" s="681"/>
      <c r="OZB24" s="681"/>
      <c r="OZC24" s="681"/>
      <c r="OZD24" s="681"/>
      <c r="OZE24" s="681"/>
      <c r="OZF24" s="681"/>
      <c r="OZG24" s="681"/>
      <c r="OZH24" s="681"/>
      <c r="OZI24" s="681"/>
      <c r="OZJ24" s="681"/>
      <c r="OZK24" s="681"/>
      <c r="OZL24" s="681"/>
      <c r="OZM24" s="681"/>
      <c r="OZN24" s="682"/>
      <c r="OZO24" s="680"/>
      <c r="OZP24" s="681"/>
      <c r="OZQ24" s="681"/>
      <c r="OZR24" s="681"/>
      <c r="OZS24" s="681"/>
      <c r="OZT24" s="681"/>
      <c r="OZU24" s="681"/>
      <c r="OZV24" s="681"/>
      <c r="OZW24" s="681"/>
      <c r="OZX24" s="681"/>
      <c r="OZY24" s="681"/>
      <c r="OZZ24" s="681"/>
      <c r="PAA24" s="681"/>
      <c r="PAB24" s="681"/>
      <c r="PAC24" s="682"/>
      <c r="PAD24" s="680"/>
      <c r="PAE24" s="681"/>
      <c r="PAF24" s="681"/>
      <c r="PAG24" s="681"/>
      <c r="PAH24" s="681"/>
      <c r="PAI24" s="681"/>
      <c r="PAJ24" s="681"/>
      <c r="PAK24" s="681"/>
      <c r="PAL24" s="681"/>
      <c r="PAM24" s="681"/>
      <c r="PAN24" s="681"/>
      <c r="PAO24" s="681"/>
      <c r="PAP24" s="681"/>
      <c r="PAQ24" s="681"/>
      <c r="PAR24" s="682"/>
      <c r="PAS24" s="680"/>
      <c r="PAT24" s="681"/>
      <c r="PAU24" s="681"/>
      <c r="PAV24" s="681"/>
      <c r="PAW24" s="681"/>
      <c r="PAX24" s="681"/>
      <c r="PAY24" s="681"/>
      <c r="PAZ24" s="681"/>
      <c r="PBA24" s="681"/>
      <c r="PBB24" s="681"/>
      <c r="PBC24" s="681"/>
      <c r="PBD24" s="681"/>
      <c r="PBE24" s="681"/>
      <c r="PBF24" s="681"/>
      <c r="PBG24" s="682"/>
      <c r="PBH24" s="680"/>
      <c r="PBI24" s="681"/>
      <c r="PBJ24" s="681"/>
      <c r="PBK24" s="681"/>
      <c r="PBL24" s="681"/>
      <c r="PBM24" s="681"/>
      <c r="PBN24" s="681"/>
      <c r="PBO24" s="681"/>
      <c r="PBP24" s="681"/>
      <c r="PBQ24" s="681"/>
      <c r="PBR24" s="681"/>
      <c r="PBS24" s="681"/>
      <c r="PBT24" s="681"/>
      <c r="PBU24" s="681"/>
      <c r="PBV24" s="682"/>
      <c r="PBW24" s="680"/>
      <c r="PBX24" s="681"/>
      <c r="PBY24" s="681"/>
      <c r="PBZ24" s="681"/>
      <c r="PCA24" s="681"/>
      <c r="PCB24" s="681"/>
      <c r="PCC24" s="681"/>
      <c r="PCD24" s="681"/>
      <c r="PCE24" s="681"/>
      <c r="PCF24" s="681"/>
      <c r="PCG24" s="681"/>
      <c r="PCH24" s="681"/>
      <c r="PCI24" s="681"/>
      <c r="PCJ24" s="681"/>
      <c r="PCK24" s="682"/>
      <c r="PCL24" s="680"/>
      <c r="PCM24" s="681"/>
      <c r="PCN24" s="681"/>
      <c r="PCO24" s="681"/>
      <c r="PCP24" s="681"/>
      <c r="PCQ24" s="681"/>
      <c r="PCR24" s="681"/>
      <c r="PCS24" s="681"/>
      <c r="PCT24" s="681"/>
      <c r="PCU24" s="681"/>
      <c r="PCV24" s="681"/>
      <c r="PCW24" s="681"/>
      <c r="PCX24" s="681"/>
      <c r="PCY24" s="681"/>
      <c r="PCZ24" s="682"/>
      <c r="PDA24" s="680"/>
      <c r="PDB24" s="681"/>
      <c r="PDC24" s="681"/>
      <c r="PDD24" s="681"/>
      <c r="PDE24" s="681"/>
      <c r="PDF24" s="681"/>
      <c r="PDG24" s="681"/>
      <c r="PDH24" s="681"/>
      <c r="PDI24" s="681"/>
      <c r="PDJ24" s="681"/>
      <c r="PDK24" s="681"/>
      <c r="PDL24" s="681"/>
      <c r="PDM24" s="681"/>
      <c r="PDN24" s="681"/>
      <c r="PDO24" s="682"/>
      <c r="PDP24" s="680"/>
      <c r="PDQ24" s="681"/>
      <c r="PDR24" s="681"/>
      <c r="PDS24" s="681"/>
      <c r="PDT24" s="681"/>
      <c r="PDU24" s="681"/>
      <c r="PDV24" s="681"/>
      <c r="PDW24" s="681"/>
      <c r="PDX24" s="681"/>
      <c r="PDY24" s="681"/>
      <c r="PDZ24" s="681"/>
      <c r="PEA24" s="681"/>
      <c r="PEB24" s="681"/>
      <c r="PEC24" s="681"/>
      <c r="PED24" s="682"/>
      <c r="PEE24" s="680"/>
      <c r="PEF24" s="681"/>
      <c r="PEG24" s="681"/>
      <c r="PEH24" s="681"/>
      <c r="PEI24" s="681"/>
      <c r="PEJ24" s="681"/>
      <c r="PEK24" s="681"/>
      <c r="PEL24" s="681"/>
      <c r="PEM24" s="681"/>
      <c r="PEN24" s="681"/>
      <c r="PEO24" s="681"/>
      <c r="PEP24" s="681"/>
      <c r="PEQ24" s="681"/>
      <c r="PER24" s="681"/>
      <c r="PES24" s="682"/>
      <c r="PET24" s="680"/>
      <c r="PEU24" s="681"/>
      <c r="PEV24" s="681"/>
      <c r="PEW24" s="681"/>
      <c r="PEX24" s="681"/>
      <c r="PEY24" s="681"/>
      <c r="PEZ24" s="681"/>
      <c r="PFA24" s="681"/>
      <c r="PFB24" s="681"/>
      <c r="PFC24" s="681"/>
      <c r="PFD24" s="681"/>
      <c r="PFE24" s="681"/>
      <c r="PFF24" s="681"/>
      <c r="PFG24" s="681"/>
      <c r="PFH24" s="682"/>
      <c r="PFI24" s="680"/>
      <c r="PFJ24" s="681"/>
      <c r="PFK24" s="681"/>
      <c r="PFL24" s="681"/>
      <c r="PFM24" s="681"/>
      <c r="PFN24" s="681"/>
      <c r="PFO24" s="681"/>
      <c r="PFP24" s="681"/>
      <c r="PFQ24" s="681"/>
      <c r="PFR24" s="681"/>
      <c r="PFS24" s="681"/>
      <c r="PFT24" s="681"/>
      <c r="PFU24" s="681"/>
      <c r="PFV24" s="681"/>
      <c r="PFW24" s="682"/>
      <c r="PFX24" s="680"/>
      <c r="PFY24" s="681"/>
      <c r="PFZ24" s="681"/>
      <c r="PGA24" s="681"/>
      <c r="PGB24" s="681"/>
      <c r="PGC24" s="681"/>
      <c r="PGD24" s="681"/>
      <c r="PGE24" s="681"/>
      <c r="PGF24" s="681"/>
      <c r="PGG24" s="681"/>
      <c r="PGH24" s="681"/>
      <c r="PGI24" s="681"/>
      <c r="PGJ24" s="681"/>
      <c r="PGK24" s="681"/>
      <c r="PGL24" s="682"/>
      <c r="PGM24" s="680"/>
      <c r="PGN24" s="681"/>
      <c r="PGO24" s="681"/>
      <c r="PGP24" s="681"/>
      <c r="PGQ24" s="681"/>
      <c r="PGR24" s="681"/>
      <c r="PGS24" s="681"/>
      <c r="PGT24" s="681"/>
      <c r="PGU24" s="681"/>
      <c r="PGV24" s="681"/>
      <c r="PGW24" s="681"/>
      <c r="PGX24" s="681"/>
      <c r="PGY24" s="681"/>
      <c r="PGZ24" s="681"/>
      <c r="PHA24" s="682"/>
      <c r="PHB24" s="680"/>
      <c r="PHC24" s="681"/>
      <c r="PHD24" s="681"/>
      <c r="PHE24" s="681"/>
      <c r="PHF24" s="681"/>
      <c r="PHG24" s="681"/>
      <c r="PHH24" s="681"/>
      <c r="PHI24" s="681"/>
      <c r="PHJ24" s="681"/>
      <c r="PHK24" s="681"/>
      <c r="PHL24" s="681"/>
      <c r="PHM24" s="681"/>
      <c r="PHN24" s="681"/>
      <c r="PHO24" s="681"/>
      <c r="PHP24" s="682"/>
      <c r="PHQ24" s="680"/>
      <c r="PHR24" s="681"/>
      <c r="PHS24" s="681"/>
      <c r="PHT24" s="681"/>
      <c r="PHU24" s="681"/>
      <c r="PHV24" s="681"/>
      <c r="PHW24" s="681"/>
      <c r="PHX24" s="681"/>
      <c r="PHY24" s="681"/>
      <c r="PHZ24" s="681"/>
      <c r="PIA24" s="681"/>
      <c r="PIB24" s="681"/>
      <c r="PIC24" s="681"/>
      <c r="PID24" s="681"/>
      <c r="PIE24" s="682"/>
      <c r="PIF24" s="680"/>
      <c r="PIG24" s="681"/>
      <c r="PIH24" s="681"/>
      <c r="PII24" s="681"/>
      <c r="PIJ24" s="681"/>
      <c r="PIK24" s="681"/>
      <c r="PIL24" s="681"/>
      <c r="PIM24" s="681"/>
      <c r="PIN24" s="681"/>
      <c r="PIO24" s="681"/>
      <c r="PIP24" s="681"/>
      <c r="PIQ24" s="681"/>
      <c r="PIR24" s="681"/>
      <c r="PIS24" s="681"/>
      <c r="PIT24" s="682"/>
      <c r="PIU24" s="680"/>
      <c r="PIV24" s="681"/>
      <c r="PIW24" s="681"/>
      <c r="PIX24" s="681"/>
      <c r="PIY24" s="681"/>
      <c r="PIZ24" s="681"/>
      <c r="PJA24" s="681"/>
      <c r="PJB24" s="681"/>
      <c r="PJC24" s="681"/>
      <c r="PJD24" s="681"/>
      <c r="PJE24" s="681"/>
      <c r="PJF24" s="681"/>
      <c r="PJG24" s="681"/>
      <c r="PJH24" s="681"/>
      <c r="PJI24" s="682"/>
      <c r="PJJ24" s="680"/>
      <c r="PJK24" s="681"/>
      <c r="PJL24" s="681"/>
      <c r="PJM24" s="681"/>
      <c r="PJN24" s="681"/>
      <c r="PJO24" s="681"/>
      <c r="PJP24" s="681"/>
      <c r="PJQ24" s="681"/>
      <c r="PJR24" s="681"/>
      <c r="PJS24" s="681"/>
      <c r="PJT24" s="681"/>
      <c r="PJU24" s="681"/>
      <c r="PJV24" s="681"/>
      <c r="PJW24" s="681"/>
      <c r="PJX24" s="682"/>
      <c r="PJY24" s="680"/>
      <c r="PJZ24" s="681"/>
      <c r="PKA24" s="681"/>
      <c r="PKB24" s="681"/>
      <c r="PKC24" s="681"/>
      <c r="PKD24" s="681"/>
      <c r="PKE24" s="681"/>
      <c r="PKF24" s="681"/>
      <c r="PKG24" s="681"/>
      <c r="PKH24" s="681"/>
      <c r="PKI24" s="681"/>
      <c r="PKJ24" s="681"/>
      <c r="PKK24" s="681"/>
      <c r="PKL24" s="681"/>
      <c r="PKM24" s="682"/>
      <c r="PKN24" s="680"/>
      <c r="PKO24" s="681"/>
      <c r="PKP24" s="681"/>
      <c r="PKQ24" s="681"/>
      <c r="PKR24" s="681"/>
      <c r="PKS24" s="681"/>
      <c r="PKT24" s="681"/>
      <c r="PKU24" s="681"/>
      <c r="PKV24" s="681"/>
      <c r="PKW24" s="681"/>
      <c r="PKX24" s="681"/>
      <c r="PKY24" s="681"/>
      <c r="PKZ24" s="681"/>
      <c r="PLA24" s="681"/>
      <c r="PLB24" s="682"/>
      <c r="PLC24" s="680"/>
      <c r="PLD24" s="681"/>
      <c r="PLE24" s="681"/>
      <c r="PLF24" s="681"/>
      <c r="PLG24" s="681"/>
      <c r="PLH24" s="681"/>
      <c r="PLI24" s="681"/>
      <c r="PLJ24" s="681"/>
      <c r="PLK24" s="681"/>
      <c r="PLL24" s="681"/>
      <c r="PLM24" s="681"/>
      <c r="PLN24" s="681"/>
      <c r="PLO24" s="681"/>
      <c r="PLP24" s="681"/>
      <c r="PLQ24" s="682"/>
      <c r="PLR24" s="680"/>
      <c r="PLS24" s="681"/>
      <c r="PLT24" s="681"/>
      <c r="PLU24" s="681"/>
      <c r="PLV24" s="681"/>
      <c r="PLW24" s="681"/>
      <c r="PLX24" s="681"/>
      <c r="PLY24" s="681"/>
      <c r="PLZ24" s="681"/>
      <c r="PMA24" s="681"/>
      <c r="PMB24" s="681"/>
      <c r="PMC24" s="681"/>
      <c r="PMD24" s="681"/>
      <c r="PME24" s="681"/>
      <c r="PMF24" s="682"/>
      <c r="PMG24" s="680"/>
      <c r="PMH24" s="681"/>
      <c r="PMI24" s="681"/>
      <c r="PMJ24" s="681"/>
      <c r="PMK24" s="681"/>
      <c r="PML24" s="681"/>
      <c r="PMM24" s="681"/>
      <c r="PMN24" s="681"/>
      <c r="PMO24" s="681"/>
      <c r="PMP24" s="681"/>
      <c r="PMQ24" s="681"/>
      <c r="PMR24" s="681"/>
      <c r="PMS24" s="681"/>
      <c r="PMT24" s="681"/>
      <c r="PMU24" s="682"/>
      <c r="PMV24" s="680"/>
      <c r="PMW24" s="681"/>
      <c r="PMX24" s="681"/>
      <c r="PMY24" s="681"/>
      <c r="PMZ24" s="681"/>
      <c r="PNA24" s="681"/>
      <c r="PNB24" s="681"/>
      <c r="PNC24" s="681"/>
      <c r="PND24" s="681"/>
      <c r="PNE24" s="681"/>
      <c r="PNF24" s="681"/>
      <c r="PNG24" s="681"/>
      <c r="PNH24" s="681"/>
      <c r="PNI24" s="681"/>
      <c r="PNJ24" s="682"/>
      <c r="PNK24" s="680"/>
      <c r="PNL24" s="681"/>
      <c r="PNM24" s="681"/>
      <c r="PNN24" s="681"/>
      <c r="PNO24" s="681"/>
      <c r="PNP24" s="681"/>
      <c r="PNQ24" s="681"/>
      <c r="PNR24" s="681"/>
      <c r="PNS24" s="681"/>
      <c r="PNT24" s="681"/>
      <c r="PNU24" s="681"/>
      <c r="PNV24" s="681"/>
      <c r="PNW24" s="681"/>
      <c r="PNX24" s="681"/>
      <c r="PNY24" s="682"/>
      <c r="PNZ24" s="680"/>
      <c r="POA24" s="681"/>
      <c r="POB24" s="681"/>
      <c r="POC24" s="681"/>
      <c r="POD24" s="681"/>
      <c r="POE24" s="681"/>
      <c r="POF24" s="681"/>
      <c r="POG24" s="681"/>
      <c r="POH24" s="681"/>
      <c r="POI24" s="681"/>
      <c r="POJ24" s="681"/>
      <c r="POK24" s="681"/>
      <c r="POL24" s="681"/>
      <c r="POM24" s="681"/>
      <c r="PON24" s="682"/>
      <c r="POO24" s="680"/>
      <c r="POP24" s="681"/>
      <c r="POQ24" s="681"/>
      <c r="POR24" s="681"/>
      <c r="POS24" s="681"/>
      <c r="POT24" s="681"/>
      <c r="POU24" s="681"/>
      <c r="POV24" s="681"/>
      <c r="POW24" s="681"/>
      <c r="POX24" s="681"/>
      <c r="POY24" s="681"/>
      <c r="POZ24" s="681"/>
      <c r="PPA24" s="681"/>
      <c r="PPB24" s="681"/>
      <c r="PPC24" s="682"/>
      <c r="PPD24" s="680"/>
      <c r="PPE24" s="681"/>
      <c r="PPF24" s="681"/>
      <c r="PPG24" s="681"/>
      <c r="PPH24" s="681"/>
      <c r="PPI24" s="681"/>
      <c r="PPJ24" s="681"/>
      <c r="PPK24" s="681"/>
      <c r="PPL24" s="681"/>
      <c r="PPM24" s="681"/>
      <c r="PPN24" s="681"/>
      <c r="PPO24" s="681"/>
      <c r="PPP24" s="681"/>
      <c r="PPQ24" s="681"/>
      <c r="PPR24" s="682"/>
      <c r="PPS24" s="680"/>
      <c r="PPT24" s="681"/>
      <c r="PPU24" s="681"/>
      <c r="PPV24" s="681"/>
      <c r="PPW24" s="681"/>
      <c r="PPX24" s="681"/>
      <c r="PPY24" s="681"/>
      <c r="PPZ24" s="681"/>
      <c r="PQA24" s="681"/>
      <c r="PQB24" s="681"/>
      <c r="PQC24" s="681"/>
      <c r="PQD24" s="681"/>
      <c r="PQE24" s="681"/>
      <c r="PQF24" s="681"/>
      <c r="PQG24" s="682"/>
      <c r="PQH24" s="680"/>
      <c r="PQI24" s="681"/>
      <c r="PQJ24" s="681"/>
      <c r="PQK24" s="681"/>
      <c r="PQL24" s="681"/>
      <c r="PQM24" s="681"/>
      <c r="PQN24" s="681"/>
      <c r="PQO24" s="681"/>
      <c r="PQP24" s="681"/>
      <c r="PQQ24" s="681"/>
      <c r="PQR24" s="681"/>
      <c r="PQS24" s="681"/>
      <c r="PQT24" s="681"/>
      <c r="PQU24" s="681"/>
      <c r="PQV24" s="682"/>
      <c r="PQW24" s="680"/>
      <c r="PQX24" s="681"/>
      <c r="PQY24" s="681"/>
      <c r="PQZ24" s="681"/>
      <c r="PRA24" s="681"/>
      <c r="PRB24" s="681"/>
      <c r="PRC24" s="681"/>
      <c r="PRD24" s="681"/>
      <c r="PRE24" s="681"/>
      <c r="PRF24" s="681"/>
      <c r="PRG24" s="681"/>
      <c r="PRH24" s="681"/>
      <c r="PRI24" s="681"/>
      <c r="PRJ24" s="681"/>
      <c r="PRK24" s="682"/>
      <c r="PRL24" s="680"/>
      <c r="PRM24" s="681"/>
      <c r="PRN24" s="681"/>
      <c r="PRO24" s="681"/>
      <c r="PRP24" s="681"/>
      <c r="PRQ24" s="681"/>
      <c r="PRR24" s="681"/>
      <c r="PRS24" s="681"/>
      <c r="PRT24" s="681"/>
      <c r="PRU24" s="681"/>
      <c r="PRV24" s="681"/>
      <c r="PRW24" s="681"/>
      <c r="PRX24" s="681"/>
      <c r="PRY24" s="681"/>
      <c r="PRZ24" s="682"/>
      <c r="PSA24" s="680"/>
      <c r="PSB24" s="681"/>
      <c r="PSC24" s="681"/>
      <c r="PSD24" s="681"/>
      <c r="PSE24" s="681"/>
      <c r="PSF24" s="681"/>
      <c r="PSG24" s="681"/>
      <c r="PSH24" s="681"/>
      <c r="PSI24" s="681"/>
      <c r="PSJ24" s="681"/>
      <c r="PSK24" s="681"/>
      <c r="PSL24" s="681"/>
      <c r="PSM24" s="681"/>
      <c r="PSN24" s="681"/>
      <c r="PSO24" s="682"/>
      <c r="PSP24" s="680"/>
      <c r="PSQ24" s="681"/>
      <c r="PSR24" s="681"/>
      <c r="PSS24" s="681"/>
      <c r="PST24" s="681"/>
      <c r="PSU24" s="681"/>
      <c r="PSV24" s="681"/>
      <c r="PSW24" s="681"/>
      <c r="PSX24" s="681"/>
      <c r="PSY24" s="681"/>
      <c r="PSZ24" s="681"/>
      <c r="PTA24" s="681"/>
      <c r="PTB24" s="681"/>
      <c r="PTC24" s="681"/>
      <c r="PTD24" s="682"/>
      <c r="PTE24" s="680"/>
      <c r="PTF24" s="681"/>
      <c r="PTG24" s="681"/>
      <c r="PTH24" s="681"/>
      <c r="PTI24" s="681"/>
      <c r="PTJ24" s="681"/>
      <c r="PTK24" s="681"/>
      <c r="PTL24" s="681"/>
      <c r="PTM24" s="681"/>
      <c r="PTN24" s="681"/>
      <c r="PTO24" s="681"/>
      <c r="PTP24" s="681"/>
      <c r="PTQ24" s="681"/>
      <c r="PTR24" s="681"/>
      <c r="PTS24" s="682"/>
      <c r="PTT24" s="680"/>
      <c r="PTU24" s="681"/>
      <c r="PTV24" s="681"/>
      <c r="PTW24" s="681"/>
      <c r="PTX24" s="681"/>
      <c r="PTY24" s="681"/>
      <c r="PTZ24" s="681"/>
      <c r="PUA24" s="681"/>
      <c r="PUB24" s="681"/>
      <c r="PUC24" s="681"/>
      <c r="PUD24" s="681"/>
      <c r="PUE24" s="681"/>
      <c r="PUF24" s="681"/>
      <c r="PUG24" s="681"/>
      <c r="PUH24" s="682"/>
      <c r="PUI24" s="680"/>
      <c r="PUJ24" s="681"/>
      <c r="PUK24" s="681"/>
      <c r="PUL24" s="681"/>
      <c r="PUM24" s="681"/>
      <c r="PUN24" s="681"/>
      <c r="PUO24" s="681"/>
      <c r="PUP24" s="681"/>
      <c r="PUQ24" s="681"/>
      <c r="PUR24" s="681"/>
      <c r="PUS24" s="681"/>
      <c r="PUT24" s="681"/>
      <c r="PUU24" s="681"/>
      <c r="PUV24" s="681"/>
      <c r="PUW24" s="682"/>
      <c r="PUX24" s="680"/>
      <c r="PUY24" s="681"/>
      <c r="PUZ24" s="681"/>
      <c r="PVA24" s="681"/>
      <c r="PVB24" s="681"/>
      <c r="PVC24" s="681"/>
      <c r="PVD24" s="681"/>
      <c r="PVE24" s="681"/>
      <c r="PVF24" s="681"/>
      <c r="PVG24" s="681"/>
      <c r="PVH24" s="681"/>
      <c r="PVI24" s="681"/>
      <c r="PVJ24" s="681"/>
      <c r="PVK24" s="681"/>
      <c r="PVL24" s="682"/>
      <c r="PVM24" s="680"/>
      <c r="PVN24" s="681"/>
      <c r="PVO24" s="681"/>
      <c r="PVP24" s="681"/>
      <c r="PVQ24" s="681"/>
      <c r="PVR24" s="681"/>
      <c r="PVS24" s="681"/>
      <c r="PVT24" s="681"/>
      <c r="PVU24" s="681"/>
      <c r="PVV24" s="681"/>
      <c r="PVW24" s="681"/>
      <c r="PVX24" s="681"/>
      <c r="PVY24" s="681"/>
      <c r="PVZ24" s="681"/>
      <c r="PWA24" s="682"/>
      <c r="PWB24" s="680"/>
      <c r="PWC24" s="681"/>
      <c r="PWD24" s="681"/>
      <c r="PWE24" s="681"/>
      <c r="PWF24" s="681"/>
      <c r="PWG24" s="681"/>
      <c r="PWH24" s="681"/>
      <c r="PWI24" s="681"/>
      <c r="PWJ24" s="681"/>
      <c r="PWK24" s="681"/>
      <c r="PWL24" s="681"/>
      <c r="PWM24" s="681"/>
      <c r="PWN24" s="681"/>
      <c r="PWO24" s="681"/>
      <c r="PWP24" s="682"/>
      <c r="PWQ24" s="680"/>
      <c r="PWR24" s="681"/>
      <c r="PWS24" s="681"/>
      <c r="PWT24" s="681"/>
      <c r="PWU24" s="681"/>
      <c r="PWV24" s="681"/>
      <c r="PWW24" s="681"/>
      <c r="PWX24" s="681"/>
      <c r="PWY24" s="681"/>
      <c r="PWZ24" s="681"/>
      <c r="PXA24" s="681"/>
      <c r="PXB24" s="681"/>
      <c r="PXC24" s="681"/>
      <c r="PXD24" s="681"/>
      <c r="PXE24" s="682"/>
      <c r="PXF24" s="680"/>
      <c r="PXG24" s="681"/>
      <c r="PXH24" s="681"/>
      <c r="PXI24" s="681"/>
      <c r="PXJ24" s="681"/>
      <c r="PXK24" s="681"/>
      <c r="PXL24" s="681"/>
      <c r="PXM24" s="681"/>
      <c r="PXN24" s="681"/>
      <c r="PXO24" s="681"/>
      <c r="PXP24" s="681"/>
      <c r="PXQ24" s="681"/>
      <c r="PXR24" s="681"/>
      <c r="PXS24" s="681"/>
      <c r="PXT24" s="682"/>
      <c r="PXU24" s="680"/>
      <c r="PXV24" s="681"/>
      <c r="PXW24" s="681"/>
      <c r="PXX24" s="681"/>
      <c r="PXY24" s="681"/>
      <c r="PXZ24" s="681"/>
      <c r="PYA24" s="681"/>
      <c r="PYB24" s="681"/>
      <c r="PYC24" s="681"/>
      <c r="PYD24" s="681"/>
      <c r="PYE24" s="681"/>
      <c r="PYF24" s="681"/>
      <c r="PYG24" s="681"/>
      <c r="PYH24" s="681"/>
      <c r="PYI24" s="682"/>
      <c r="PYJ24" s="680"/>
      <c r="PYK24" s="681"/>
      <c r="PYL24" s="681"/>
      <c r="PYM24" s="681"/>
      <c r="PYN24" s="681"/>
      <c r="PYO24" s="681"/>
      <c r="PYP24" s="681"/>
      <c r="PYQ24" s="681"/>
      <c r="PYR24" s="681"/>
      <c r="PYS24" s="681"/>
      <c r="PYT24" s="681"/>
      <c r="PYU24" s="681"/>
      <c r="PYV24" s="681"/>
      <c r="PYW24" s="681"/>
      <c r="PYX24" s="682"/>
      <c r="PYY24" s="680"/>
      <c r="PYZ24" s="681"/>
      <c r="PZA24" s="681"/>
      <c r="PZB24" s="681"/>
      <c r="PZC24" s="681"/>
      <c r="PZD24" s="681"/>
      <c r="PZE24" s="681"/>
      <c r="PZF24" s="681"/>
      <c r="PZG24" s="681"/>
      <c r="PZH24" s="681"/>
      <c r="PZI24" s="681"/>
      <c r="PZJ24" s="681"/>
      <c r="PZK24" s="681"/>
      <c r="PZL24" s="681"/>
      <c r="PZM24" s="682"/>
      <c r="PZN24" s="680"/>
      <c r="PZO24" s="681"/>
      <c r="PZP24" s="681"/>
      <c r="PZQ24" s="681"/>
      <c r="PZR24" s="681"/>
      <c r="PZS24" s="681"/>
      <c r="PZT24" s="681"/>
      <c r="PZU24" s="681"/>
      <c r="PZV24" s="681"/>
      <c r="PZW24" s="681"/>
      <c r="PZX24" s="681"/>
      <c r="PZY24" s="681"/>
      <c r="PZZ24" s="681"/>
      <c r="QAA24" s="681"/>
      <c r="QAB24" s="682"/>
      <c r="QAC24" s="680"/>
      <c r="QAD24" s="681"/>
      <c r="QAE24" s="681"/>
      <c r="QAF24" s="681"/>
      <c r="QAG24" s="681"/>
      <c r="QAH24" s="681"/>
      <c r="QAI24" s="681"/>
      <c r="QAJ24" s="681"/>
      <c r="QAK24" s="681"/>
      <c r="QAL24" s="681"/>
      <c r="QAM24" s="681"/>
      <c r="QAN24" s="681"/>
      <c r="QAO24" s="681"/>
      <c r="QAP24" s="681"/>
      <c r="QAQ24" s="682"/>
      <c r="QAR24" s="680"/>
      <c r="QAS24" s="681"/>
      <c r="QAT24" s="681"/>
      <c r="QAU24" s="681"/>
      <c r="QAV24" s="681"/>
      <c r="QAW24" s="681"/>
      <c r="QAX24" s="681"/>
      <c r="QAY24" s="681"/>
      <c r="QAZ24" s="681"/>
      <c r="QBA24" s="681"/>
      <c r="QBB24" s="681"/>
      <c r="QBC24" s="681"/>
      <c r="QBD24" s="681"/>
      <c r="QBE24" s="681"/>
      <c r="QBF24" s="682"/>
      <c r="QBG24" s="680"/>
      <c r="QBH24" s="681"/>
      <c r="QBI24" s="681"/>
      <c r="QBJ24" s="681"/>
      <c r="QBK24" s="681"/>
      <c r="QBL24" s="681"/>
      <c r="QBM24" s="681"/>
      <c r="QBN24" s="681"/>
      <c r="QBO24" s="681"/>
      <c r="QBP24" s="681"/>
      <c r="QBQ24" s="681"/>
      <c r="QBR24" s="681"/>
      <c r="QBS24" s="681"/>
      <c r="QBT24" s="681"/>
      <c r="QBU24" s="682"/>
      <c r="QBV24" s="680"/>
      <c r="QBW24" s="681"/>
      <c r="QBX24" s="681"/>
      <c r="QBY24" s="681"/>
      <c r="QBZ24" s="681"/>
      <c r="QCA24" s="681"/>
      <c r="QCB24" s="681"/>
      <c r="QCC24" s="681"/>
      <c r="QCD24" s="681"/>
      <c r="QCE24" s="681"/>
      <c r="QCF24" s="681"/>
      <c r="QCG24" s="681"/>
      <c r="QCH24" s="681"/>
      <c r="QCI24" s="681"/>
      <c r="QCJ24" s="682"/>
      <c r="QCK24" s="680"/>
      <c r="QCL24" s="681"/>
      <c r="QCM24" s="681"/>
      <c r="QCN24" s="681"/>
      <c r="QCO24" s="681"/>
      <c r="QCP24" s="681"/>
      <c r="QCQ24" s="681"/>
      <c r="QCR24" s="681"/>
      <c r="QCS24" s="681"/>
      <c r="QCT24" s="681"/>
      <c r="QCU24" s="681"/>
      <c r="QCV24" s="681"/>
      <c r="QCW24" s="681"/>
      <c r="QCX24" s="681"/>
      <c r="QCY24" s="682"/>
      <c r="QCZ24" s="680"/>
      <c r="QDA24" s="681"/>
      <c r="QDB24" s="681"/>
      <c r="QDC24" s="681"/>
      <c r="QDD24" s="681"/>
      <c r="QDE24" s="681"/>
      <c r="QDF24" s="681"/>
      <c r="QDG24" s="681"/>
      <c r="QDH24" s="681"/>
      <c r="QDI24" s="681"/>
      <c r="QDJ24" s="681"/>
      <c r="QDK24" s="681"/>
      <c r="QDL24" s="681"/>
      <c r="QDM24" s="681"/>
      <c r="QDN24" s="682"/>
      <c r="QDO24" s="680"/>
      <c r="QDP24" s="681"/>
      <c r="QDQ24" s="681"/>
      <c r="QDR24" s="681"/>
      <c r="QDS24" s="681"/>
      <c r="QDT24" s="681"/>
      <c r="QDU24" s="681"/>
      <c r="QDV24" s="681"/>
      <c r="QDW24" s="681"/>
      <c r="QDX24" s="681"/>
      <c r="QDY24" s="681"/>
      <c r="QDZ24" s="681"/>
      <c r="QEA24" s="681"/>
      <c r="QEB24" s="681"/>
      <c r="QEC24" s="682"/>
      <c r="QED24" s="680"/>
      <c r="QEE24" s="681"/>
      <c r="QEF24" s="681"/>
      <c r="QEG24" s="681"/>
      <c r="QEH24" s="681"/>
      <c r="QEI24" s="681"/>
      <c r="QEJ24" s="681"/>
      <c r="QEK24" s="681"/>
      <c r="QEL24" s="681"/>
      <c r="QEM24" s="681"/>
      <c r="QEN24" s="681"/>
      <c r="QEO24" s="681"/>
      <c r="QEP24" s="681"/>
      <c r="QEQ24" s="681"/>
      <c r="QER24" s="682"/>
      <c r="QES24" s="680"/>
      <c r="QET24" s="681"/>
      <c r="QEU24" s="681"/>
      <c r="QEV24" s="681"/>
      <c r="QEW24" s="681"/>
      <c r="QEX24" s="681"/>
      <c r="QEY24" s="681"/>
      <c r="QEZ24" s="681"/>
      <c r="QFA24" s="681"/>
      <c r="QFB24" s="681"/>
      <c r="QFC24" s="681"/>
      <c r="QFD24" s="681"/>
      <c r="QFE24" s="681"/>
      <c r="QFF24" s="681"/>
      <c r="QFG24" s="682"/>
      <c r="QFH24" s="680"/>
      <c r="QFI24" s="681"/>
      <c r="QFJ24" s="681"/>
      <c r="QFK24" s="681"/>
      <c r="QFL24" s="681"/>
      <c r="QFM24" s="681"/>
      <c r="QFN24" s="681"/>
      <c r="QFO24" s="681"/>
      <c r="QFP24" s="681"/>
      <c r="QFQ24" s="681"/>
      <c r="QFR24" s="681"/>
      <c r="QFS24" s="681"/>
      <c r="QFT24" s="681"/>
      <c r="QFU24" s="681"/>
      <c r="QFV24" s="682"/>
      <c r="QFW24" s="680"/>
      <c r="QFX24" s="681"/>
      <c r="QFY24" s="681"/>
      <c r="QFZ24" s="681"/>
      <c r="QGA24" s="681"/>
      <c r="QGB24" s="681"/>
      <c r="QGC24" s="681"/>
      <c r="QGD24" s="681"/>
      <c r="QGE24" s="681"/>
      <c r="QGF24" s="681"/>
      <c r="QGG24" s="681"/>
      <c r="QGH24" s="681"/>
      <c r="QGI24" s="681"/>
      <c r="QGJ24" s="681"/>
      <c r="QGK24" s="682"/>
      <c r="QGL24" s="680"/>
      <c r="QGM24" s="681"/>
      <c r="QGN24" s="681"/>
      <c r="QGO24" s="681"/>
      <c r="QGP24" s="681"/>
      <c r="QGQ24" s="681"/>
      <c r="QGR24" s="681"/>
      <c r="QGS24" s="681"/>
      <c r="QGT24" s="681"/>
      <c r="QGU24" s="681"/>
      <c r="QGV24" s="681"/>
      <c r="QGW24" s="681"/>
      <c r="QGX24" s="681"/>
      <c r="QGY24" s="681"/>
      <c r="QGZ24" s="682"/>
      <c r="QHA24" s="680"/>
      <c r="QHB24" s="681"/>
      <c r="QHC24" s="681"/>
      <c r="QHD24" s="681"/>
      <c r="QHE24" s="681"/>
      <c r="QHF24" s="681"/>
      <c r="QHG24" s="681"/>
      <c r="QHH24" s="681"/>
      <c r="QHI24" s="681"/>
      <c r="QHJ24" s="681"/>
      <c r="QHK24" s="681"/>
      <c r="QHL24" s="681"/>
      <c r="QHM24" s="681"/>
      <c r="QHN24" s="681"/>
      <c r="QHO24" s="682"/>
      <c r="QHP24" s="680"/>
      <c r="QHQ24" s="681"/>
      <c r="QHR24" s="681"/>
      <c r="QHS24" s="681"/>
      <c r="QHT24" s="681"/>
      <c r="QHU24" s="681"/>
      <c r="QHV24" s="681"/>
      <c r="QHW24" s="681"/>
      <c r="QHX24" s="681"/>
      <c r="QHY24" s="681"/>
      <c r="QHZ24" s="681"/>
      <c r="QIA24" s="681"/>
      <c r="QIB24" s="681"/>
      <c r="QIC24" s="681"/>
      <c r="QID24" s="682"/>
      <c r="QIE24" s="680"/>
      <c r="QIF24" s="681"/>
      <c r="QIG24" s="681"/>
      <c r="QIH24" s="681"/>
      <c r="QII24" s="681"/>
      <c r="QIJ24" s="681"/>
      <c r="QIK24" s="681"/>
      <c r="QIL24" s="681"/>
      <c r="QIM24" s="681"/>
      <c r="QIN24" s="681"/>
      <c r="QIO24" s="681"/>
      <c r="QIP24" s="681"/>
      <c r="QIQ24" s="681"/>
      <c r="QIR24" s="681"/>
      <c r="QIS24" s="682"/>
      <c r="QIT24" s="680"/>
      <c r="QIU24" s="681"/>
      <c r="QIV24" s="681"/>
      <c r="QIW24" s="681"/>
      <c r="QIX24" s="681"/>
      <c r="QIY24" s="681"/>
      <c r="QIZ24" s="681"/>
      <c r="QJA24" s="681"/>
      <c r="QJB24" s="681"/>
      <c r="QJC24" s="681"/>
      <c r="QJD24" s="681"/>
      <c r="QJE24" s="681"/>
      <c r="QJF24" s="681"/>
      <c r="QJG24" s="681"/>
      <c r="QJH24" s="682"/>
      <c r="QJI24" s="680"/>
      <c r="QJJ24" s="681"/>
      <c r="QJK24" s="681"/>
      <c r="QJL24" s="681"/>
      <c r="QJM24" s="681"/>
      <c r="QJN24" s="681"/>
      <c r="QJO24" s="681"/>
      <c r="QJP24" s="681"/>
      <c r="QJQ24" s="681"/>
      <c r="QJR24" s="681"/>
      <c r="QJS24" s="681"/>
      <c r="QJT24" s="681"/>
      <c r="QJU24" s="681"/>
      <c r="QJV24" s="681"/>
      <c r="QJW24" s="682"/>
      <c r="QJX24" s="680"/>
      <c r="QJY24" s="681"/>
      <c r="QJZ24" s="681"/>
      <c r="QKA24" s="681"/>
      <c r="QKB24" s="681"/>
      <c r="QKC24" s="681"/>
      <c r="QKD24" s="681"/>
      <c r="QKE24" s="681"/>
      <c r="QKF24" s="681"/>
      <c r="QKG24" s="681"/>
      <c r="QKH24" s="681"/>
      <c r="QKI24" s="681"/>
      <c r="QKJ24" s="681"/>
      <c r="QKK24" s="681"/>
      <c r="QKL24" s="682"/>
      <c r="QKM24" s="680"/>
      <c r="QKN24" s="681"/>
      <c r="QKO24" s="681"/>
      <c r="QKP24" s="681"/>
      <c r="QKQ24" s="681"/>
      <c r="QKR24" s="681"/>
      <c r="QKS24" s="681"/>
      <c r="QKT24" s="681"/>
      <c r="QKU24" s="681"/>
      <c r="QKV24" s="681"/>
      <c r="QKW24" s="681"/>
      <c r="QKX24" s="681"/>
      <c r="QKY24" s="681"/>
      <c r="QKZ24" s="681"/>
      <c r="QLA24" s="682"/>
      <c r="QLB24" s="680"/>
      <c r="QLC24" s="681"/>
      <c r="QLD24" s="681"/>
      <c r="QLE24" s="681"/>
      <c r="QLF24" s="681"/>
      <c r="QLG24" s="681"/>
      <c r="QLH24" s="681"/>
      <c r="QLI24" s="681"/>
      <c r="QLJ24" s="681"/>
      <c r="QLK24" s="681"/>
      <c r="QLL24" s="681"/>
      <c r="QLM24" s="681"/>
      <c r="QLN24" s="681"/>
      <c r="QLO24" s="681"/>
      <c r="QLP24" s="682"/>
      <c r="QLQ24" s="680"/>
      <c r="QLR24" s="681"/>
      <c r="QLS24" s="681"/>
      <c r="QLT24" s="681"/>
      <c r="QLU24" s="681"/>
      <c r="QLV24" s="681"/>
      <c r="QLW24" s="681"/>
      <c r="QLX24" s="681"/>
      <c r="QLY24" s="681"/>
      <c r="QLZ24" s="681"/>
      <c r="QMA24" s="681"/>
      <c r="QMB24" s="681"/>
      <c r="QMC24" s="681"/>
      <c r="QMD24" s="681"/>
      <c r="QME24" s="682"/>
      <c r="QMF24" s="680"/>
      <c r="QMG24" s="681"/>
      <c r="QMH24" s="681"/>
      <c r="QMI24" s="681"/>
      <c r="QMJ24" s="681"/>
      <c r="QMK24" s="681"/>
      <c r="QML24" s="681"/>
      <c r="QMM24" s="681"/>
      <c r="QMN24" s="681"/>
      <c r="QMO24" s="681"/>
      <c r="QMP24" s="681"/>
      <c r="QMQ24" s="681"/>
      <c r="QMR24" s="681"/>
      <c r="QMS24" s="681"/>
      <c r="QMT24" s="682"/>
      <c r="QMU24" s="680"/>
      <c r="QMV24" s="681"/>
      <c r="QMW24" s="681"/>
      <c r="QMX24" s="681"/>
      <c r="QMY24" s="681"/>
      <c r="QMZ24" s="681"/>
      <c r="QNA24" s="681"/>
      <c r="QNB24" s="681"/>
      <c r="QNC24" s="681"/>
      <c r="QND24" s="681"/>
      <c r="QNE24" s="681"/>
      <c r="QNF24" s="681"/>
      <c r="QNG24" s="681"/>
      <c r="QNH24" s="681"/>
      <c r="QNI24" s="682"/>
      <c r="QNJ24" s="680"/>
      <c r="QNK24" s="681"/>
      <c r="QNL24" s="681"/>
      <c r="QNM24" s="681"/>
      <c r="QNN24" s="681"/>
      <c r="QNO24" s="681"/>
      <c r="QNP24" s="681"/>
      <c r="QNQ24" s="681"/>
      <c r="QNR24" s="681"/>
      <c r="QNS24" s="681"/>
      <c r="QNT24" s="681"/>
      <c r="QNU24" s="681"/>
      <c r="QNV24" s="681"/>
      <c r="QNW24" s="681"/>
      <c r="QNX24" s="682"/>
      <c r="QNY24" s="680"/>
      <c r="QNZ24" s="681"/>
      <c r="QOA24" s="681"/>
      <c r="QOB24" s="681"/>
      <c r="QOC24" s="681"/>
      <c r="QOD24" s="681"/>
      <c r="QOE24" s="681"/>
      <c r="QOF24" s="681"/>
      <c r="QOG24" s="681"/>
      <c r="QOH24" s="681"/>
      <c r="QOI24" s="681"/>
      <c r="QOJ24" s="681"/>
      <c r="QOK24" s="681"/>
      <c r="QOL24" s="681"/>
      <c r="QOM24" s="682"/>
      <c r="QON24" s="680"/>
      <c r="QOO24" s="681"/>
      <c r="QOP24" s="681"/>
      <c r="QOQ24" s="681"/>
      <c r="QOR24" s="681"/>
      <c r="QOS24" s="681"/>
      <c r="QOT24" s="681"/>
      <c r="QOU24" s="681"/>
      <c r="QOV24" s="681"/>
      <c r="QOW24" s="681"/>
      <c r="QOX24" s="681"/>
      <c r="QOY24" s="681"/>
      <c r="QOZ24" s="681"/>
      <c r="QPA24" s="681"/>
      <c r="QPB24" s="682"/>
      <c r="QPC24" s="680"/>
      <c r="QPD24" s="681"/>
      <c r="QPE24" s="681"/>
      <c r="QPF24" s="681"/>
      <c r="QPG24" s="681"/>
      <c r="QPH24" s="681"/>
      <c r="QPI24" s="681"/>
      <c r="QPJ24" s="681"/>
      <c r="QPK24" s="681"/>
      <c r="QPL24" s="681"/>
      <c r="QPM24" s="681"/>
      <c r="QPN24" s="681"/>
      <c r="QPO24" s="681"/>
      <c r="QPP24" s="681"/>
      <c r="QPQ24" s="682"/>
      <c r="QPR24" s="680"/>
      <c r="QPS24" s="681"/>
      <c r="QPT24" s="681"/>
      <c r="QPU24" s="681"/>
      <c r="QPV24" s="681"/>
      <c r="QPW24" s="681"/>
      <c r="QPX24" s="681"/>
      <c r="QPY24" s="681"/>
      <c r="QPZ24" s="681"/>
      <c r="QQA24" s="681"/>
      <c r="QQB24" s="681"/>
      <c r="QQC24" s="681"/>
      <c r="QQD24" s="681"/>
      <c r="QQE24" s="681"/>
      <c r="QQF24" s="682"/>
      <c r="QQG24" s="680"/>
      <c r="QQH24" s="681"/>
      <c r="QQI24" s="681"/>
      <c r="QQJ24" s="681"/>
      <c r="QQK24" s="681"/>
      <c r="QQL24" s="681"/>
      <c r="QQM24" s="681"/>
      <c r="QQN24" s="681"/>
      <c r="QQO24" s="681"/>
      <c r="QQP24" s="681"/>
      <c r="QQQ24" s="681"/>
      <c r="QQR24" s="681"/>
      <c r="QQS24" s="681"/>
      <c r="QQT24" s="681"/>
      <c r="QQU24" s="682"/>
      <c r="QQV24" s="680"/>
      <c r="QQW24" s="681"/>
      <c r="QQX24" s="681"/>
      <c r="QQY24" s="681"/>
      <c r="QQZ24" s="681"/>
      <c r="QRA24" s="681"/>
      <c r="QRB24" s="681"/>
      <c r="QRC24" s="681"/>
      <c r="QRD24" s="681"/>
      <c r="QRE24" s="681"/>
      <c r="QRF24" s="681"/>
      <c r="QRG24" s="681"/>
      <c r="QRH24" s="681"/>
      <c r="QRI24" s="681"/>
      <c r="QRJ24" s="682"/>
      <c r="QRK24" s="680"/>
      <c r="QRL24" s="681"/>
      <c r="QRM24" s="681"/>
      <c r="QRN24" s="681"/>
      <c r="QRO24" s="681"/>
      <c r="QRP24" s="681"/>
      <c r="QRQ24" s="681"/>
      <c r="QRR24" s="681"/>
      <c r="QRS24" s="681"/>
      <c r="QRT24" s="681"/>
      <c r="QRU24" s="681"/>
      <c r="QRV24" s="681"/>
      <c r="QRW24" s="681"/>
      <c r="QRX24" s="681"/>
      <c r="QRY24" s="682"/>
      <c r="QRZ24" s="680"/>
      <c r="QSA24" s="681"/>
      <c r="QSB24" s="681"/>
      <c r="QSC24" s="681"/>
      <c r="QSD24" s="681"/>
      <c r="QSE24" s="681"/>
      <c r="QSF24" s="681"/>
      <c r="QSG24" s="681"/>
      <c r="QSH24" s="681"/>
      <c r="QSI24" s="681"/>
      <c r="QSJ24" s="681"/>
      <c r="QSK24" s="681"/>
      <c r="QSL24" s="681"/>
      <c r="QSM24" s="681"/>
      <c r="QSN24" s="682"/>
      <c r="QSO24" s="680"/>
      <c r="QSP24" s="681"/>
      <c r="QSQ24" s="681"/>
      <c r="QSR24" s="681"/>
      <c r="QSS24" s="681"/>
      <c r="QST24" s="681"/>
      <c r="QSU24" s="681"/>
      <c r="QSV24" s="681"/>
      <c r="QSW24" s="681"/>
      <c r="QSX24" s="681"/>
      <c r="QSY24" s="681"/>
      <c r="QSZ24" s="681"/>
      <c r="QTA24" s="681"/>
      <c r="QTB24" s="681"/>
      <c r="QTC24" s="682"/>
      <c r="QTD24" s="680"/>
      <c r="QTE24" s="681"/>
      <c r="QTF24" s="681"/>
      <c r="QTG24" s="681"/>
      <c r="QTH24" s="681"/>
      <c r="QTI24" s="681"/>
      <c r="QTJ24" s="681"/>
      <c r="QTK24" s="681"/>
      <c r="QTL24" s="681"/>
      <c r="QTM24" s="681"/>
      <c r="QTN24" s="681"/>
      <c r="QTO24" s="681"/>
      <c r="QTP24" s="681"/>
      <c r="QTQ24" s="681"/>
      <c r="QTR24" s="682"/>
      <c r="QTS24" s="680"/>
      <c r="QTT24" s="681"/>
      <c r="QTU24" s="681"/>
      <c r="QTV24" s="681"/>
      <c r="QTW24" s="681"/>
      <c r="QTX24" s="681"/>
      <c r="QTY24" s="681"/>
      <c r="QTZ24" s="681"/>
      <c r="QUA24" s="681"/>
      <c r="QUB24" s="681"/>
      <c r="QUC24" s="681"/>
      <c r="QUD24" s="681"/>
      <c r="QUE24" s="681"/>
      <c r="QUF24" s="681"/>
      <c r="QUG24" s="682"/>
      <c r="QUH24" s="680"/>
      <c r="QUI24" s="681"/>
      <c r="QUJ24" s="681"/>
      <c r="QUK24" s="681"/>
      <c r="QUL24" s="681"/>
      <c r="QUM24" s="681"/>
      <c r="QUN24" s="681"/>
      <c r="QUO24" s="681"/>
      <c r="QUP24" s="681"/>
      <c r="QUQ24" s="681"/>
      <c r="QUR24" s="681"/>
      <c r="QUS24" s="681"/>
      <c r="QUT24" s="681"/>
      <c r="QUU24" s="681"/>
      <c r="QUV24" s="682"/>
      <c r="QUW24" s="680"/>
      <c r="QUX24" s="681"/>
      <c r="QUY24" s="681"/>
      <c r="QUZ24" s="681"/>
      <c r="QVA24" s="681"/>
      <c r="QVB24" s="681"/>
      <c r="QVC24" s="681"/>
      <c r="QVD24" s="681"/>
      <c r="QVE24" s="681"/>
      <c r="QVF24" s="681"/>
      <c r="QVG24" s="681"/>
      <c r="QVH24" s="681"/>
      <c r="QVI24" s="681"/>
      <c r="QVJ24" s="681"/>
      <c r="QVK24" s="682"/>
      <c r="QVL24" s="680"/>
      <c r="QVM24" s="681"/>
      <c r="QVN24" s="681"/>
      <c r="QVO24" s="681"/>
      <c r="QVP24" s="681"/>
      <c r="QVQ24" s="681"/>
      <c r="QVR24" s="681"/>
      <c r="QVS24" s="681"/>
      <c r="QVT24" s="681"/>
      <c r="QVU24" s="681"/>
      <c r="QVV24" s="681"/>
      <c r="QVW24" s="681"/>
      <c r="QVX24" s="681"/>
      <c r="QVY24" s="681"/>
      <c r="QVZ24" s="682"/>
      <c r="QWA24" s="680"/>
      <c r="QWB24" s="681"/>
      <c r="QWC24" s="681"/>
      <c r="QWD24" s="681"/>
      <c r="QWE24" s="681"/>
      <c r="QWF24" s="681"/>
      <c r="QWG24" s="681"/>
      <c r="QWH24" s="681"/>
      <c r="QWI24" s="681"/>
      <c r="QWJ24" s="681"/>
      <c r="QWK24" s="681"/>
      <c r="QWL24" s="681"/>
      <c r="QWM24" s="681"/>
      <c r="QWN24" s="681"/>
      <c r="QWO24" s="682"/>
      <c r="QWP24" s="680"/>
      <c r="QWQ24" s="681"/>
      <c r="QWR24" s="681"/>
      <c r="QWS24" s="681"/>
      <c r="QWT24" s="681"/>
      <c r="QWU24" s="681"/>
      <c r="QWV24" s="681"/>
      <c r="QWW24" s="681"/>
      <c r="QWX24" s="681"/>
      <c r="QWY24" s="681"/>
      <c r="QWZ24" s="681"/>
      <c r="QXA24" s="681"/>
      <c r="QXB24" s="681"/>
      <c r="QXC24" s="681"/>
      <c r="QXD24" s="682"/>
      <c r="QXE24" s="680"/>
      <c r="QXF24" s="681"/>
      <c r="QXG24" s="681"/>
      <c r="QXH24" s="681"/>
      <c r="QXI24" s="681"/>
      <c r="QXJ24" s="681"/>
      <c r="QXK24" s="681"/>
      <c r="QXL24" s="681"/>
      <c r="QXM24" s="681"/>
      <c r="QXN24" s="681"/>
      <c r="QXO24" s="681"/>
      <c r="QXP24" s="681"/>
      <c r="QXQ24" s="681"/>
      <c r="QXR24" s="681"/>
      <c r="QXS24" s="682"/>
      <c r="QXT24" s="680"/>
      <c r="QXU24" s="681"/>
      <c r="QXV24" s="681"/>
      <c r="QXW24" s="681"/>
      <c r="QXX24" s="681"/>
      <c r="QXY24" s="681"/>
      <c r="QXZ24" s="681"/>
      <c r="QYA24" s="681"/>
      <c r="QYB24" s="681"/>
      <c r="QYC24" s="681"/>
      <c r="QYD24" s="681"/>
      <c r="QYE24" s="681"/>
      <c r="QYF24" s="681"/>
      <c r="QYG24" s="681"/>
      <c r="QYH24" s="682"/>
      <c r="QYI24" s="680"/>
      <c r="QYJ24" s="681"/>
      <c r="QYK24" s="681"/>
      <c r="QYL24" s="681"/>
      <c r="QYM24" s="681"/>
      <c r="QYN24" s="681"/>
      <c r="QYO24" s="681"/>
      <c r="QYP24" s="681"/>
      <c r="QYQ24" s="681"/>
      <c r="QYR24" s="681"/>
      <c r="QYS24" s="681"/>
      <c r="QYT24" s="681"/>
      <c r="QYU24" s="681"/>
      <c r="QYV24" s="681"/>
      <c r="QYW24" s="682"/>
      <c r="QYX24" s="680"/>
      <c r="QYY24" s="681"/>
      <c r="QYZ24" s="681"/>
      <c r="QZA24" s="681"/>
      <c r="QZB24" s="681"/>
      <c r="QZC24" s="681"/>
      <c r="QZD24" s="681"/>
      <c r="QZE24" s="681"/>
      <c r="QZF24" s="681"/>
      <c r="QZG24" s="681"/>
      <c r="QZH24" s="681"/>
      <c r="QZI24" s="681"/>
      <c r="QZJ24" s="681"/>
      <c r="QZK24" s="681"/>
      <c r="QZL24" s="682"/>
      <c r="QZM24" s="680"/>
      <c r="QZN24" s="681"/>
      <c r="QZO24" s="681"/>
      <c r="QZP24" s="681"/>
      <c r="QZQ24" s="681"/>
      <c r="QZR24" s="681"/>
      <c r="QZS24" s="681"/>
      <c r="QZT24" s="681"/>
      <c r="QZU24" s="681"/>
      <c r="QZV24" s="681"/>
      <c r="QZW24" s="681"/>
      <c r="QZX24" s="681"/>
      <c r="QZY24" s="681"/>
      <c r="QZZ24" s="681"/>
      <c r="RAA24" s="682"/>
      <c r="RAB24" s="680"/>
      <c r="RAC24" s="681"/>
      <c r="RAD24" s="681"/>
      <c r="RAE24" s="681"/>
      <c r="RAF24" s="681"/>
      <c r="RAG24" s="681"/>
      <c r="RAH24" s="681"/>
      <c r="RAI24" s="681"/>
      <c r="RAJ24" s="681"/>
      <c r="RAK24" s="681"/>
      <c r="RAL24" s="681"/>
      <c r="RAM24" s="681"/>
      <c r="RAN24" s="681"/>
      <c r="RAO24" s="681"/>
      <c r="RAP24" s="682"/>
      <c r="RAQ24" s="680"/>
      <c r="RAR24" s="681"/>
      <c r="RAS24" s="681"/>
      <c r="RAT24" s="681"/>
      <c r="RAU24" s="681"/>
      <c r="RAV24" s="681"/>
      <c r="RAW24" s="681"/>
      <c r="RAX24" s="681"/>
      <c r="RAY24" s="681"/>
      <c r="RAZ24" s="681"/>
      <c r="RBA24" s="681"/>
      <c r="RBB24" s="681"/>
      <c r="RBC24" s="681"/>
      <c r="RBD24" s="681"/>
      <c r="RBE24" s="682"/>
      <c r="RBF24" s="680"/>
      <c r="RBG24" s="681"/>
      <c r="RBH24" s="681"/>
      <c r="RBI24" s="681"/>
      <c r="RBJ24" s="681"/>
      <c r="RBK24" s="681"/>
      <c r="RBL24" s="681"/>
      <c r="RBM24" s="681"/>
      <c r="RBN24" s="681"/>
      <c r="RBO24" s="681"/>
      <c r="RBP24" s="681"/>
      <c r="RBQ24" s="681"/>
      <c r="RBR24" s="681"/>
      <c r="RBS24" s="681"/>
      <c r="RBT24" s="682"/>
      <c r="RBU24" s="680"/>
      <c r="RBV24" s="681"/>
      <c r="RBW24" s="681"/>
      <c r="RBX24" s="681"/>
      <c r="RBY24" s="681"/>
      <c r="RBZ24" s="681"/>
      <c r="RCA24" s="681"/>
      <c r="RCB24" s="681"/>
      <c r="RCC24" s="681"/>
      <c r="RCD24" s="681"/>
      <c r="RCE24" s="681"/>
      <c r="RCF24" s="681"/>
      <c r="RCG24" s="681"/>
      <c r="RCH24" s="681"/>
      <c r="RCI24" s="682"/>
      <c r="RCJ24" s="680"/>
      <c r="RCK24" s="681"/>
      <c r="RCL24" s="681"/>
      <c r="RCM24" s="681"/>
      <c r="RCN24" s="681"/>
      <c r="RCO24" s="681"/>
      <c r="RCP24" s="681"/>
      <c r="RCQ24" s="681"/>
      <c r="RCR24" s="681"/>
      <c r="RCS24" s="681"/>
      <c r="RCT24" s="681"/>
      <c r="RCU24" s="681"/>
      <c r="RCV24" s="681"/>
      <c r="RCW24" s="681"/>
      <c r="RCX24" s="682"/>
      <c r="RCY24" s="680"/>
      <c r="RCZ24" s="681"/>
      <c r="RDA24" s="681"/>
      <c r="RDB24" s="681"/>
      <c r="RDC24" s="681"/>
      <c r="RDD24" s="681"/>
      <c r="RDE24" s="681"/>
      <c r="RDF24" s="681"/>
      <c r="RDG24" s="681"/>
      <c r="RDH24" s="681"/>
      <c r="RDI24" s="681"/>
      <c r="RDJ24" s="681"/>
      <c r="RDK24" s="681"/>
      <c r="RDL24" s="681"/>
      <c r="RDM24" s="682"/>
      <c r="RDN24" s="680"/>
      <c r="RDO24" s="681"/>
      <c r="RDP24" s="681"/>
      <c r="RDQ24" s="681"/>
      <c r="RDR24" s="681"/>
      <c r="RDS24" s="681"/>
      <c r="RDT24" s="681"/>
      <c r="RDU24" s="681"/>
      <c r="RDV24" s="681"/>
      <c r="RDW24" s="681"/>
      <c r="RDX24" s="681"/>
      <c r="RDY24" s="681"/>
      <c r="RDZ24" s="681"/>
      <c r="REA24" s="681"/>
      <c r="REB24" s="682"/>
      <c r="REC24" s="680"/>
      <c r="RED24" s="681"/>
      <c r="REE24" s="681"/>
      <c r="REF24" s="681"/>
      <c r="REG24" s="681"/>
      <c r="REH24" s="681"/>
      <c r="REI24" s="681"/>
      <c r="REJ24" s="681"/>
      <c r="REK24" s="681"/>
      <c r="REL24" s="681"/>
      <c r="REM24" s="681"/>
      <c r="REN24" s="681"/>
      <c r="REO24" s="681"/>
      <c r="REP24" s="681"/>
      <c r="REQ24" s="682"/>
      <c r="RER24" s="680"/>
      <c r="RES24" s="681"/>
      <c r="RET24" s="681"/>
      <c r="REU24" s="681"/>
      <c r="REV24" s="681"/>
      <c r="REW24" s="681"/>
      <c r="REX24" s="681"/>
      <c r="REY24" s="681"/>
      <c r="REZ24" s="681"/>
      <c r="RFA24" s="681"/>
      <c r="RFB24" s="681"/>
      <c r="RFC24" s="681"/>
      <c r="RFD24" s="681"/>
      <c r="RFE24" s="681"/>
      <c r="RFF24" s="682"/>
      <c r="RFG24" s="680"/>
      <c r="RFH24" s="681"/>
      <c r="RFI24" s="681"/>
      <c r="RFJ24" s="681"/>
      <c r="RFK24" s="681"/>
      <c r="RFL24" s="681"/>
      <c r="RFM24" s="681"/>
      <c r="RFN24" s="681"/>
      <c r="RFO24" s="681"/>
      <c r="RFP24" s="681"/>
      <c r="RFQ24" s="681"/>
      <c r="RFR24" s="681"/>
      <c r="RFS24" s="681"/>
      <c r="RFT24" s="681"/>
      <c r="RFU24" s="682"/>
      <c r="RFV24" s="680"/>
      <c r="RFW24" s="681"/>
      <c r="RFX24" s="681"/>
      <c r="RFY24" s="681"/>
      <c r="RFZ24" s="681"/>
      <c r="RGA24" s="681"/>
      <c r="RGB24" s="681"/>
      <c r="RGC24" s="681"/>
      <c r="RGD24" s="681"/>
      <c r="RGE24" s="681"/>
      <c r="RGF24" s="681"/>
      <c r="RGG24" s="681"/>
      <c r="RGH24" s="681"/>
      <c r="RGI24" s="681"/>
      <c r="RGJ24" s="682"/>
      <c r="RGK24" s="680"/>
      <c r="RGL24" s="681"/>
      <c r="RGM24" s="681"/>
      <c r="RGN24" s="681"/>
      <c r="RGO24" s="681"/>
      <c r="RGP24" s="681"/>
      <c r="RGQ24" s="681"/>
      <c r="RGR24" s="681"/>
      <c r="RGS24" s="681"/>
      <c r="RGT24" s="681"/>
      <c r="RGU24" s="681"/>
      <c r="RGV24" s="681"/>
      <c r="RGW24" s="681"/>
      <c r="RGX24" s="681"/>
      <c r="RGY24" s="682"/>
      <c r="RGZ24" s="680"/>
      <c r="RHA24" s="681"/>
      <c r="RHB24" s="681"/>
      <c r="RHC24" s="681"/>
      <c r="RHD24" s="681"/>
      <c r="RHE24" s="681"/>
      <c r="RHF24" s="681"/>
      <c r="RHG24" s="681"/>
      <c r="RHH24" s="681"/>
      <c r="RHI24" s="681"/>
      <c r="RHJ24" s="681"/>
      <c r="RHK24" s="681"/>
      <c r="RHL24" s="681"/>
      <c r="RHM24" s="681"/>
      <c r="RHN24" s="682"/>
      <c r="RHO24" s="680"/>
      <c r="RHP24" s="681"/>
      <c r="RHQ24" s="681"/>
      <c r="RHR24" s="681"/>
      <c r="RHS24" s="681"/>
      <c r="RHT24" s="681"/>
      <c r="RHU24" s="681"/>
      <c r="RHV24" s="681"/>
      <c r="RHW24" s="681"/>
      <c r="RHX24" s="681"/>
      <c r="RHY24" s="681"/>
      <c r="RHZ24" s="681"/>
      <c r="RIA24" s="681"/>
      <c r="RIB24" s="681"/>
      <c r="RIC24" s="682"/>
      <c r="RID24" s="680"/>
      <c r="RIE24" s="681"/>
      <c r="RIF24" s="681"/>
      <c r="RIG24" s="681"/>
      <c r="RIH24" s="681"/>
      <c r="RII24" s="681"/>
      <c r="RIJ24" s="681"/>
      <c r="RIK24" s="681"/>
      <c r="RIL24" s="681"/>
      <c r="RIM24" s="681"/>
      <c r="RIN24" s="681"/>
      <c r="RIO24" s="681"/>
      <c r="RIP24" s="681"/>
      <c r="RIQ24" s="681"/>
      <c r="RIR24" s="682"/>
      <c r="RIS24" s="680"/>
      <c r="RIT24" s="681"/>
      <c r="RIU24" s="681"/>
      <c r="RIV24" s="681"/>
      <c r="RIW24" s="681"/>
      <c r="RIX24" s="681"/>
      <c r="RIY24" s="681"/>
      <c r="RIZ24" s="681"/>
      <c r="RJA24" s="681"/>
      <c r="RJB24" s="681"/>
      <c r="RJC24" s="681"/>
      <c r="RJD24" s="681"/>
      <c r="RJE24" s="681"/>
      <c r="RJF24" s="681"/>
      <c r="RJG24" s="682"/>
      <c r="RJH24" s="680"/>
      <c r="RJI24" s="681"/>
      <c r="RJJ24" s="681"/>
      <c r="RJK24" s="681"/>
      <c r="RJL24" s="681"/>
      <c r="RJM24" s="681"/>
      <c r="RJN24" s="681"/>
      <c r="RJO24" s="681"/>
      <c r="RJP24" s="681"/>
      <c r="RJQ24" s="681"/>
      <c r="RJR24" s="681"/>
      <c r="RJS24" s="681"/>
      <c r="RJT24" s="681"/>
      <c r="RJU24" s="681"/>
      <c r="RJV24" s="682"/>
      <c r="RJW24" s="680"/>
      <c r="RJX24" s="681"/>
      <c r="RJY24" s="681"/>
      <c r="RJZ24" s="681"/>
      <c r="RKA24" s="681"/>
      <c r="RKB24" s="681"/>
      <c r="RKC24" s="681"/>
      <c r="RKD24" s="681"/>
      <c r="RKE24" s="681"/>
      <c r="RKF24" s="681"/>
      <c r="RKG24" s="681"/>
      <c r="RKH24" s="681"/>
      <c r="RKI24" s="681"/>
      <c r="RKJ24" s="681"/>
      <c r="RKK24" s="682"/>
      <c r="RKL24" s="680"/>
      <c r="RKM24" s="681"/>
      <c r="RKN24" s="681"/>
      <c r="RKO24" s="681"/>
      <c r="RKP24" s="681"/>
      <c r="RKQ24" s="681"/>
      <c r="RKR24" s="681"/>
      <c r="RKS24" s="681"/>
      <c r="RKT24" s="681"/>
      <c r="RKU24" s="681"/>
      <c r="RKV24" s="681"/>
      <c r="RKW24" s="681"/>
      <c r="RKX24" s="681"/>
      <c r="RKY24" s="681"/>
      <c r="RKZ24" s="682"/>
      <c r="RLA24" s="680"/>
      <c r="RLB24" s="681"/>
      <c r="RLC24" s="681"/>
      <c r="RLD24" s="681"/>
      <c r="RLE24" s="681"/>
      <c r="RLF24" s="681"/>
      <c r="RLG24" s="681"/>
      <c r="RLH24" s="681"/>
      <c r="RLI24" s="681"/>
      <c r="RLJ24" s="681"/>
      <c r="RLK24" s="681"/>
      <c r="RLL24" s="681"/>
      <c r="RLM24" s="681"/>
      <c r="RLN24" s="681"/>
      <c r="RLO24" s="682"/>
      <c r="RLP24" s="680"/>
      <c r="RLQ24" s="681"/>
      <c r="RLR24" s="681"/>
      <c r="RLS24" s="681"/>
      <c r="RLT24" s="681"/>
      <c r="RLU24" s="681"/>
      <c r="RLV24" s="681"/>
      <c r="RLW24" s="681"/>
      <c r="RLX24" s="681"/>
      <c r="RLY24" s="681"/>
      <c r="RLZ24" s="681"/>
      <c r="RMA24" s="681"/>
      <c r="RMB24" s="681"/>
      <c r="RMC24" s="681"/>
      <c r="RMD24" s="682"/>
      <c r="RME24" s="680"/>
      <c r="RMF24" s="681"/>
      <c r="RMG24" s="681"/>
      <c r="RMH24" s="681"/>
      <c r="RMI24" s="681"/>
      <c r="RMJ24" s="681"/>
      <c r="RMK24" s="681"/>
      <c r="RML24" s="681"/>
      <c r="RMM24" s="681"/>
      <c r="RMN24" s="681"/>
      <c r="RMO24" s="681"/>
      <c r="RMP24" s="681"/>
      <c r="RMQ24" s="681"/>
      <c r="RMR24" s="681"/>
      <c r="RMS24" s="682"/>
      <c r="RMT24" s="680"/>
      <c r="RMU24" s="681"/>
      <c r="RMV24" s="681"/>
      <c r="RMW24" s="681"/>
      <c r="RMX24" s="681"/>
      <c r="RMY24" s="681"/>
      <c r="RMZ24" s="681"/>
      <c r="RNA24" s="681"/>
      <c r="RNB24" s="681"/>
      <c r="RNC24" s="681"/>
      <c r="RND24" s="681"/>
      <c r="RNE24" s="681"/>
      <c r="RNF24" s="681"/>
      <c r="RNG24" s="681"/>
      <c r="RNH24" s="682"/>
      <c r="RNI24" s="680"/>
      <c r="RNJ24" s="681"/>
      <c r="RNK24" s="681"/>
      <c r="RNL24" s="681"/>
      <c r="RNM24" s="681"/>
      <c r="RNN24" s="681"/>
      <c r="RNO24" s="681"/>
      <c r="RNP24" s="681"/>
      <c r="RNQ24" s="681"/>
      <c r="RNR24" s="681"/>
      <c r="RNS24" s="681"/>
      <c r="RNT24" s="681"/>
      <c r="RNU24" s="681"/>
      <c r="RNV24" s="681"/>
      <c r="RNW24" s="682"/>
      <c r="RNX24" s="680"/>
      <c r="RNY24" s="681"/>
      <c r="RNZ24" s="681"/>
      <c r="ROA24" s="681"/>
      <c r="ROB24" s="681"/>
      <c r="ROC24" s="681"/>
      <c r="ROD24" s="681"/>
      <c r="ROE24" s="681"/>
      <c r="ROF24" s="681"/>
      <c r="ROG24" s="681"/>
      <c r="ROH24" s="681"/>
      <c r="ROI24" s="681"/>
      <c r="ROJ24" s="681"/>
      <c r="ROK24" s="681"/>
      <c r="ROL24" s="682"/>
      <c r="ROM24" s="680"/>
      <c r="RON24" s="681"/>
      <c r="ROO24" s="681"/>
      <c r="ROP24" s="681"/>
      <c r="ROQ24" s="681"/>
      <c r="ROR24" s="681"/>
      <c r="ROS24" s="681"/>
      <c r="ROT24" s="681"/>
      <c r="ROU24" s="681"/>
      <c r="ROV24" s="681"/>
      <c r="ROW24" s="681"/>
      <c r="ROX24" s="681"/>
      <c r="ROY24" s="681"/>
      <c r="ROZ24" s="681"/>
      <c r="RPA24" s="682"/>
      <c r="RPB24" s="680"/>
      <c r="RPC24" s="681"/>
      <c r="RPD24" s="681"/>
      <c r="RPE24" s="681"/>
      <c r="RPF24" s="681"/>
      <c r="RPG24" s="681"/>
      <c r="RPH24" s="681"/>
      <c r="RPI24" s="681"/>
      <c r="RPJ24" s="681"/>
      <c r="RPK24" s="681"/>
      <c r="RPL24" s="681"/>
      <c r="RPM24" s="681"/>
      <c r="RPN24" s="681"/>
      <c r="RPO24" s="681"/>
      <c r="RPP24" s="682"/>
      <c r="RPQ24" s="680"/>
      <c r="RPR24" s="681"/>
      <c r="RPS24" s="681"/>
      <c r="RPT24" s="681"/>
      <c r="RPU24" s="681"/>
      <c r="RPV24" s="681"/>
      <c r="RPW24" s="681"/>
      <c r="RPX24" s="681"/>
      <c r="RPY24" s="681"/>
      <c r="RPZ24" s="681"/>
      <c r="RQA24" s="681"/>
      <c r="RQB24" s="681"/>
      <c r="RQC24" s="681"/>
      <c r="RQD24" s="681"/>
      <c r="RQE24" s="682"/>
      <c r="RQF24" s="680"/>
      <c r="RQG24" s="681"/>
      <c r="RQH24" s="681"/>
      <c r="RQI24" s="681"/>
      <c r="RQJ24" s="681"/>
      <c r="RQK24" s="681"/>
      <c r="RQL24" s="681"/>
      <c r="RQM24" s="681"/>
      <c r="RQN24" s="681"/>
      <c r="RQO24" s="681"/>
      <c r="RQP24" s="681"/>
      <c r="RQQ24" s="681"/>
      <c r="RQR24" s="681"/>
      <c r="RQS24" s="681"/>
      <c r="RQT24" s="682"/>
      <c r="RQU24" s="680"/>
      <c r="RQV24" s="681"/>
      <c r="RQW24" s="681"/>
      <c r="RQX24" s="681"/>
      <c r="RQY24" s="681"/>
      <c r="RQZ24" s="681"/>
      <c r="RRA24" s="681"/>
      <c r="RRB24" s="681"/>
      <c r="RRC24" s="681"/>
      <c r="RRD24" s="681"/>
      <c r="RRE24" s="681"/>
      <c r="RRF24" s="681"/>
      <c r="RRG24" s="681"/>
      <c r="RRH24" s="681"/>
      <c r="RRI24" s="682"/>
      <c r="RRJ24" s="680"/>
      <c r="RRK24" s="681"/>
      <c r="RRL24" s="681"/>
      <c r="RRM24" s="681"/>
      <c r="RRN24" s="681"/>
      <c r="RRO24" s="681"/>
      <c r="RRP24" s="681"/>
      <c r="RRQ24" s="681"/>
      <c r="RRR24" s="681"/>
      <c r="RRS24" s="681"/>
      <c r="RRT24" s="681"/>
      <c r="RRU24" s="681"/>
      <c r="RRV24" s="681"/>
      <c r="RRW24" s="681"/>
      <c r="RRX24" s="682"/>
      <c r="RRY24" s="680"/>
      <c r="RRZ24" s="681"/>
      <c r="RSA24" s="681"/>
      <c r="RSB24" s="681"/>
      <c r="RSC24" s="681"/>
      <c r="RSD24" s="681"/>
      <c r="RSE24" s="681"/>
      <c r="RSF24" s="681"/>
      <c r="RSG24" s="681"/>
      <c r="RSH24" s="681"/>
      <c r="RSI24" s="681"/>
      <c r="RSJ24" s="681"/>
      <c r="RSK24" s="681"/>
      <c r="RSL24" s="681"/>
      <c r="RSM24" s="682"/>
      <c r="RSN24" s="680"/>
      <c r="RSO24" s="681"/>
      <c r="RSP24" s="681"/>
      <c r="RSQ24" s="681"/>
      <c r="RSR24" s="681"/>
      <c r="RSS24" s="681"/>
      <c r="RST24" s="681"/>
      <c r="RSU24" s="681"/>
      <c r="RSV24" s="681"/>
      <c r="RSW24" s="681"/>
      <c r="RSX24" s="681"/>
      <c r="RSY24" s="681"/>
      <c r="RSZ24" s="681"/>
      <c r="RTA24" s="681"/>
      <c r="RTB24" s="682"/>
      <c r="RTC24" s="680"/>
      <c r="RTD24" s="681"/>
      <c r="RTE24" s="681"/>
      <c r="RTF24" s="681"/>
      <c r="RTG24" s="681"/>
      <c r="RTH24" s="681"/>
      <c r="RTI24" s="681"/>
      <c r="RTJ24" s="681"/>
      <c r="RTK24" s="681"/>
      <c r="RTL24" s="681"/>
      <c r="RTM24" s="681"/>
      <c r="RTN24" s="681"/>
      <c r="RTO24" s="681"/>
      <c r="RTP24" s="681"/>
      <c r="RTQ24" s="682"/>
      <c r="RTR24" s="680"/>
      <c r="RTS24" s="681"/>
      <c r="RTT24" s="681"/>
      <c r="RTU24" s="681"/>
      <c r="RTV24" s="681"/>
      <c r="RTW24" s="681"/>
      <c r="RTX24" s="681"/>
      <c r="RTY24" s="681"/>
      <c r="RTZ24" s="681"/>
      <c r="RUA24" s="681"/>
      <c r="RUB24" s="681"/>
      <c r="RUC24" s="681"/>
      <c r="RUD24" s="681"/>
      <c r="RUE24" s="681"/>
      <c r="RUF24" s="682"/>
      <c r="RUG24" s="680"/>
      <c r="RUH24" s="681"/>
      <c r="RUI24" s="681"/>
      <c r="RUJ24" s="681"/>
      <c r="RUK24" s="681"/>
      <c r="RUL24" s="681"/>
      <c r="RUM24" s="681"/>
      <c r="RUN24" s="681"/>
      <c r="RUO24" s="681"/>
      <c r="RUP24" s="681"/>
      <c r="RUQ24" s="681"/>
      <c r="RUR24" s="681"/>
      <c r="RUS24" s="681"/>
      <c r="RUT24" s="681"/>
      <c r="RUU24" s="682"/>
      <c r="RUV24" s="680"/>
      <c r="RUW24" s="681"/>
      <c r="RUX24" s="681"/>
      <c r="RUY24" s="681"/>
      <c r="RUZ24" s="681"/>
      <c r="RVA24" s="681"/>
      <c r="RVB24" s="681"/>
      <c r="RVC24" s="681"/>
      <c r="RVD24" s="681"/>
      <c r="RVE24" s="681"/>
      <c r="RVF24" s="681"/>
      <c r="RVG24" s="681"/>
      <c r="RVH24" s="681"/>
      <c r="RVI24" s="681"/>
      <c r="RVJ24" s="682"/>
      <c r="RVK24" s="680"/>
      <c r="RVL24" s="681"/>
      <c r="RVM24" s="681"/>
      <c r="RVN24" s="681"/>
      <c r="RVO24" s="681"/>
      <c r="RVP24" s="681"/>
      <c r="RVQ24" s="681"/>
      <c r="RVR24" s="681"/>
      <c r="RVS24" s="681"/>
      <c r="RVT24" s="681"/>
      <c r="RVU24" s="681"/>
      <c r="RVV24" s="681"/>
      <c r="RVW24" s="681"/>
      <c r="RVX24" s="681"/>
      <c r="RVY24" s="682"/>
      <c r="RVZ24" s="680"/>
      <c r="RWA24" s="681"/>
      <c r="RWB24" s="681"/>
      <c r="RWC24" s="681"/>
      <c r="RWD24" s="681"/>
      <c r="RWE24" s="681"/>
      <c r="RWF24" s="681"/>
      <c r="RWG24" s="681"/>
      <c r="RWH24" s="681"/>
      <c r="RWI24" s="681"/>
      <c r="RWJ24" s="681"/>
      <c r="RWK24" s="681"/>
      <c r="RWL24" s="681"/>
      <c r="RWM24" s="681"/>
      <c r="RWN24" s="682"/>
      <c r="RWO24" s="680"/>
      <c r="RWP24" s="681"/>
      <c r="RWQ24" s="681"/>
      <c r="RWR24" s="681"/>
      <c r="RWS24" s="681"/>
      <c r="RWT24" s="681"/>
      <c r="RWU24" s="681"/>
      <c r="RWV24" s="681"/>
      <c r="RWW24" s="681"/>
      <c r="RWX24" s="681"/>
      <c r="RWY24" s="681"/>
      <c r="RWZ24" s="681"/>
      <c r="RXA24" s="681"/>
      <c r="RXB24" s="681"/>
      <c r="RXC24" s="682"/>
      <c r="RXD24" s="680"/>
      <c r="RXE24" s="681"/>
      <c r="RXF24" s="681"/>
      <c r="RXG24" s="681"/>
      <c r="RXH24" s="681"/>
      <c r="RXI24" s="681"/>
      <c r="RXJ24" s="681"/>
      <c r="RXK24" s="681"/>
      <c r="RXL24" s="681"/>
      <c r="RXM24" s="681"/>
      <c r="RXN24" s="681"/>
      <c r="RXO24" s="681"/>
      <c r="RXP24" s="681"/>
      <c r="RXQ24" s="681"/>
      <c r="RXR24" s="682"/>
      <c r="RXS24" s="680"/>
      <c r="RXT24" s="681"/>
      <c r="RXU24" s="681"/>
      <c r="RXV24" s="681"/>
      <c r="RXW24" s="681"/>
      <c r="RXX24" s="681"/>
      <c r="RXY24" s="681"/>
      <c r="RXZ24" s="681"/>
      <c r="RYA24" s="681"/>
      <c r="RYB24" s="681"/>
      <c r="RYC24" s="681"/>
      <c r="RYD24" s="681"/>
      <c r="RYE24" s="681"/>
      <c r="RYF24" s="681"/>
      <c r="RYG24" s="682"/>
      <c r="RYH24" s="680"/>
      <c r="RYI24" s="681"/>
      <c r="RYJ24" s="681"/>
      <c r="RYK24" s="681"/>
      <c r="RYL24" s="681"/>
      <c r="RYM24" s="681"/>
      <c r="RYN24" s="681"/>
      <c r="RYO24" s="681"/>
      <c r="RYP24" s="681"/>
      <c r="RYQ24" s="681"/>
      <c r="RYR24" s="681"/>
      <c r="RYS24" s="681"/>
      <c r="RYT24" s="681"/>
      <c r="RYU24" s="681"/>
      <c r="RYV24" s="682"/>
      <c r="RYW24" s="680"/>
      <c r="RYX24" s="681"/>
      <c r="RYY24" s="681"/>
      <c r="RYZ24" s="681"/>
      <c r="RZA24" s="681"/>
      <c r="RZB24" s="681"/>
      <c r="RZC24" s="681"/>
      <c r="RZD24" s="681"/>
      <c r="RZE24" s="681"/>
      <c r="RZF24" s="681"/>
      <c r="RZG24" s="681"/>
      <c r="RZH24" s="681"/>
      <c r="RZI24" s="681"/>
      <c r="RZJ24" s="681"/>
      <c r="RZK24" s="682"/>
      <c r="RZL24" s="680"/>
      <c r="RZM24" s="681"/>
      <c r="RZN24" s="681"/>
      <c r="RZO24" s="681"/>
      <c r="RZP24" s="681"/>
      <c r="RZQ24" s="681"/>
      <c r="RZR24" s="681"/>
      <c r="RZS24" s="681"/>
      <c r="RZT24" s="681"/>
      <c r="RZU24" s="681"/>
      <c r="RZV24" s="681"/>
      <c r="RZW24" s="681"/>
      <c r="RZX24" s="681"/>
      <c r="RZY24" s="681"/>
      <c r="RZZ24" s="682"/>
      <c r="SAA24" s="680"/>
      <c r="SAB24" s="681"/>
      <c r="SAC24" s="681"/>
      <c r="SAD24" s="681"/>
      <c r="SAE24" s="681"/>
      <c r="SAF24" s="681"/>
      <c r="SAG24" s="681"/>
      <c r="SAH24" s="681"/>
      <c r="SAI24" s="681"/>
      <c r="SAJ24" s="681"/>
      <c r="SAK24" s="681"/>
      <c r="SAL24" s="681"/>
      <c r="SAM24" s="681"/>
      <c r="SAN24" s="681"/>
      <c r="SAO24" s="682"/>
      <c r="SAP24" s="680"/>
      <c r="SAQ24" s="681"/>
      <c r="SAR24" s="681"/>
      <c r="SAS24" s="681"/>
      <c r="SAT24" s="681"/>
      <c r="SAU24" s="681"/>
      <c r="SAV24" s="681"/>
      <c r="SAW24" s="681"/>
      <c r="SAX24" s="681"/>
      <c r="SAY24" s="681"/>
      <c r="SAZ24" s="681"/>
      <c r="SBA24" s="681"/>
      <c r="SBB24" s="681"/>
      <c r="SBC24" s="681"/>
      <c r="SBD24" s="682"/>
      <c r="SBE24" s="680"/>
      <c r="SBF24" s="681"/>
      <c r="SBG24" s="681"/>
      <c r="SBH24" s="681"/>
      <c r="SBI24" s="681"/>
      <c r="SBJ24" s="681"/>
      <c r="SBK24" s="681"/>
      <c r="SBL24" s="681"/>
      <c r="SBM24" s="681"/>
      <c r="SBN24" s="681"/>
      <c r="SBO24" s="681"/>
      <c r="SBP24" s="681"/>
      <c r="SBQ24" s="681"/>
      <c r="SBR24" s="681"/>
      <c r="SBS24" s="682"/>
      <c r="SBT24" s="680"/>
      <c r="SBU24" s="681"/>
      <c r="SBV24" s="681"/>
      <c r="SBW24" s="681"/>
      <c r="SBX24" s="681"/>
      <c r="SBY24" s="681"/>
      <c r="SBZ24" s="681"/>
      <c r="SCA24" s="681"/>
      <c r="SCB24" s="681"/>
      <c r="SCC24" s="681"/>
      <c r="SCD24" s="681"/>
      <c r="SCE24" s="681"/>
      <c r="SCF24" s="681"/>
      <c r="SCG24" s="681"/>
      <c r="SCH24" s="682"/>
      <c r="SCI24" s="680"/>
      <c r="SCJ24" s="681"/>
      <c r="SCK24" s="681"/>
      <c r="SCL24" s="681"/>
      <c r="SCM24" s="681"/>
      <c r="SCN24" s="681"/>
      <c r="SCO24" s="681"/>
      <c r="SCP24" s="681"/>
      <c r="SCQ24" s="681"/>
      <c r="SCR24" s="681"/>
      <c r="SCS24" s="681"/>
      <c r="SCT24" s="681"/>
      <c r="SCU24" s="681"/>
      <c r="SCV24" s="681"/>
      <c r="SCW24" s="682"/>
      <c r="SCX24" s="680"/>
      <c r="SCY24" s="681"/>
      <c r="SCZ24" s="681"/>
      <c r="SDA24" s="681"/>
      <c r="SDB24" s="681"/>
      <c r="SDC24" s="681"/>
      <c r="SDD24" s="681"/>
      <c r="SDE24" s="681"/>
      <c r="SDF24" s="681"/>
      <c r="SDG24" s="681"/>
      <c r="SDH24" s="681"/>
      <c r="SDI24" s="681"/>
      <c r="SDJ24" s="681"/>
      <c r="SDK24" s="681"/>
      <c r="SDL24" s="682"/>
      <c r="SDM24" s="680"/>
      <c r="SDN24" s="681"/>
      <c r="SDO24" s="681"/>
      <c r="SDP24" s="681"/>
      <c r="SDQ24" s="681"/>
      <c r="SDR24" s="681"/>
      <c r="SDS24" s="681"/>
      <c r="SDT24" s="681"/>
      <c r="SDU24" s="681"/>
      <c r="SDV24" s="681"/>
      <c r="SDW24" s="681"/>
      <c r="SDX24" s="681"/>
      <c r="SDY24" s="681"/>
      <c r="SDZ24" s="681"/>
      <c r="SEA24" s="682"/>
      <c r="SEB24" s="680"/>
      <c r="SEC24" s="681"/>
      <c r="SED24" s="681"/>
      <c r="SEE24" s="681"/>
      <c r="SEF24" s="681"/>
      <c r="SEG24" s="681"/>
      <c r="SEH24" s="681"/>
      <c r="SEI24" s="681"/>
      <c r="SEJ24" s="681"/>
      <c r="SEK24" s="681"/>
      <c r="SEL24" s="681"/>
      <c r="SEM24" s="681"/>
      <c r="SEN24" s="681"/>
      <c r="SEO24" s="681"/>
      <c r="SEP24" s="682"/>
      <c r="SEQ24" s="680"/>
      <c r="SER24" s="681"/>
      <c r="SES24" s="681"/>
      <c r="SET24" s="681"/>
      <c r="SEU24" s="681"/>
      <c r="SEV24" s="681"/>
      <c r="SEW24" s="681"/>
      <c r="SEX24" s="681"/>
      <c r="SEY24" s="681"/>
      <c r="SEZ24" s="681"/>
      <c r="SFA24" s="681"/>
      <c r="SFB24" s="681"/>
      <c r="SFC24" s="681"/>
      <c r="SFD24" s="681"/>
      <c r="SFE24" s="682"/>
      <c r="SFF24" s="680"/>
      <c r="SFG24" s="681"/>
      <c r="SFH24" s="681"/>
      <c r="SFI24" s="681"/>
      <c r="SFJ24" s="681"/>
      <c r="SFK24" s="681"/>
      <c r="SFL24" s="681"/>
      <c r="SFM24" s="681"/>
      <c r="SFN24" s="681"/>
      <c r="SFO24" s="681"/>
      <c r="SFP24" s="681"/>
      <c r="SFQ24" s="681"/>
      <c r="SFR24" s="681"/>
      <c r="SFS24" s="681"/>
      <c r="SFT24" s="682"/>
      <c r="SFU24" s="680"/>
      <c r="SFV24" s="681"/>
      <c r="SFW24" s="681"/>
      <c r="SFX24" s="681"/>
      <c r="SFY24" s="681"/>
      <c r="SFZ24" s="681"/>
      <c r="SGA24" s="681"/>
      <c r="SGB24" s="681"/>
      <c r="SGC24" s="681"/>
      <c r="SGD24" s="681"/>
      <c r="SGE24" s="681"/>
      <c r="SGF24" s="681"/>
      <c r="SGG24" s="681"/>
      <c r="SGH24" s="681"/>
      <c r="SGI24" s="682"/>
      <c r="SGJ24" s="680"/>
      <c r="SGK24" s="681"/>
      <c r="SGL24" s="681"/>
      <c r="SGM24" s="681"/>
      <c r="SGN24" s="681"/>
      <c r="SGO24" s="681"/>
      <c r="SGP24" s="681"/>
      <c r="SGQ24" s="681"/>
      <c r="SGR24" s="681"/>
      <c r="SGS24" s="681"/>
      <c r="SGT24" s="681"/>
      <c r="SGU24" s="681"/>
      <c r="SGV24" s="681"/>
      <c r="SGW24" s="681"/>
      <c r="SGX24" s="682"/>
      <c r="SGY24" s="680"/>
      <c r="SGZ24" s="681"/>
      <c r="SHA24" s="681"/>
      <c r="SHB24" s="681"/>
      <c r="SHC24" s="681"/>
      <c r="SHD24" s="681"/>
      <c r="SHE24" s="681"/>
      <c r="SHF24" s="681"/>
      <c r="SHG24" s="681"/>
      <c r="SHH24" s="681"/>
      <c r="SHI24" s="681"/>
      <c r="SHJ24" s="681"/>
      <c r="SHK24" s="681"/>
      <c r="SHL24" s="681"/>
      <c r="SHM24" s="682"/>
      <c r="SHN24" s="680"/>
      <c r="SHO24" s="681"/>
      <c r="SHP24" s="681"/>
      <c r="SHQ24" s="681"/>
      <c r="SHR24" s="681"/>
      <c r="SHS24" s="681"/>
      <c r="SHT24" s="681"/>
      <c r="SHU24" s="681"/>
      <c r="SHV24" s="681"/>
      <c r="SHW24" s="681"/>
      <c r="SHX24" s="681"/>
      <c r="SHY24" s="681"/>
      <c r="SHZ24" s="681"/>
      <c r="SIA24" s="681"/>
      <c r="SIB24" s="682"/>
      <c r="SIC24" s="680"/>
      <c r="SID24" s="681"/>
      <c r="SIE24" s="681"/>
      <c r="SIF24" s="681"/>
      <c r="SIG24" s="681"/>
      <c r="SIH24" s="681"/>
      <c r="SII24" s="681"/>
      <c r="SIJ24" s="681"/>
      <c r="SIK24" s="681"/>
      <c r="SIL24" s="681"/>
      <c r="SIM24" s="681"/>
      <c r="SIN24" s="681"/>
      <c r="SIO24" s="681"/>
      <c r="SIP24" s="681"/>
      <c r="SIQ24" s="682"/>
      <c r="SIR24" s="680"/>
      <c r="SIS24" s="681"/>
      <c r="SIT24" s="681"/>
      <c r="SIU24" s="681"/>
      <c r="SIV24" s="681"/>
      <c r="SIW24" s="681"/>
      <c r="SIX24" s="681"/>
      <c r="SIY24" s="681"/>
      <c r="SIZ24" s="681"/>
      <c r="SJA24" s="681"/>
      <c r="SJB24" s="681"/>
      <c r="SJC24" s="681"/>
      <c r="SJD24" s="681"/>
      <c r="SJE24" s="681"/>
      <c r="SJF24" s="682"/>
      <c r="SJG24" s="680"/>
      <c r="SJH24" s="681"/>
      <c r="SJI24" s="681"/>
      <c r="SJJ24" s="681"/>
      <c r="SJK24" s="681"/>
      <c r="SJL24" s="681"/>
      <c r="SJM24" s="681"/>
      <c r="SJN24" s="681"/>
      <c r="SJO24" s="681"/>
      <c r="SJP24" s="681"/>
      <c r="SJQ24" s="681"/>
      <c r="SJR24" s="681"/>
      <c r="SJS24" s="681"/>
      <c r="SJT24" s="681"/>
      <c r="SJU24" s="682"/>
      <c r="SJV24" s="680"/>
      <c r="SJW24" s="681"/>
      <c r="SJX24" s="681"/>
      <c r="SJY24" s="681"/>
      <c r="SJZ24" s="681"/>
      <c r="SKA24" s="681"/>
      <c r="SKB24" s="681"/>
      <c r="SKC24" s="681"/>
      <c r="SKD24" s="681"/>
      <c r="SKE24" s="681"/>
      <c r="SKF24" s="681"/>
      <c r="SKG24" s="681"/>
      <c r="SKH24" s="681"/>
      <c r="SKI24" s="681"/>
      <c r="SKJ24" s="682"/>
      <c r="SKK24" s="680"/>
      <c r="SKL24" s="681"/>
      <c r="SKM24" s="681"/>
      <c r="SKN24" s="681"/>
      <c r="SKO24" s="681"/>
      <c r="SKP24" s="681"/>
      <c r="SKQ24" s="681"/>
      <c r="SKR24" s="681"/>
      <c r="SKS24" s="681"/>
      <c r="SKT24" s="681"/>
      <c r="SKU24" s="681"/>
      <c r="SKV24" s="681"/>
      <c r="SKW24" s="681"/>
      <c r="SKX24" s="681"/>
      <c r="SKY24" s="682"/>
      <c r="SKZ24" s="680"/>
      <c r="SLA24" s="681"/>
      <c r="SLB24" s="681"/>
      <c r="SLC24" s="681"/>
      <c r="SLD24" s="681"/>
      <c r="SLE24" s="681"/>
      <c r="SLF24" s="681"/>
      <c r="SLG24" s="681"/>
      <c r="SLH24" s="681"/>
      <c r="SLI24" s="681"/>
      <c r="SLJ24" s="681"/>
      <c r="SLK24" s="681"/>
      <c r="SLL24" s="681"/>
      <c r="SLM24" s="681"/>
      <c r="SLN24" s="682"/>
      <c r="SLO24" s="680"/>
      <c r="SLP24" s="681"/>
      <c r="SLQ24" s="681"/>
      <c r="SLR24" s="681"/>
      <c r="SLS24" s="681"/>
      <c r="SLT24" s="681"/>
      <c r="SLU24" s="681"/>
      <c r="SLV24" s="681"/>
      <c r="SLW24" s="681"/>
      <c r="SLX24" s="681"/>
      <c r="SLY24" s="681"/>
      <c r="SLZ24" s="681"/>
      <c r="SMA24" s="681"/>
      <c r="SMB24" s="681"/>
      <c r="SMC24" s="682"/>
      <c r="SMD24" s="680"/>
      <c r="SME24" s="681"/>
      <c r="SMF24" s="681"/>
      <c r="SMG24" s="681"/>
      <c r="SMH24" s="681"/>
      <c r="SMI24" s="681"/>
      <c r="SMJ24" s="681"/>
      <c r="SMK24" s="681"/>
      <c r="SML24" s="681"/>
      <c r="SMM24" s="681"/>
      <c r="SMN24" s="681"/>
      <c r="SMO24" s="681"/>
      <c r="SMP24" s="681"/>
      <c r="SMQ24" s="681"/>
      <c r="SMR24" s="682"/>
      <c r="SMS24" s="680"/>
      <c r="SMT24" s="681"/>
      <c r="SMU24" s="681"/>
      <c r="SMV24" s="681"/>
      <c r="SMW24" s="681"/>
      <c r="SMX24" s="681"/>
      <c r="SMY24" s="681"/>
      <c r="SMZ24" s="681"/>
      <c r="SNA24" s="681"/>
      <c r="SNB24" s="681"/>
      <c r="SNC24" s="681"/>
      <c r="SND24" s="681"/>
      <c r="SNE24" s="681"/>
      <c r="SNF24" s="681"/>
      <c r="SNG24" s="682"/>
      <c r="SNH24" s="680"/>
      <c r="SNI24" s="681"/>
      <c r="SNJ24" s="681"/>
      <c r="SNK24" s="681"/>
      <c r="SNL24" s="681"/>
      <c r="SNM24" s="681"/>
      <c r="SNN24" s="681"/>
      <c r="SNO24" s="681"/>
      <c r="SNP24" s="681"/>
      <c r="SNQ24" s="681"/>
      <c r="SNR24" s="681"/>
      <c r="SNS24" s="681"/>
      <c r="SNT24" s="681"/>
      <c r="SNU24" s="681"/>
      <c r="SNV24" s="682"/>
      <c r="SNW24" s="680"/>
      <c r="SNX24" s="681"/>
      <c r="SNY24" s="681"/>
      <c r="SNZ24" s="681"/>
      <c r="SOA24" s="681"/>
      <c r="SOB24" s="681"/>
      <c r="SOC24" s="681"/>
      <c r="SOD24" s="681"/>
      <c r="SOE24" s="681"/>
      <c r="SOF24" s="681"/>
      <c r="SOG24" s="681"/>
      <c r="SOH24" s="681"/>
      <c r="SOI24" s="681"/>
      <c r="SOJ24" s="681"/>
      <c r="SOK24" s="682"/>
      <c r="SOL24" s="680"/>
      <c r="SOM24" s="681"/>
      <c r="SON24" s="681"/>
      <c r="SOO24" s="681"/>
      <c r="SOP24" s="681"/>
      <c r="SOQ24" s="681"/>
      <c r="SOR24" s="681"/>
      <c r="SOS24" s="681"/>
      <c r="SOT24" s="681"/>
      <c r="SOU24" s="681"/>
      <c r="SOV24" s="681"/>
      <c r="SOW24" s="681"/>
      <c r="SOX24" s="681"/>
      <c r="SOY24" s="681"/>
      <c r="SOZ24" s="682"/>
      <c r="SPA24" s="680"/>
      <c r="SPB24" s="681"/>
      <c r="SPC24" s="681"/>
      <c r="SPD24" s="681"/>
      <c r="SPE24" s="681"/>
      <c r="SPF24" s="681"/>
      <c r="SPG24" s="681"/>
      <c r="SPH24" s="681"/>
      <c r="SPI24" s="681"/>
      <c r="SPJ24" s="681"/>
      <c r="SPK24" s="681"/>
      <c r="SPL24" s="681"/>
      <c r="SPM24" s="681"/>
      <c r="SPN24" s="681"/>
      <c r="SPO24" s="682"/>
      <c r="SPP24" s="680"/>
      <c r="SPQ24" s="681"/>
      <c r="SPR24" s="681"/>
      <c r="SPS24" s="681"/>
      <c r="SPT24" s="681"/>
      <c r="SPU24" s="681"/>
      <c r="SPV24" s="681"/>
      <c r="SPW24" s="681"/>
      <c r="SPX24" s="681"/>
      <c r="SPY24" s="681"/>
      <c r="SPZ24" s="681"/>
      <c r="SQA24" s="681"/>
      <c r="SQB24" s="681"/>
      <c r="SQC24" s="681"/>
      <c r="SQD24" s="682"/>
      <c r="SQE24" s="680"/>
      <c r="SQF24" s="681"/>
      <c r="SQG24" s="681"/>
      <c r="SQH24" s="681"/>
      <c r="SQI24" s="681"/>
      <c r="SQJ24" s="681"/>
      <c r="SQK24" s="681"/>
      <c r="SQL24" s="681"/>
      <c r="SQM24" s="681"/>
      <c r="SQN24" s="681"/>
      <c r="SQO24" s="681"/>
      <c r="SQP24" s="681"/>
      <c r="SQQ24" s="681"/>
      <c r="SQR24" s="681"/>
      <c r="SQS24" s="682"/>
      <c r="SQT24" s="680"/>
      <c r="SQU24" s="681"/>
      <c r="SQV24" s="681"/>
      <c r="SQW24" s="681"/>
      <c r="SQX24" s="681"/>
      <c r="SQY24" s="681"/>
      <c r="SQZ24" s="681"/>
      <c r="SRA24" s="681"/>
      <c r="SRB24" s="681"/>
      <c r="SRC24" s="681"/>
      <c r="SRD24" s="681"/>
      <c r="SRE24" s="681"/>
      <c r="SRF24" s="681"/>
      <c r="SRG24" s="681"/>
      <c r="SRH24" s="682"/>
      <c r="SRI24" s="680"/>
      <c r="SRJ24" s="681"/>
      <c r="SRK24" s="681"/>
      <c r="SRL24" s="681"/>
      <c r="SRM24" s="681"/>
      <c r="SRN24" s="681"/>
      <c r="SRO24" s="681"/>
      <c r="SRP24" s="681"/>
      <c r="SRQ24" s="681"/>
      <c r="SRR24" s="681"/>
      <c r="SRS24" s="681"/>
      <c r="SRT24" s="681"/>
      <c r="SRU24" s="681"/>
      <c r="SRV24" s="681"/>
      <c r="SRW24" s="682"/>
      <c r="SRX24" s="680"/>
      <c r="SRY24" s="681"/>
      <c r="SRZ24" s="681"/>
      <c r="SSA24" s="681"/>
      <c r="SSB24" s="681"/>
      <c r="SSC24" s="681"/>
      <c r="SSD24" s="681"/>
      <c r="SSE24" s="681"/>
      <c r="SSF24" s="681"/>
      <c r="SSG24" s="681"/>
      <c r="SSH24" s="681"/>
      <c r="SSI24" s="681"/>
      <c r="SSJ24" s="681"/>
      <c r="SSK24" s="681"/>
      <c r="SSL24" s="682"/>
      <c r="SSM24" s="680"/>
      <c r="SSN24" s="681"/>
      <c r="SSO24" s="681"/>
      <c r="SSP24" s="681"/>
      <c r="SSQ24" s="681"/>
      <c r="SSR24" s="681"/>
      <c r="SSS24" s="681"/>
      <c r="SST24" s="681"/>
      <c r="SSU24" s="681"/>
      <c r="SSV24" s="681"/>
      <c r="SSW24" s="681"/>
      <c r="SSX24" s="681"/>
      <c r="SSY24" s="681"/>
      <c r="SSZ24" s="681"/>
      <c r="STA24" s="682"/>
      <c r="STB24" s="680"/>
      <c r="STC24" s="681"/>
      <c r="STD24" s="681"/>
      <c r="STE24" s="681"/>
      <c r="STF24" s="681"/>
      <c r="STG24" s="681"/>
      <c r="STH24" s="681"/>
      <c r="STI24" s="681"/>
      <c r="STJ24" s="681"/>
      <c r="STK24" s="681"/>
      <c r="STL24" s="681"/>
      <c r="STM24" s="681"/>
      <c r="STN24" s="681"/>
      <c r="STO24" s="681"/>
      <c r="STP24" s="682"/>
      <c r="STQ24" s="680"/>
      <c r="STR24" s="681"/>
      <c r="STS24" s="681"/>
      <c r="STT24" s="681"/>
      <c r="STU24" s="681"/>
      <c r="STV24" s="681"/>
      <c r="STW24" s="681"/>
      <c r="STX24" s="681"/>
      <c r="STY24" s="681"/>
      <c r="STZ24" s="681"/>
      <c r="SUA24" s="681"/>
      <c r="SUB24" s="681"/>
      <c r="SUC24" s="681"/>
      <c r="SUD24" s="681"/>
      <c r="SUE24" s="682"/>
      <c r="SUF24" s="680"/>
      <c r="SUG24" s="681"/>
      <c r="SUH24" s="681"/>
      <c r="SUI24" s="681"/>
      <c r="SUJ24" s="681"/>
      <c r="SUK24" s="681"/>
      <c r="SUL24" s="681"/>
      <c r="SUM24" s="681"/>
      <c r="SUN24" s="681"/>
      <c r="SUO24" s="681"/>
      <c r="SUP24" s="681"/>
      <c r="SUQ24" s="681"/>
      <c r="SUR24" s="681"/>
      <c r="SUS24" s="681"/>
      <c r="SUT24" s="682"/>
      <c r="SUU24" s="680"/>
      <c r="SUV24" s="681"/>
      <c r="SUW24" s="681"/>
      <c r="SUX24" s="681"/>
      <c r="SUY24" s="681"/>
      <c r="SUZ24" s="681"/>
      <c r="SVA24" s="681"/>
      <c r="SVB24" s="681"/>
      <c r="SVC24" s="681"/>
      <c r="SVD24" s="681"/>
      <c r="SVE24" s="681"/>
      <c r="SVF24" s="681"/>
      <c r="SVG24" s="681"/>
      <c r="SVH24" s="681"/>
      <c r="SVI24" s="682"/>
      <c r="SVJ24" s="680"/>
      <c r="SVK24" s="681"/>
      <c r="SVL24" s="681"/>
      <c r="SVM24" s="681"/>
      <c r="SVN24" s="681"/>
      <c r="SVO24" s="681"/>
      <c r="SVP24" s="681"/>
      <c r="SVQ24" s="681"/>
      <c r="SVR24" s="681"/>
      <c r="SVS24" s="681"/>
      <c r="SVT24" s="681"/>
      <c r="SVU24" s="681"/>
      <c r="SVV24" s="681"/>
      <c r="SVW24" s="681"/>
      <c r="SVX24" s="682"/>
      <c r="SVY24" s="680"/>
      <c r="SVZ24" s="681"/>
      <c r="SWA24" s="681"/>
      <c r="SWB24" s="681"/>
      <c r="SWC24" s="681"/>
      <c r="SWD24" s="681"/>
      <c r="SWE24" s="681"/>
      <c r="SWF24" s="681"/>
      <c r="SWG24" s="681"/>
      <c r="SWH24" s="681"/>
      <c r="SWI24" s="681"/>
      <c r="SWJ24" s="681"/>
      <c r="SWK24" s="681"/>
      <c r="SWL24" s="681"/>
      <c r="SWM24" s="682"/>
      <c r="SWN24" s="680"/>
      <c r="SWO24" s="681"/>
      <c r="SWP24" s="681"/>
      <c r="SWQ24" s="681"/>
      <c r="SWR24" s="681"/>
      <c r="SWS24" s="681"/>
      <c r="SWT24" s="681"/>
      <c r="SWU24" s="681"/>
      <c r="SWV24" s="681"/>
      <c r="SWW24" s="681"/>
      <c r="SWX24" s="681"/>
      <c r="SWY24" s="681"/>
      <c r="SWZ24" s="681"/>
      <c r="SXA24" s="681"/>
      <c r="SXB24" s="682"/>
      <c r="SXC24" s="680"/>
      <c r="SXD24" s="681"/>
      <c r="SXE24" s="681"/>
      <c r="SXF24" s="681"/>
      <c r="SXG24" s="681"/>
      <c r="SXH24" s="681"/>
      <c r="SXI24" s="681"/>
      <c r="SXJ24" s="681"/>
      <c r="SXK24" s="681"/>
      <c r="SXL24" s="681"/>
      <c r="SXM24" s="681"/>
      <c r="SXN24" s="681"/>
      <c r="SXO24" s="681"/>
      <c r="SXP24" s="681"/>
      <c r="SXQ24" s="682"/>
      <c r="SXR24" s="680"/>
      <c r="SXS24" s="681"/>
      <c r="SXT24" s="681"/>
      <c r="SXU24" s="681"/>
      <c r="SXV24" s="681"/>
      <c r="SXW24" s="681"/>
      <c r="SXX24" s="681"/>
      <c r="SXY24" s="681"/>
      <c r="SXZ24" s="681"/>
      <c r="SYA24" s="681"/>
      <c r="SYB24" s="681"/>
      <c r="SYC24" s="681"/>
      <c r="SYD24" s="681"/>
      <c r="SYE24" s="681"/>
      <c r="SYF24" s="682"/>
      <c r="SYG24" s="680"/>
      <c r="SYH24" s="681"/>
      <c r="SYI24" s="681"/>
      <c r="SYJ24" s="681"/>
      <c r="SYK24" s="681"/>
      <c r="SYL24" s="681"/>
      <c r="SYM24" s="681"/>
      <c r="SYN24" s="681"/>
      <c r="SYO24" s="681"/>
      <c r="SYP24" s="681"/>
      <c r="SYQ24" s="681"/>
      <c r="SYR24" s="681"/>
      <c r="SYS24" s="681"/>
      <c r="SYT24" s="681"/>
      <c r="SYU24" s="682"/>
      <c r="SYV24" s="680"/>
      <c r="SYW24" s="681"/>
      <c r="SYX24" s="681"/>
      <c r="SYY24" s="681"/>
      <c r="SYZ24" s="681"/>
      <c r="SZA24" s="681"/>
      <c r="SZB24" s="681"/>
      <c r="SZC24" s="681"/>
      <c r="SZD24" s="681"/>
      <c r="SZE24" s="681"/>
      <c r="SZF24" s="681"/>
      <c r="SZG24" s="681"/>
      <c r="SZH24" s="681"/>
      <c r="SZI24" s="681"/>
      <c r="SZJ24" s="682"/>
      <c r="SZK24" s="680"/>
      <c r="SZL24" s="681"/>
      <c r="SZM24" s="681"/>
      <c r="SZN24" s="681"/>
      <c r="SZO24" s="681"/>
      <c r="SZP24" s="681"/>
      <c r="SZQ24" s="681"/>
      <c r="SZR24" s="681"/>
      <c r="SZS24" s="681"/>
      <c r="SZT24" s="681"/>
      <c r="SZU24" s="681"/>
      <c r="SZV24" s="681"/>
      <c r="SZW24" s="681"/>
      <c r="SZX24" s="681"/>
      <c r="SZY24" s="682"/>
      <c r="SZZ24" s="680"/>
      <c r="TAA24" s="681"/>
      <c r="TAB24" s="681"/>
      <c r="TAC24" s="681"/>
      <c r="TAD24" s="681"/>
      <c r="TAE24" s="681"/>
      <c r="TAF24" s="681"/>
      <c r="TAG24" s="681"/>
      <c r="TAH24" s="681"/>
      <c r="TAI24" s="681"/>
      <c r="TAJ24" s="681"/>
      <c r="TAK24" s="681"/>
      <c r="TAL24" s="681"/>
      <c r="TAM24" s="681"/>
      <c r="TAN24" s="682"/>
      <c r="TAO24" s="680"/>
      <c r="TAP24" s="681"/>
      <c r="TAQ24" s="681"/>
      <c r="TAR24" s="681"/>
      <c r="TAS24" s="681"/>
      <c r="TAT24" s="681"/>
      <c r="TAU24" s="681"/>
      <c r="TAV24" s="681"/>
      <c r="TAW24" s="681"/>
      <c r="TAX24" s="681"/>
      <c r="TAY24" s="681"/>
      <c r="TAZ24" s="681"/>
      <c r="TBA24" s="681"/>
      <c r="TBB24" s="681"/>
      <c r="TBC24" s="682"/>
      <c r="TBD24" s="680"/>
      <c r="TBE24" s="681"/>
      <c r="TBF24" s="681"/>
      <c r="TBG24" s="681"/>
      <c r="TBH24" s="681"/>
      <c r="TBI24" s="681"/>
      <c r="TBJ24" s="681"/>
      <c r="TBK24" s="681"/>
      <c r="TBL24" s="681"/>
      <c r="TBM24" s="681"/>
      <c r="TBN24" s="681"/>
      <c r="TBO24" s="681"/>
      <c r="TBP24" s="681"/>
      <c r="TBQ24" s="681"/>
      <c r="TBR24" s="682"/>
      <c r="TBS24" s="680"/>
      <c r="TBT24" s="681"/>
      <c r="TBU24" s="681"/>
      <c r="TBV24" s="681"/>
      <c r="TBW24" s="681"/>
      <c r="TBX24" s="681"/>
      <c r="TBY24" s="681"/>
      <c r="TBZ24" s="681"/>
      <c r="TCA24" s="681"/>
      <c r="TCB24" s="681"/>
      <c r="TCC24" s="681"/>
      <c r="TCD24" s="681"/>
      <c r="TCE24" s="681"/>
      <c r="TCF24" s="681"/>
      <c r="TCG24" s="682"/>
      <c r="TCH24" s="680"/>
      <c r="TCI24" s="681"/>
      <c r="TCJ24" s="681"/>
      <c r="TCK24" s="681"/>
      <c r="TCL24" s="681"/>
      <c r="TCM24" s="681"/>
      <c r="TCN24" s="681"/>
      <c r="TCO24" s="681"/>
      <c r="TCP24" s="681"/>
      <c r="TCQ24" s="681"/>
      <c r="TCR24" s="681"/>
      <c r="TCS24" s="681"/>
      <c r="TCT24" s="681"/>
      <c r="TCU24" s="681"/>
      <c r="TCV24" s="682"/>
      <c r="TCW24" s="680"/>
      <c r="TCX24" s="681"/>
      <c r="TCY24" s="681"/>
      <c r="TCZ24" s="681"/>
      <c r="TDA24" s="681"/>
      <c r="TDB24" s="681"/>
      <c r="TDC24" s="681"/>
      <c r="TDD24" s="681"/>
      <c r="TDE24" s="681"/>
      <c r="TDF24" s="681"/>
      <c r="TDG24" s="681"/>
      <c r="TDH24" s="681"/>
      <c r="TDI24" s="681"/>
      <c r="TDJ24" s="681"/>
      <c r="TDK24" s="682"/>
      <c r="TDL24" s="680"/>
      <c r="TDM24" s="681"/>
      <c r="TDN24" s="681"/>
      <c r="TDO24" s="681"/>
      <c r="TDP24" s="681"/>
      <c r="TDQ24" s="681"/>
      <c r="TDR24" s="681"/>
      <c r="TDS24" s="681"/>
      <c r="TDT24" s="681"/>
      <c r="TDU24" s="681"/>
      <c r="TDV24" s="681"/>
      <c r="TDW24" s="681"/>
      <c r="TDX24" s="681"/>
      <c r="TDY24" s="681"/>
      <c r="TDZ24" s="682"/>
      <c r="TEA24" s="680"/>
      <c r="TEB24" s="681"/>
      <c r="TEC24" s="681"/>
      <c r="TED24" s="681"/>
      <c r="TEE24" s="681"/>
      <c r="TEF24" s="681"/>
      <c r="TEG24" s="681"/>
      <c r="TEH24" s="681"/>
      <c r="TEI24" s="681"/>
      <c r="TEJ24" s="681"/>
      <c r="TEK24" s="681"/>
      <c r="TEL24" s="681"/>
      <c r="TEM24" s="681"/>
      <c r="TEN24" s="681"/>
      <c r="TEO24" s="682"/>
      <c r="TEP24" s="680"/>
      <c r="TEQ24" s="681"/>
      <c r="TER24" s="681"/>
      <c r="TES24" s="681"/>
      <c r="TET24" s="681"/>
      <c r="TEU24" s="681"/>
      <c r="TEV24" s="681"/>
      <c r="TEW24" s="681"/>
      <c r="TEX24" s="681"/>
      <c r="TEY24" s="681"/>
      <c r="TEZ24" s="681"/>
      <c r="TFA24" s="681"/>
      <c r="TFB24" s="681"/>
      <c r="TFC24" s="681"/>
      <c r="TFD24" s="682"/>
      <c r="TFE24" s="680"/>
      <c r="TFF24" s="681"/>
      <c r="TFG24" s="681"/>
      <c r="TFH24" s="681"/>
      <c r="TFI24" s="681"/>
      <c r="TFJ24" s="681"/>
      <c r="TFK24" s="681"/>
      <c r="TFL24" s="681"/>
      <c r="TFM24" s="681"/>
      <c r="TFN24" s="681"/>
      <c r="TFO24" s="681"/>
      <c r="TFP24" s="681"/>
      <c r="TFQ24" s="681"/>
      <c r="TFR24" s="681"/>
      <c r="TFS24" s="682"/>
      <c r="TFT24" s="680"/>
      <c r="TFU24" s="681"/>
      <c r="TFV24" s="681"/>
      <c r="TFW24" s="681"/>
      <c r="TFX24" s="681"/>
      <c r="TFY24" s="681"/>
      <c r="TFZ24" s="681"/>
      <c r="TGA24" s="681"/>
      <c r="TGB24" s="681"/>
      <c r="TGC24" s="681"/>
      <c r="TGD24" s="681"/>
      <c r="TGE24" s="681"/>
      <c r="TGF24" s="681"/>
      <c r="TGG24" s="681"/>
      <c r="TGH24" s="682"/>
      <c r="TGI24" s="680"/>
      <c r="TGJ24" s="681"/>
      <c r="TGK24" s="681"/>
      <c r="TGL24" s="681"/>
      <c r="TGM24" s="681"/>
      <c r="TGN24" s="681"/>
      <c r="TGO24" s="681"/>
      <c r="TGP24" s="681"/>
      <c r="TGQ24" s="681"/>
      <c r="TGR24" s="681"/>
      <c r="TGS24" s="681"/>
      <c r="TGT24" s="681"/>
      <c r="TGU24" s="681"/>
      <c r="TGV24" s="681"/>
      <c r="TGW24" s="682"/>
      <c r="TGX24" s="680"/>
      <c r="TGY24" s="681"/>
      <c r="TGZ24" s="681"/>
      <c r="THA24" s="681"/>
      <c r="THB24" s="681"/>
      <c r="THC24" s="681"/>
      <c r="THD24" s="681"/>
      <c r="THE24" s="681"/>
      <c r="THF24" s="681"/>
      <c r="THG24" s="681"/>
      <c r="THH24" s="681"/>
      <c r="THI24" s="681"/>
      <c r="THJ24" s="681"/>
      <c r="THK24" s="681"/>
      <c r="THL24" s="682"/>
      <c r="THM24" s="680"/>
      <c r="THN24" s="681"/>
      <c r="THO24" s="681"/>
      <c r="THP24" s="681"/>
      <c r="THQ24" s="681"/>
      <c r="THR24" s="681"/>
      <c r="THS24" s="681"/>
      <c r="THT24" s="681"/>
      <c r="THU24" s="681"/>
      <c r="THV24" s="681"/>
      <c r="THW24" s="681"/>
      <c r="THX24" s="681"/>
      <c r="THY24" s="681"/>
      <c r="THZ24" s="681"/>
      <c r="TIA24" s="682"/>
      <c r="TIB24" s="680"/>
      <c r="TIC24" s="681"/>
      <c r="TID24" s="681"/>
      <c r="TIE24" s="681"/>
      <c r="TIF24" s="681"/>
      <c r="TIG24" s="681"/>
      <c r="TIH24" s="681"/>
      <c r="TII24" s="681"/>
      <c r="TIJ24" s="681"/>
      <c r="TIK24" s="681"/>
      <c r="TIL24" s="681"/>
      <c r="TIM24" s="681"/>
      <c r="TIN24" s="681"/>
      <c r="TIO24" s="681"/>
      <c r="TIP24" s="682"/>
      <c r="TIQ24" s="680"/>
      <c r="TIR24" s="681"/>
      <c r="TIS24" s="681"/>
      <c r="TIT24" s="681"/>
      <c r="TIU24" s="681"/>
      <c r="TIV24" s="681"/>
      <c r="TIW24" s="681"/>
      <c r="TIX24" s="681"/>
      <c r="TIY24" s="681"/>
      <c r="TIZ24" s="681"/>
      <c r="TJA24" s="681"/>
      <c r="TJB24" s="681"/>
      <c r="TJC24" s="681"/>
      <c r="TJD24" s="681"/>
      <c r="TJE24" s="682"/>
      <c r="TJF24" s="680"/>
      <c r="TJG24" s="681"/>
      <c r="TJH24" s="681"/>
      <c r="TJI24" s="681"/>
      <c r="TJJ24" s="681"/>
      <c r="TJK24" s="681"/>
      <c r="TJL24" s="681"/>
      <c r="TJM24" s="681"/>
      <c r="TJN24" s="681"/>
      <c r="TJO24" s="681"/>
      <c r="TJP24" s="681"/>
      <c r="TJQ24" s="681"/>
      <c r="TJR24" s="681"/>
      <c r="TJS24" s="681"/>
      <c r="TJT24" s="682"/>
      <c r="TJU24" s="680"/>
      <c r="TJV24" s="681"/>
      <c r="TJW24" s="681"/>
      <c r="TJX24" s="681"/>
      <c r="TJY24" s="681"/>
      <c r="TJZ24" s="681"/>
      <c r="TKA24" s="681"/>
      <c r="TKB24" s="681"/>
      <c r="TKC24" s="681"/>
      <c r="TKD24" s="681"/>
      <c r="TKE24" s="681"/>
      <c r="TKF24" s="681"/>
      <c r="TKG24" s="681"/>
      <c r="TKH24" s="681"/>
      <c r="TKI24" s="682"/>
      <c r="TKJ24" s="680"/>
      <c r="TKK24" s="681"/>
      <c r="TKL24" s="681"/>
      <c r="TKM24" s="681"/>
      <c r="TKN24" s="681"/>
      <c r="TKO24" s="681"/>
      <c r="TKP24" s="681"/>
      <c r="TKQ24" s="681"/>
      <c r="TKR24" s="681"/>
      <c r="TKS24" s="681"/>
      <c r="TKT24" s="681"/>
      <c r="TKU24" s="681"/>
      <c r="TKV24" s="681"/>
      <c r="TKW24" s="681"/>
      <c r="TKX24" s="682"/>
      <c r="TKY24" s="680"/>
      <c r="TKZ24" s="681"/>
      <c r="TLA24" s="681"/>
      <c r="TLB24" s="681"/>
      <c r="TLC24" s="681"/>
      <c r="TLD24" s="681"/>
      <c r="TLE24" s="681"/>
      <c r="TLF24" s="681"/>
      <c r="TLG24" s="681"/>
      <c r="TLH24" s="681"/>
      <c r="TLI24" s="681"/>
      <c r="TLJ24" s="681"/>
      <c r="TLK24" s="681"/>
      <c r="TLL24" s="681"/>
      <c r="TLM24" s="682"/>
      <c r="TLN24" s="680"/>
      <c r="TLO24" s="681"/>
      <c r="TLP24" s="681"/>
      <c r="TLQ24" s="681"/>
      <c r="TLR24" s="681"/>
      <c r="TLS24" s="681"/>
      <c r="TLT24" s="681"/>
      <c r="TLU24" s="681"/>
      <c r="TLV24" s="681"/>
      <c r="TLW24" s="681"/>
      <c r="TLX24" s="681"/>
      <c r="TLY24" s="681"/>
      <c r="TLZ24" s="681"/>
      <c r="TMA24" s="681"/>
      <c r="TMB24" s="682"/>
      <c r="TMC24" s="680"/>
      <c r="TMD24" s="681"/>
      <c r="TME24" s="681"/>
      <c r="TMF24" s="681"/>
      <c r="TMG24" s="681"/>
      <c r="TMH24" s="681"/>
      <c r="TMI24" s="681"/>
      <c r="TMJ24" s="681"/>
      <c r="TMK24" s="681"/>
      <c r="TML24" s="681"/>
      <c r="TMM24" s="681"/>
      <c r="TMN24" s="681"/>
      <c r="TMO24" s="681"/>
      <c r="TMP24" s="681"/>
      <c r="TMQ24" s="682"/>
      <c r="TMR24" s="680"/>
      <c r="TMS24" s="681"/>
      <c r="TMT24" s="681"/>
      <c r="TMU24" s="681"/>
      <c r="TMV24" s="681"/>
      <c r="TMW24" s="681"/>
      <c r="TMX24" s="681"/>
      <c r="TMY24" s="681"/>
      <c r="TMZ24" s="681"/>
      <c r="TNA24" s="681"/>
      <c r="TNB24" s="681"/>
      <c r="TNC24" s="681"/>
      <c r="TND24" s="681"/>
      <c r="TNE24" s="681"/>
      <c r="TNF24" s="682"/>
      <c r="TNG24" s="680"/>
      <c r="TNH24" s="681"/>
      <c r="TNI24" s="681"/>
      <c r="TNJ24" s="681"/>
      <c r="TNK24" s="681"/>
      <c r="TNL24" s="681"/>
      <c r="TNM24" s="681"/>
      <c r="TNN24" s="681"/>
      <c r="TNO24" s="681"/>
      <c r="TNP24" s="681"/>
      <c r="TNQ24" s="681"/>
      <c r="TNR24" s="681"/>
      <c r="TNS24" s="681"/>
      <c r="TNT24" s="681"/>
      <c r="TNU24" s="682"/>
      <c r="TNV24" s="680"/>
      <c r="TNW24" s="681"/>
      <c r="TNX24" s="681"/>
      <c r="TNY24" s="681"/>
      <c r="TNZ24" s="681"/>
      <c r="TOA24" s="681"/>
      <c r="TOB24" s="681"/>
      <c r="TOC24" s="681"/>
      <c r="TOD24" s="681"/>
      <c r="TOE24" s="681"/>
      <c r="TOF24" s="681"/>
      <c r="TOG24" s="681"/>
      <c r="TOH24" s="681"/>
      <c r="TOI24" s="681"/>
      <c r="TOJ24" s="682"/>
      <c r="TOK24" s="680"/>
      <c r="TOL24" s="681"/>
      <c r="TOM24" s="681"/>
      <c r="TON24" s="681"/>
      <c r="TOO24" s="681"/>
      <c r="TOP24" s="681"/>
      <c r="TOQ24" s="681"/>
      <c r="TOR24" s="681"/>
      <c r="TOS24" s="681"/>
      <c r="TOT24" s="681"/>
      <c r="TOU24" s="681"/>
      <c r="TOV24" s="681"/>
      <c r="TOW24" s="681"/>
      <c r="TOX24" s="681"/>
      <c r="TOY24" s="682"/>
      <c r="TOZ24" s="680"/>
      <c r="TPA24" s="681"/>
      <c r="TPB24" s="681"/>
      <c r="TPC24" s="681"/>
      <c r="TPD24" s="681"/>
      <c r="TPE24" s="681"/>
      <c r="TPF24" s="681"/>
      <c r="TPG24" s="681"/>
      <c r="TPH24" s="681"/>
      <c r="TPI24" s="681"/>
      <c r="TPJ24" s="681"/>
      <c r="TPK24" s="681"/>
      <c r="TPL24" s="681"/>
      <c r="TPM24" s="681"/>
      <c r="TPN24" s="682"/>
      <c r="TPO24" s="680"/>
      <c r="TPP24" s="681"/>
      <c r="TPQ24" s="681"/>
      <c r="TPR24" s="681"/>
      <c r="TPS24" s="681"/>
      <c r="TPT24" s="681"/>
      <c r="TPU24" s="681"/>
      <c r="TPV24" s="681"/>
      <c r="TPW24" s="681"/>
      <c r="TPX24" s="681"/>
      <c r="TPY24" s="681"/>
      <c r="TPZ24" s="681"/>
      <c r="TQA24" s="681"/>
      <c r="TQB24" s="681"/>
      <c r="TQC24" s="682"/>
      <c r="TQD24" s="680"/>
      <c r="TQE24" s="681"/>
      <c r="TQF24" s="681"/>
      <c r="TQG24" s="681"/>
      <c r="TQH24" s="681"/>
      <c r="TQI24" s="681"/>
      <c r="TQJ24" s="681"/>
      <c r="TQK24" s="681"/>
      <c r="TQL24" s="681"/>
      <c r="TQM24" s="681"/>
      <c r="TQN24" s="681"/>
      <c r="TQO24" s="681"/>
      <c r="TQP24" s="681"/>
      <c r="TQQ24" s="681"/>
      <c r="TQR24" s="682"/>
      <c r="TQS24" s="680"/>
      <c r="TQT24" s="681"/>
      <c r="TQU24" s="681"/>
      <c r="TQV24" s="681"/>
      <c r="TQW24" s="681"/>
      <c r="TQX24" s="681"/>
      <c r="TQY24" s="681"/>
      <c r="TQZ24" s="681"/>
      <c r="TRA24" s="681"/>
      <c r="TRB24" s="681"/>
      <c r="TRC24" s="681"/>
      <c r="TRD24" s="681"/>
      <c r="TRE24" s="681"/>
      <c r="TRF24" s="681"/>
      <c r="TRG24" s="682"/>
      <c r="TRH24" s="680"/>
      <c r="TRI24" s="681"/>
      <c r="TRJ24" s="681"/>
      <c r="TRK24" s="681"/>
      <c r="TRL24" s="681"/>
      <c r="TRM24" s="681"/>
      <c r="TRN24" s="681"/>
      <c r="TRO24" s="681"/>
      <c r="TRP24" s="681"/>
      <c r="TRQ24" s="681"/>
      <c r="TRR24" s="681"/>
      <c r="TRS24" s="681"/>
      <c r="TRT24" s="681"/>
      <c r="TRU24" s="681"/>
      <c r="TRV24" s="682"/>
      <c r="TRW24" s="680"/>
      <c r="TRX24" s="681"/>
      <c r="TRY24" s="681"/>
      <c r="TRZ24" s="681"/>
      <c r="TSA24" s="681"/>
      <c r="TSB24" s="681"/>
      <c r="TSC24" s="681"/>
      <c r="TSD24" s="681"/>
      <c r="TSE24" s="681"/>
      <c r="TSF24" s="681"/>
      <c r="TSG24" s="681"/>
      <c r="TSH24" s="681"/>
      <c r="TSI24" s="681"/>
      <c r="TSJ24" s="681"/>
      <c r="TSK24" s="682"/>
      <c r="TSL24" s="680"/>
      <c r="TSM24" s="681"/>
      <c r="TSN24" s="681"/>
      <c r="TSO24" s="681"/>
      <c r="TSP24" s="681"/>
      <c r="TSQ24" s="681"/>
      <c r="TSR24" s="681"/>
      <c r="TSS24" s="681"/>
      <c r="TST24" s="681"/>
      <c r="TSU24" s="681"/>
      <c r="TSV24" s="681"/>
      <c r="TSW24" s="681"/>
      <c r="TSX24" s="681"/>
      <c r="TSY24" s="681"/>
      <c r="TSZ24" s="682"/>
      <c r="TTA24" s="680"/>
      <c r="TTB24" s="681"/>
      <c r="TTC24" s="681"/>
      <c r="TTD24" s="681"/>
      <c r="TTE24" s="681"/>
      <c r="TTF24" s="681"/>
      <c r="TTG24" s="681"/>
      <c r="TTH24" s="681"/>
      <c r="TTI24" s="681"/>
      <c r="TTJ24" s="681"/>
      <c r="TTK24" s="681"/>
      <c r="TTL24" s="681"/>
      <c r="TTM24" s="681"/>
      <c r="TTN24" s="681"/>
      <c r="TTO24" s="682"/>
      <c r="TTP24" s="680"/>
      <c r="TTQ24" s="681"/>
      <c r="TTR24" s="681"/>
      <c r="TTS24" s="681"/>
      <c r="TTT24" s="681"/>
      <c r="TTU24" s="681"/>
      <c r="TTV24" s="681"/>
      <c r="TTW24" s="681"/>
      <c r="TTX24" s="681"/>
      <c r="TTY24" s="681"/>
      <c r="TTZ24" s="681"/>
      <c r="TUA24" s="681"/>
      <c r="TUB24" s="681"/>
      <c r="TUC24" s="681"/>
      <c r="TUD24" s="682"/>
      <c r="TUE24" s="680"/>
      <c r="TUF24" s="681"/>
      <c r="TUG24" s="681"/>
      <c r="TUH24" s="681"/>
      <c r="TUI24" s="681"/>
      <c r="TUJ24" s="681"/>
      <c r="TUK24" s="681"/>
      <c r="TUL24" s="681"/>
      <c r="TUM24" s="681"/>
      <c r="TUN24" s="681"/>
      <c r="TUO24" s="681"/>
      <c r="TUP24" s="681"/>
      <c r="TUQ24" s="681"/>
      <c r="TUR24" s="681"/>
      <c r="TUS24" s="682"/>
      <c r="TUT24" s="680"/>
      <c r="TUU24" s="681"/>
      <c r="TUV24" s="681"/>
      <c r="TUW24" s="681"/>
      <c r="TUX24" s="681"/>
      <c r="TUY24" s="681"/>
      <c r="TUZ24" s="681"/>
      <c r="TVA24" s="681"/>
      <c r="TVB24" s="681"/>
      <c r="TVC24" s="681"/>
      <c r="TVD24" s="681"/>
      <c r="TVE24" s="681"/>
      <c r="TVF24" s="681"/>
      <c r="TVG24" s="681"/>
      <c r="TVH24" s="682"/>
      <c r="TVI24" s="680"/>
      <c r="TVJ24" s="681"/>
      <c r="TVK24" s="681"/>
      <c r="TVL24" s="681"/>
      <c r="TVM24" s="681"/>
      <c r="TVN24" s="681"/>
      <c r="TVO24" s="681"/>
      <c r="TVP24" s="681"/>
      <c r="TVQ24" s="681"/>
      <c r="TVR24" s="681"/>
      <c r="TVS24" s="681"/>
      <c r="TVT24" s="681"/>
      <c r="TVU24" s="681"/>
      <c r="TVV24" s="681"/>
      <c r="TVW24" s="682"/>
      <c r="TVX24" s="680"/>
      <c r="TVY24" s="681"/>
      <c r="TVZ24" s="681"/>
      <c r="TWA24" s="681"/>
      <c r="TWB24" s="681"/>
      <c r="TWC24" s="681"/>
      <c r="TWD24" s="681"/>
      <c r="TWE24" s="681"/>
      <c r="TWF24" s="681"/>
      <c r="TWG24" s="681"/>
      <c r="TWH24" s="681"/>
      <c r="TWI24" s="681"/>
      <c r="TWJ24" s="681"/>
      <c r="TWK24" s="681"/>
      <c r="TWL24" s="682"/>
      <c r="TWM24" s="680"/>
      <c r="TWN24" s="681"/>
      <c r="TWO24" s="681"/>
      <c r="TWP24" s="681"/>
      <c r="TWQ24" s="681"/>
      <c r="TWR24" s="681"/>
      <c r="TWS24" s="681"/>
      <c r="TWT24" s="681"/>
      <c r="TWU24" s="681"/>
      <c r="TWV24" s="681"/>
      <c r="TWW24" s="681"/>
      <c r="TWX24" s="681"/>
      <c r="TWY24" s="681"/>
      <c r="TWZ24" s="681"/>
      <c r="TXA24" s="682"/>
      <c r="TXB24" s="680"/>
      <c r="TXC24" s="681"/>
      <c r="TXD24" s="681"/>
      <c r="TXE24" s="681"/>
      <c r="TXF24" s="681"/>
      <c r="TXG24" s="681"/>
      <c r="TXH24" s="681"/>
      <c r="TXI24" s="681"/>
      <c r="TXJ24" s="681"/>
      <c r="TXK24" s="681"/>
      <c r="TXL24" s="681"/>
      <c r="TXM24" s="681"/>
      <c r="TXN24" s="681"/>
      <c r="TXO24" s="681"/>
      <c r="TXP24" s="682"/>
      <c r="TXQ24" s="680"/>
      <c r="TXR24" s="681"/>
      <c r="TXS24" s="681"/>
      <c r="TXT24" s="681"/>
      <c r="TXU24" s="681"/>
      <c r="TXV24" s="681"/>
      <c r="TXW24" s="681"/>
      <c r="TXX24" s="681"/>
      <c r="TXY24" s="681"/>
      <c r="TXZ24" s="681"/>
      <c r="TYA24" s="681"/>
      <c r="TYB24" s="681"/>
      <c r="TYC24" s="681"/>
      <c r="TYD24" s="681"/>
      <c r="TYE24" s="682"/>
      <c r="TYF24" s="680"/>
      <c r="TYG24" s="681"/>
      <c r="TYH24" s="681"/>
      <c r="TYI24" s="681"/>
      <c r="TYJ24" s="681"/>
      <c r="TYK24" s="681"/>
      <c r="TYL24" s="681"/>
      <c r="TYM24" s="681"/>
      <c r="TYN24" s="681"/>
      <c r="TYO24" s="681"/>
      <c r="TYP24" s="681"/>
      <c r="TYQ24" s="681"/>
      <c r="TYR24" s="681"/>
      <c r="TYS24" s="681"/>
      <c r="TYT24" s="682"/>
      <c r="TYU24" s="680"/>
      <c r="TYV24" s="681"/>
      <c r="TYW24" s="681"/>
      <c r="TYX24" s="681"/>
      <c r="TYY24" s="681"/>
      <c r="TYZ24" s="681"/>
      <c r="TZA24" s="681"/>
      <c r="TZB24" s="681"/>
      <c r="TZC24" s="681"/>
      <c r="TZD24" s="681"/>
      <c r="TZE24" s="681"/>
      <c r="TZF24" s="681"/>
      <c r="TZG24" s="681"/>
      <c r="TZH24" s="681"/>
      <c r="TZI24" s="682"/>
      <c r="TZJ24" s="680"/>
      <c r="TZK24" s="681"/>
      <c r="TZL24" s="681"/>
      <c r="TZM24" s="681"/>
      <c r="TZN24" s="681"/>
      <c r="TZO24" s="681"/>
      <c r="TZP24" s="681"/>
      <c r="TZQ24" s="681"/>
      <c r="TZR24" s="681"/>
      <c r="TZS24" s="681"/>
      <c r="TZT24" s="681"/>
      <c r="TZU24" s="681"/>
      <c r="TZV24" s="681"/>
      <c r="TZW24" s="681"/>
      <c r="TZX24" s="682"/>
      <c r="TZY24" s="680"/>
      <c r="TZZ24" s="681"/>
      <c r="UAA24" s="681"/>
      <c r="UAB24" s="681"/>
      <c r="UAC24" s="681"/>
      <c r="UAD24" s="681"/>
      <c r="UAE24" s="681"/>
      <c r="UAF24" s="681"/>
      <c r="UAG24" s="681"/>
      <c r="UAH24" s="681"/>
      <c r="UAI24" s="681"/>
      <c r="UAJ24" s="681"/>
      <c r="UAK24" s="681"/>
      <c r="UAL24" s="681"/>
      <c r="UAM24" s="682"/>
      <c r="UAN24" s="680"/>
      <c r="UAO24" s="681"/>
      <c r="UAP24" s="681"/>
      <c r="UAQ24" s="681"/>
      <c r="UAR24" s="681"/>
      <c r="UAS24" s="681"/>
      <c r="UAT24" s="681"/>
      <c r="UAU24" s="681"/>
      <c r="UAV24" s="681"/>
      <c r="UAW24" s="681"/>
      <c r="UAX24" s="681"/>
      <c r="UAY24" s="681"/>
      <c r="UAZ24" s="681"/>
      <c r="UBA24" s="681"/>
      <c r="UBB24" s="682"/>
      <c r="UBC24" s="680"/>
      <c r="UBD24" s="681"/>
      <c r="UBE24" s="681"/>
      <c r="UBF24" s="681"/>
      <c r="UBG24" s="681"/>
      <c r="UBH24" s="681"/>
      <c r="UBI24" s="681"/>
      <c r="UBJ24" s="681"/>
      <c r="UBK24" s="681"/>
      <c r="UBL24" s="681"/>
      <c r="UBM24" s="681"/>
      <c r="UBN24" s="681"/>
      <c r="UBO24" s="681"/>
      <c r="UBP24" s="681"/>
      <c r="UBQ24" s="682"/>
      <c r="UBR24" s="680"/>
      <c r="UBS24" s="681"/>
      <c r="UBT24" s="681"/>
      <c r="UBU24" s="681"/>
      <c r="UBV24" s="681"/>
      <c r="UBW24" s="681"/>
      <c r="UBX24" s="681"/>
      <c r="UBY24" s="681"/>
      <c r="UBZ24" s="681"/>
      <c r="UCA24" s="681"/>
      <c r="UCB24" s="681"/>
      <c r="UCC24" s="681"/>
      <c r="UCD24" s="681"/>
      <c r="UCE24" s="681"/>
      <c r="UCF24" s="682"/>
      <c r="UCG24" s="680"/>
      <c r="UCH24" s="681"/>
      <c r="UCI24" s="681"/>
      <c r="UCJ24" s="681"/>
      <c r="UCK24" s="681"/>
      <c r="UCL24" s="681"/>
      <c r="UCM24" s="681"/>
      <c r="UCN24" s="681"/>
      <c r="UCO24" s="681"/>
      <c r="UCP24" s="681"/>
      <c r="UCQ24" s="681"/>
      <c r="UCR24" s="681"/>
      <c r="UCS24" s="681"/>
      <c r="UCT24" s="681"/>
      <c r="UCU24" s="682"/>
      <c r="UCV24" s="680"/>
      <c r="UCW24" s="681"/>
      <c r="UCX24" s="681"/>
      <c r="UCY24" s="681"/>
      <c r="UCZ24" s="681"/>
      <c r="UDA24" s="681"/>
      <c r="UDB24" s="681"/>
      <c r="UDC24" s="681"/>
      <c r="UDD24" s="681"/>
      <c r="UDE24" s="681"/>
      <c r="UDF24" s="681"/>
      <c r="UDG24" s="681"/>
      <c r="UDH24" s="681"/>
      <c r="UDI24" s="681"/>
      <c r="UDJ24" s="682"/>
      <c r="UDK24" s="680"/>
      <c r="UDL24" s="681"/>
      <c r="UDM24" s="681"/>
      <c r="UDN24" s="681"/>
      <c r="UDO24" s="681"/>
      <c r="UDP24" s="681"/>
      <c r="UDQ24" s="681"/>
      <c r="UDR24" s="681"/>
      <c r="UDS24" s="681"/>
      <c r="UDT24" s="681"/>
      <c r="UDU24" s="681"/>
      <c r="UDV24" s="681"/>
      <c r="UDW24" s="681"/>
      <c r="UDX24" s="681"/>
      <c r="UDY24" s="682"/>
      <c r="UDZ24" s="680"/>
      <c r="UEA24" s="681"/>
      <c r="UEB24" s="681"/>
      <c r="UEC24" s="681"/>
      <c r="UED24" s="681"/>
      <c r="UEE24" s="681"/>
      <c r="UEF24" s="681"/>
      <c r="UEG24" s="681"/>
      <c r="UEH24" s="681"/>
      <c r="UEI24" s="681"/>
      <c r="UEJ24" s="681"/>
      <c r="UEK24" s="681"/>
      <c r="UEL24" s="681"/>
      <c r="UEM24" s="681"/>
      <c r="UEN24" s="682"/>
      <c r="UEO24" s="680"/>
      <c r="UEP24" s="681"/>
      <c r="UEQ24" s="681"/>
      <c r="UER24" s="681"/>
      <c r="UES24" s="681"/>
      <c r="UET24" s="681"/>
      <c r="UEU24" s="681"/>
      <c r="UEV24" s="681"/>
      <c r="UEW24" s="681"/>
      <c r="UEX24" s="681"/>
      <c r="UEY24" s="681"/>
      <c r="UEZ24" s="681"/>
      <c r="UFA24" s="681"/>
      <c r="UFB24" s="681"/>
      <c r="UFC24" s="682"/>
      <c r="UFD24" s="680"/>
      <c r="UFE24" s="681"/>
      <c r="UFF24" s="681"/>
      <c r="UFG24" s="681"/>
      <c r="UFH24" s="681"/>
      <c r="UFI24" s="681"/>
      <c r="UFJ24" s="681"/>
      <c r="UFK24" s="681"/>
      <c r="UFL24" s="681"/>
      <c r="UFM24" s="681"/>
      <c r="UFN24" s="681"/>
      <c r="UFO24" s="681"/>
      <c r="UFP24" s="681"/>
      <c r="UFQ24" s="681"/>
      <c r="UFR24" s="682"/>
      <c r="UFS24" s="680"/>
      <c r="UFT24" s="681"/>
      <c r="UFU24" s="681"/>
      <c r="UFV24" s="681"/>
      <c r="UFW24" s="681"/>
      <c r="UFX24" s="681"/>
      <c r="UFY24" s="681"/>
      <c r="UFZ24" s="681"/>
      <c r="UGA24" s="681"/>
      <c r="UGB24" s="681"/>
      <c r="UGC24" s="681"/>
      <c r="UGD24" s="681"/>
      <c r="UGE24" s="681"/>
      <c r="UGF24" s="681"/>
      <c r="UGG24" s="682"/>
      <c r="UGH24" s="680"/>
      <c r="UGI24" s="681"/>
      <c r="UGJ24" s="681"/>
      <c r="UGK24" s="681"/>
      <c r="UGL24" s="681"/>
      <c r="UGM24" s="681"/>
      <c r="UGN24" s="681"/>
      <c r="UGO24" s="681"/>
      <c r="UGP24" s="681"/>
      <c r="UGQ24" s="681"/>
      <c r="UGR24" s="681"/>
      <c r="UGS24" s="681"/>
      <c r="UGT24" s="681"/>
      <c r="UGU24" s="681"/>
      <c r="UGV24" s="682"/>
      <c r="UGW24" s="680"/>
      <c r="UGX24" s="681"/>
      <c r="UGY24" s="681"/>
      <c r="UGZ24" s="681"/>
      <c r="UHA24" s="681"/>
      <c r="UHB24" s="681"/>
      <c r="UHC24" s="681"/>
      <c r="UHD24" s="681"/>
      <c r="UHE24" s="681"/>
      <c r="UHF24" s="681"/>
      <c r="UHG24" s="681"/>
      <c r="UHH24" s="681"/>
      <c r="UHI24" s="681"/>
      <c r="UHJ24" s="681"/>
      <c r="UHK24" s="682"/>
      <c r="UHL24" s="680"/>
      <c r="UHM24" s="681"/>
      <c r="UHN24" s="681"/>
      <c r="UHO24" s="681"/>
      <c r="UHP24" s="681"/>
      <c r="UHQ24" s="681"/>
      <c r="UHR24" s="681"/>
      <c r="UHS24" s="681"/>
      <c r="UHT24" s="681"/>
      <c r="UHU24" s="681"/>
      <c r="UHV24" s="681"/>
      <c r="UHW24" s="681"/>
      <c r="UHX24" s="681"/>
      <c r="UHY24" s="681"/>
      <c r="UHZ24" s="682"/>
      <c r="UIA24" s="680"/>
      <c r="UIB24" s="681"/>
      <c r="UIC24" s="681"/>
      <c r="UID24" s="681"/>
      <c r="UIE24" s="681"/>
      <c r="UIF24" s="681"/>
      <c r="UIG24" s="681"/>
      <c r="UIH24" s="681"/>
      <c r="UII24" s="681"/>
      <c r="UIJ24" s="681"/>
      <c r="UIK24" s="681"/>
      <c r="UIL24" s="681"/>
      <c r="UIM24" s="681"/>
      <c r="UIN24" s="681"/>
      <c r="UIO24" s="682"/>
      <c r="UIP24" s="680"/>
      <c r="UIQ24" s="681"/>
      <c r="UIR24" s="681"/>
      <c r="UIS24" s="681"/>
      <c r="UIT24" s="681"/>
      <c r="UIU24" s="681"/>
      <c r="UIV24" s="681"/>
      <c r="UIW24" s="681"/>
      <c r="UIX24" s="681"/>
      <c r="UIY24" s="681"/>
      <c r="UIZ24" s="681"/>
      <c r="UJA24" s="681"/>
      <c r="UJB24" s="681"/>
      <c r="UJC24" s="681"/>
      <c r="UJD24" s="682"/>
      <c r="UJE24" s="680"/>
      <c r="UJF24" s="681"/>
      <c r="UJG24" s="681"/>
      <c r="UJH24" s="681"/>
      <c r="UJI24" s="681"/>
      <c r="UJJ24" s="681"/>
      <c r="UJK24" s="681"/>
      <c r="UJL24" s="681"/>
      <c r="UJM24" s="681"/>
      <c r="UJN24" s="681"/>
      <c r="UJO24" s="681"/>
      <c r="UJP24" s="681"/>
      <c r="UJQ24" s="681"/>
      <c r="UJR24" s="681"/>
      <c r="UJS24" s="682"/>
      <c r="UJT24" s="680"/>
      <c r="UJU24" s="681"/>
      <c r="UJV24" s="681"/>
      <c r="UJW24" s="681"/>
      <c r="UJX24" s="681"/>
      <c r="UJY24" s="681"/>
      <c r="UJZ24" s="681"/>
      <c r="UKA24" s="681"/>
      <c r="UKB24" s="681"/>
      <c r="UKC24" s="681"/>
      <c r="UKD24" s="681"/>
      <c r="UKE24" s="681"/>
      <c r="UKF24" s="681"/>
      <c r="UKG24" s="681"/>
      <c r="UKH24" s="682"/>
      <c r="UKI24" s="680"/>
      <c r="UKJ24" s="681"/>
      <c r="UKK24" s="681"/>
      <c r="UKL24" s="681"/>
      <c r="UKM24" s="681"/>
      <c r="UKN24" s="681"/>
      <c r="UKO24" s="681"/>
      <c r="UKP24" s="681"/>
      <c r="UKQ24" s="681"/>
      <c r="UKR24" s="681"/>
      <c r="UKS24" s="681"/>
      <c r="UKT24" s="681"/>
      <c r="UKU24" s="681"/>
      <c r="UKV24" s="681"/>
      <c r="UKW24" s="682"/>
      <c r="UKX24" s="680"/>
      <c r="UKY24" s="681"/>
      <c r="UKZ24" s="681"/>
      <c r="ULA24" s="681"/>
      <c r="ULB24" s="681"/>
      <c r="ULC24" s="681"/>
      <c r="ULD24" s="681"/>
      <c r="ULE24" s="681"/>
      <c r="ULF24" s="681"/>
      <c r="ULG24" s="681"/>
      <c r="ULH24" s="681"/>
      <c r="ULI24" s="681"/>
      <c r="ULJ24" s="681"/>
      <c r="ULK24" s="681"/>
      <c r="ULL24" s="682"/>
      <c r="ULM24" s="680"/>
      <c r="ULN24" s="681"/>
      <c r="ULO24" s="681"/>
      <c r="ULP24" s="681"/>
      <c r="ULQ24" s="681"/>
      <c r="ULR24" s="681"/>
      <c r="ULS24" s="681"/>
      <c r="ULT24" s="681"/>
      <c r="ULU24" s="681"/>
      <c r="ULV24" s="681"/>
      <c r="ULW24" s="681"/>
      <c r="ULX24" s="681"/>
      <c r="ULY24" s="681"/>
      <c r="ULZ24" s="681"/>
      <c r="UMA24" s="682"/>
      <c r="UMB24" s="680"/>
      <c r="UMC24" s="681"/>
      <c r="UMD24" s="681"/>
      <c r="UME24" s="681"/>
      <c r="UMF24" s="681"/>
      <c r="UMG24" s="681"/>
      <c r="UMH24" s="681"/>
      <c r="UMI24" s="681"/>
      <c r="UMJ24" s="681"/>
      <c r="UMK24" s="681"/>
      <c r="UML24" s="681"/>
      <c r="UMM24" s="681"/>
      <c r="UMN24" s="681"/>
      <c r="UMO24" s="681"/>
      <c r="UMP24" s="682"/>
      <c r="UMQ24" s="680"/>
      <c r="UMR24" s="681"/>
      <c r="UMS24" s="681"/>
      <c r="UMT24" s="681"/>
      <c r="UMU24" s="681"/>
      <c r="UMV24" s="681"/>
      <c r="UMW24" s="681"/>
      <c r="UMX24" s="681"/>
      <c r="UMY24" s="681"/>
      <c r="UMZ24" s="681"/>
      <c r="UNA24" s="681"/>
      <c r="UNB24" s="681"/>
      <c r="UNC24" s="681"/>
      <c r="UND24" s="681"/>
      <c r="UNE24" s="682"/>
      <c r="UNF24" s="680"/>
      <c r="UNG24" s="681"/>
      <c r="UNH24" s="681"/>
      <c r="UNI24" s="681"/>
      <c r="UNJ24" s="681"/>
      <c r="UNK24" s="681"/>
      <c r="UNL24" s="681"/>
      <c r="UNM24" s="681"/>
      <c r="UNN24" s="681"/>
      <c r="UNO24" s="681"/>
      <c r="UNP24" s="681"/>
      <c r="UNQ24" s="681"/>
      <c r="UNR24" s="681"/>
      <c r="UNS24" s="681"/>
      <c r="UNT24" s="682"/>
      <c r="UNU24" s="680"/>
      <c r="UNV24" s="681"/>
      <c r="UNW24" s="681"/>
      <c r="UNX24" s="681"/>
      <c r="UNY24" s="681"/>
      <c r="UNZ24" s="681"/>
      <c r="UOA24" s="681"/>
      <c r="UOB24" s="681"/>
      <c r="UOC24" s="681"/>
      <c r="UOD24" s="681"/>
      <c r="UOE24" s="681"/>
      <c r="UOF24" s="681"/>
      <c r="UOG24" s="681"/>
      <c r="UOH24" s="681"/>
      <c r="UOI24" s="682"/>
      <c r="UOJ24" s="680"/>
      <c r="UOK24" s="681"/>
      <c r="UOL24" s="681"/>
      <c r="UOM24" s="681"/>
      <c r="UON24" s="681"/>
      <c r="UOO24" s="681"/>
      <c r="UOP24" s="681"/>
      <c r="UOQ24" s="681"/>
      <c r="UOR24" s="681"/>
      <c r="UOS24" s="681"/>
      <c r="UOT24" s="681"/>
      <c r="UOU24" s="681"/>
      <c r="UOV24" s="681"/>
      <c r="UOW24" s="681"/>
      <c r="UOX24" s="682"/>
      <c r="UOY24" s="680"/>
      <c r="UOZ24" s="681"/>
      <c r="UPA24" s="681"/>
      <c r="UPB24" s="681"/>
      <c r="UPC24" s="681"/>
      <c r="UPD24" s="681"/>
      <c r="UPE24" s="681"/>
      <c r="UPF24" s="681"/>
      <c r="UPG24" s="681"/>
      <c r="UPH24" s="681"/>
      <c r="UPI24" s="681"/>
      <c r="UPJ24" s="681"/>
      <c r="UPK24" s="681"/>
      <c r="UPL24" s="681"/>
      <c r="UPM24" s="682"/>
      <c r="UPN24" s="680"/>
      <c r="UPO24" s="681"/>
      <c r="UPP24" s="681"/>
      <c r="UPQ24" s="681"/>
      <c r="UPR24" s="681"/>
      <c r="UPS24" s="681"/>
      <c r="UPT24" s="681"/>
      <c r="UPU24" s="681"/>
      <c r="UPV24" s="681"/>
      <c r="UPW24" s="681"/>
      <c r="UPX24" s="681"/>
      <c r="UPY24" s="681"/>
      <c r="UPZ24" s="681"/>
      <c r="UQA24" s="681"/>
      <c r="UQB24" s="682"/>
      <c r="UQC24" s="680"/>
      <c r="UQD24" s="681"/>
      <c r="UQE24" s="681"/>
      <c r="UQF24" s="681"/>
      <c r="UQG24" s="681"/>
      <c r="UQH24" s="681"/>
      <c r="UQI24" s="681"/>
      <c r="UQJ24" s="681"/>
      <c r="UQK24" s="681"/>
      <c r="UQL24" s="681"/>
      <c r="UQM24" s="681"/>
      <c r="UQN24" s="681"/>
      <c r="UQO24" s="681"/>
      <c r="UQP24" s="681"/>
      <c r="UQQ24" s="682"/>
      <c r="UQR24" s="680"/>
      <c r="UQS24" s="681"/>
      <c r="UQT24" s="681"/>
      <c r="UQU24" s="681"/>
      <c r="UQV24" s="681"/>
      <c r="UQW24" s="681"/>
      <c r="UQX24" s="681"/>
      <c r="UQY24" s="681"/>
      <c r="UQZ24" s="681"/>
      <c r="URA24" s="681"/>
      <c r="URB24" s="681"/>
      <c r="URC24" s="681"/>
      <c r="URD24" s="681"/>
      <c r="URE24" s="681"/>
      <c r="URF24" s="682"/>
      <c r="URG24" s="680"/>
      <c r="URH24" s="681"/>
      <c r="URI24" s="681"/>
      <c r="URJ24" s="681"/>
      <c r="URK24" s="681"/>
      <c r="URL24" s="681"/>
      <c r="URM24" s="681"/>
      <c r="URN24" s="681"/>
      <c r="URO24" s="681"/>
      <c r="URP24" s="681"/>
      <c r="URQ24" s="681"/>
      <c r="URR24" s="681"/>
      <c r="URS24" s="681"/>
      <c r="URT24" s="681"/>
      <c r="URU24" s="682"/>
      <c r="URV24" s="680"/>
      <c r="URW24" s="681"/>
      <c r="URX24" s="681"/>
      <c r="URY24" s="681"/>
      <c r="URZ24" s="681"/>
      <c r="USA24" s="681"/>
      <c r="USB24" s="681"/>
      <c r="USC24" s="681"/>
      <c r="USD24" s="681"/>
      <c r="USE24" s="681"/>
      <c r="USF24" s="681"/>
      <c r="USG24" s="681"/>
      <c r="USH24" s="681"/>
      <c r="USI24" s="681"/>
      <c r="USJ24" s="682"/>
      <c r="USK24" s="680"/>
      <c r="USL24" s="681"/>
      <c r="USM24" s="681"/>
      <c r="USN24" s="681"/>
      <c r="USO24" s="681"/>
      <c r="USP24" s="681"/>
      <c r="USQ24" s="681"/>
      <c r="USR24" s="681"/>
      <c r="USS24" s="681"/>
      <c r="UST24" s="681"/>
      <c r="USU24" s="681"/>
      <c r="USV24" s="681"/>
      <c r="USW24" s="681"/>
      <c r="USX24" s="681"/>
      <c r="USY24" s="682"/>
      <c r="USZ24" s="680"/>
      <c r="UTA24" s="681"/>
      <c r="UTB24" s="681"/>
      <c r="UTC24" s="681"/>
      <c r="UTD24" s="681"/>
      <c r="UTE24" s="681"/>
      <c r="UTF24" s="681"/>
      <c r="UTG24" s="681"/>
      <c r="UTH24" s="681"/>
      <c r="UTI24" s="681"/>
      <c r="UTJ24" s="681"/>
      <c r="UTK24" s="681"/>
      <c r="UTL24" s="681"/>
      <c r="UTM24" s="681"/>
      <c r="UTN24" s="682"/>
      <c r="UTO24" s="680"/>
      <c r="UTP24" s="681"/>
      <c r="UTQ24" s="681"/>
      <c r="UTR24" s="681"/>
      <c r="UTS24" s="681"/>
      <c r="UTT24" s="681"/>
      <c r="UTU24" s="681"/>
      <c r="UTV24" s="681"/>
      <c r="UTW24" s="681"/>
      <c r="UTX24" s="681"/>
      <c r="UTY24" s="681"/>
      <c r="UTZ24" s="681"/>
      <c r="UUA24" s="681"/>
      <c r="UUB24" s="681"/>
      <c r="UUC24" s="682"/>
      <c r="UUD24" s="680"/>
      <c r="UUE24" s="681"/>
      <c r="UUF24" s="681"/>
      <c r="UUG24" s="681"/>
      <c r="UUH24" s="681"/>
      <c r="UUI24" s="681"/>
      <c r="UUJ24" s="681"/>
      <c r="UUK24" s="681"/>
      <c r="UUL24" s="681"/>
      <c r="UUM24" s="681"/>
      <c r="UUN24" s="681"/>
      <c r="UUO24" s="681"/>
      <c r="UUP24" s="681"/>
      <c r="UUQ24" s="681"/>
      <c r="UUR24" s="682"/>
      <c r="UUS24" s="680"/>
      <c r="UUT24" s="681"/>
      <c r="UUU24" s="681"/>
      <c r="UUV24" s="681"/>
      <c r="UUW24" s="681"/>
      <c r="UUX24" s="681"/>
      <c r="UUY24" s="681"/>
      <c r="UUZ24" s="681"/>
      <c r="UVA24" s="681"/>
      <c r="UVB24" s="681"/>
      <c r="UVC24" s="681"/>
      <c r="UVD24" s="681"/>
      <c r="UVE24" s="681"/>
      <c r="UVF24" s="681"/>
      <c r="UVG24" s="682"/>
      <c r="UVH24" s="680"/>
      <c r="UVI24" s="681"/>
      <c r="UVJ24" s="681"/>
      <c r="UVK24" s="681"/>
      <c r="UVL24" s="681"/>
      <c r="UVM24" s="681"/>
      <c r="UVN24" s="681"/>
      <c r="UVO24" s="681"/>
      <c r="UVP24" s="681"/>
      <c r="UVQ24" s="681"/>
      <c r="UVR24" s="681"/>
      <c r="UVS24" s="681"/>
      <c r="UVT24" s="681"/>
      <c r="UVU24" s="681"/>
      <c r="UVV24" s="682"/>
      <c r="UVW24" s="680"/>
      <c r="UVX24" s="681"/>
      <c r="UVY24" s="681"/>
      <c r="UVZ24" s="681"/>
      <c r="UWA24" s="681"/>
      <c r="UWB24" s="681"/>
      <c r="UWC24" s="681"/>
      <c r="UWD24" s="681"/>
      <c r="UWE24" s="681"/>
      <c r="UWF24" s="681"/>
      <c r="UWG24" s="681"/>
      <c r="UWH24" s="681"/>
      <c r="UWI24" s="681"/>
      <c r="UWJ24" s="681"/>
      <c r="UWK24" s="682"/>
      <c r="UWL24" s="680"/>
      <c r="UWM24" s="681"/>
      <c r="UWN24" s="681"/>
      <c r="UWO24" s="681"/>
      <c r="UWP24" s="681"/>
      <c r="UWQ24" s="681"/>
      <c r="UWR24" s="681"/>
      <c r="UWS24" s="681"/>
      <c r="UWT24" s="681"/>
      <c r="UWU24" s="681"/>
      <c r="UWV24" s="681"/>
      <c r="UWW24" s="681"/>
      <c r="UWX24" s="681"/>
      <c r="UWY24" s="681"/>
      <c r="UWZ24" s="682"/>
      <c r="UXA24" s="680"/>
      <c r="UXB24" s="681"/>
      <c r="UXC24" s="681"/>
      <c r="UXD24" s="681"/>
      <c r="UXE24" s="681"/>
      <c r="UXF24" s="681"/>
      <c r="UXG24" s="681"/>
      <c r="UXH24" s="681"/>
      <c r="UXI24" s="681"/>
      <c r="UXJ24" s="681"/>
      <c r="UXK24" s="681"/>
      <c r="UXL24" s="681"/>
      <c r="UXM24" s="681"/>
      <c r="UXN24" s="681"/>
      <c r="UXO24" s="682"/>
      <c r="UXP24" s="680"/>
      <c r="UXQ24" s="681"/>
      <c r="UXR24" s="681"/>
      <c r="UXS24" s="681"/>
      <c r="UXT24" s="681"/>
      <c r="UXU24" s="681"/>
      <c r="UXV24" s="681"/>
      <c r="UXW24" s="681"/>
      <c r="UXX24" s="681"/>
      <c r="UXY24" s="681"/>
      <c r="UXZ24" s="681"/>
      <c r="UYA24" s="681"/>
      <c r="UYB24" s="681"/>
      <c r="UYC24" s="681"/>
      <c r="UYD24" s="682"/>
      <c r="UYE24" s="680"/>
      <c r="UYF24" s="681"/>
      <c r="UYG24" s="681"/>
      <c r="UYH24" s="681"/>
      <c r="UYI24" s="681"/>
      <c r="UYJ24" s="681"/>
      <c r="UYK24" s="681"/>
      <c r="UYL24" s="681"/>
      <c r="UYM24" s="681"/>
      <c r="UYN24" s="681"/>
      <c r="UYO24" s="681"/>
      <c r="UYP24" s="681"/>
      <c r="UYQ24" s="681"/>
      <c r="UYR24" s="681"/>
      <c r="UYS24" s="682"/>
      <c r="UYT24" s="680"/>
      <c r="UYU24" s="681"/>
      <c r="UYV24" s="681"/>
      <c r="UYW24" s="681"/>
      <c r="UYX24" s="681"/>
      <c r="UYY24" s="681"/>
      <c r="UYZ24" s="681"/>
      <c r="UZA24" s="681"/>
      <c r="UZB24" s="681"/>
      <c r="UZC24" s="681"/>
      <c r="UZD24" s="681"/>
      <c r="UZE24" s="681"/>
      <c r="UZF24" s="681"/>
      <c r="UZG24" s="681"/>
      <c r="UZH24" s="682"/>
      <c r="UZI24" s="680"/>
      <c r="UZJ24" s="681"/>
      <c r="UZK24" s="681"/>
      <c r="UZL24" s="681"/>
      <c r="UZM24" s="681"/>
      <c r="UZN24" s="681"/>
      <c r="UZO24" s="681"/>
      <c r="UZP24" s="681"/>
      <c r="UZQ24" s="681"/>
      <c r="UZR24" s="681"/>
      <c r="UZS24" s="681"/>
      <c r="UZT24" s="681"/>
      <c r="UZU24" s="681"/>
      <c r="UZV24" s="681"/>
      <c r="UZW24" s="682"/>
      <c r="UZX24" s="680"/>
      <c r="UZY24" s="681"/>
      <c r="UZZ24" s="681"/>
      <c r="VAA24" s="681"/>
      <c r="VAB24" s="681"/>
      <c r="VAC24" s="681"/>
      <c r="VAD24" s="681"/>
      <c r="VAE24" s="681"/>
      <c r="VAF24" s="681"/>
      <c r="VAG24" s="681"/>
      <c r="VAH24" s="681"/>
      <c r="VAI24" s="681"/>
      <c r="VAJ24" s="681"/>
      <c r="VAK24" s="681"/>
      <c r="VAL24" s="682"/>
      <c r="VAM24" s="680"/>
      <c r="VAN24" s="681"/>
      <c r="VAO24" s="681"/>
      <c r="VAP24" s="681"/>
      <c r="VAQ24" s="681"/>
      <c r="VAR24" s="681"/>
      <c r="VAS24" s="681"/>
      <c r="VAT24" s="681"/>
      <c r="VAU24" s="681"/>
      <c r="VAV24" s="681"/>
      <c r="VAW24" s="681"/>
      <c r="VAX24" s="681"/>
      <c r="VAY24" s="681"/>
      <c r="VAZ24" s="681"/>
      <c r="VBA24" s="682"/>
      <c r="VBB24" s="680"/>
      <c r="VBC24" s="681"/>
      <c r="VBD24" s="681"/>
      <c r="VBE24" s="681"/>
      <c r="VBF24" s="681"/>
      <c r="VBG24" s="681"/>
      <c r="VBH24" s="681"/>
      <c r="VBI24" s="681"/>
      <c r="VBJ24" s="681"/>
      <c r="VBK24" s="681"/>
      <c r="VBL24" s="681"/>
      <c r="VBM24" s="681"/>
      <c r="VBN24" s="681"/>
      <c r="VBO24" s="681"/>
      <c r="VBP24" s="682"/>
      <c r="VBQ24" s="680"/>
      <c r="VBR24" s="681"/>
      <c r="VBS24" s="681"/>
      <c r="VBT24" s="681"/>
      <c r="VBU24" s="681"/>
      <c r="VBV24" s="681"/>
      <c r="VBW24" s="681"/>
      <c r="VBX24" s="681"/>
      <c r="VBY24" s="681"/>
      <c r="VBZ24" s="681"/>
      <c r="VCA24" s="681"/>
      <c r="VCB24" s="681"/>
      <c r="VCC24" s="681"/>
      <c r="VCD24" s="681"/>
      <c r="VCE24" s="682"/>
      <c r="VCF24" s="680"/>
      <c r="VCG24" s="681"/>
      <c r="VCH24" s="681"/>
      <c r="VCI24" s="681"/>
      <c r="VCJ24" s="681"/>
      <c r="VCK24" s="681"/>
      <c r="VCL24" s="681"/>
      <c r="VCM24" s="681"/>
      <c r="VCN24" s="681"/>
      <c r="VCO24" s="681"/>
      <c r="VCP24" s="681"/>
      <c r="VCQ24" s="681"/>
      <c r="VCR24" s="681"/>
      <c r="VCS24" s="681"/>
      <c r="VCT24" s="682"/>
      <c r="VCU24" s="680"/>
      <c r="VCV24" s="681"/>
      <c r="VCW24" s="681"/>
      <c r="VCX24" s="681"/>
      <c r="VCY24" s="681"/>
      <c r="VCZ24" s="681"/>
      <c r="VDA24" s="681"/>
      <c r="VDB24" s="681"/>
      <c r="VDC24" s="681"/>
      <c r="VDD24" s="681"/>
      <c r="VDE24" s="681"/>
      <c r="VDF24" s="681"/>
      <c r="VDG24" s="681"/>
      <c r="VDH24" s="681"/>
      <c r="VDI24" s="682"/>
      <c r="VDJ24" s="680"/>
      <c r="VDK24" s="681"/>
      <c r="VDL24" s="681"/>
      <c r="VDM24" s="681"/>
      <c r="VDN24" s="681"/>
      <c r="VDO24" s="681"/>
      <c r="VDP24" s="681"/>
      <c r="VDQ24" s="681"/>
      <c r="VDR24" s="681"/>
      <c r="VDS24" s="681"/>
      <c r="VDT24" s="681"/>
      <c r="VDU24" s="681"/>
      <c r="VDV24" s="681"/>
      <c r="VDW24" s="681"/>
      <c r="VDX24" s="682"/>
      <c r="VDY24" s="680"/>
      <c r="VDZ24" s="681"/>
      <c r="VEA24" s="681"/>
      <c r="VEB24" s="681"/>
      <c r="VEC24" s="681"/>
      <c r="VED24" s="681"/>
      <c r="VEE24" s="681"/>
      <c r="VEF24" s="681"/>
      <c r="VEG24" s="681"/>
      <c r="VEH24" s="681"/>
      <c r="VEI24" s="681"/>
      <c r="VEJ24" s="681"/>
      <c r="VEK24" s="681"/>
      <c r="VEL24" s="681"/>
      <c r="VEM24" s="682"/>
      <c r="VEN24" s="680"/>
      <c r="VEO24" s="681"/>
      <c r="VEP24" s="681"/>
      <c r="VEQ24" s="681"/>
      <c r="VER24" s="681"/>
      <c r="VES24" s="681"/>
      <c r="VET24" s="681"/>
      <c r="VEU24" s="681"/>
      <c r="VEV24" s="681"/>
      <c r="VEW24" s="681"/>
      <c r="VEX24" s="681"/>
      <c r="VEY24" s="681"/>
      <c r="VEZ24" s="681"/>
      <c r="VFA24" s="681"/>
      <c r="VFB24" s="682"/>
      <c r="VFC24" s="680"/>
      <c r="VFD24" s="681"/>
      <c r="VFE24" s="681"/>
      <c r="VFF24" s="681"/>
      <c r="VFG24" s="681"/>
      <c r="VFH24" s="681"/>
      <c r="VFI24" s="681"/>
      <c r="VFJ24" s="681"/>
      <c r="VFK24" s="681"/>
      <c r="VFL24" s="681"/>
      <c r="VFM24" s="681"/>
      <c r="VFN24" s="681"/>
      <c r="VFO24" s="681"/>
      <c r="VFP24" s="681"/>
      <c r="VFQ24" s="682"/>
      <c r="VFR24" s="680"/>
      <c r="VFS24" s="681"/>
      <c r="VFT24" s="681"/>
      <c r="VFU24" s="681"/>
      <c r="VFV24" s="681"/>
      <c r="VFW24" s="681"/>
      <c r="VFX24" s="681"/>
      <c r="VFY24" s="681"/>
      <c r="VFZ24" s="681"/>
      <c r="VGA24" s="681"/>
      <c r="VGB24" s="681"/>
      <c r="VGC24" s="681"/>
      <c r="VGD24" s="681"/>
      <c r="VGE24" s="681"/>
      <c r="VGF24" s="682"/>
      <c r="VGG24" s="680"/>
      <c r="VGH24" s="681"/>
      <c r="VGI24" s="681"/>
      <c r="VGJ24" s="681"/>
      <c r="VGK24" s="681"/>
      <c r="VGL24" s="681"/>
      <c r="VGM24" s="681"/>
      <c r="VGN24" s="681"/>
      <c r="VGO24" s="681"/>
      <c r="VGP24" s="681"/>
      <c r="VGQ24" s="681"/>
      <c r="VGR24" s="681"/>
      <c r="VGS24" s="681"/>
      <c r="VGT24" s="681"/>
      <c r="VGU24" s="682"/>
      <c r="VGV24" s="680"/>
      <c r="VGW24" s="681"/>
      <c r="VGX24" s="681"/>
      <c r="VGY24" s="681"/>
      <c r="VGZ24" s="681"/>
      <c r="VHA24" s="681"/>
      <c r="VHB24" s="681"/>
      <c r="VHC24" s="681"/>
      <c r="VHD24" s="681"/>
      <c r="VHE24" s="681"/>
      <c r="VHF24" s="681"/>
      <c r="VHG24" s="681"/>
      <c r="VHH24" s="681"/>
      <c r="VHI24" s="681"/>
      <c r="VHJ24" s="682"/>
      <c r="VHK24" s="680"/>
      <c r="VHL24" s="681"/>
      <c r="VHM24" s="681"/>
      <c r="VHN24" s="681"/>
      <c r="VHO24" s="681"/>
      <c r="VHP24" s="681"/>
      <c r="VHQ24" s="681"/>
      <c r="VHR24" s="681"/>
      <c r="VHS24" s="681"/>
      <c r="VHT24" s="681"/>
      <c r="VHU24" s="681"/>
      <c r="VHV24" s="681"/>
      <c r="VHW24" s="681"/>
      <c r="VHX24" s="681"/>
      <c r="VHY24" s="682"/>
      <c r="VHZ24" s="680"/>
      <c r="VIA24" s="681"/>
      <c r="VIB24" s="681"/>
      <c r="VIC24" s="681"/>
      <c r="VID24" s="681"/>
      <c r="VIE24" s="681"/>
      <c r="VIF24" s="681"/>
      <c r="VIG24" s="681"/>
      <c r="VIH24" s="681"/>
      <c r="VII24" s="681"/>
      <c r="VIJ24" s="681"/>
      <c r="VIK24" s="681"/>
      <c r="VIL24" s="681"/>
      <c r="VIM24" s="681"/>
      <c r="VIN24" s="682"/>
      <c r="VIO24" s="680"/>
      <c r="VIP24" s="681"/>
      <c r="VIQ24" s="681"/>
      <c r="VIR24" s="681"/>
      <c r="VIS24" s="681"/>
      <c r="VIT24" s="681"/>
      <c r="VIU24" s="681"/>
      <c r="VIV24" s="681"/>
      <c r="VIW24" s="681"/>
      <c r="VIX24" s="681"/>
      <c r="VIY24" s="681"/>
      <c r="VIZ24" s="681"/>
      <c r="VJA24" s="681"/>
      <c r="VJB24" s="681"/>
      <c r="VJC24" s="682"/>
      <c r="VJD24" s="680"/>
      <c r="VJE24" s="681"/>
      <c r="VJF24" s="681"/>
      <c r="VJG24" s="681"/>
      <c r="VJH24" s="681"/>
      <c r="VJI24" s="681"/>
      <c r="VJJ24" s="681"/>
      <c r="VJK24" s="681"/>
      <c r="VJL24" s="681"/>
      <c r="VJM24" s="681"/>
      <c r="VJN24" s="681"/>
      <c r="VJO24" s="681"/>
      <c r="VJP24" s="681"/>
      <c r="VJQ24" s="681"/>
      <c r="VJR24" s="682"/>
      <c r="VJS24" s="680"/>
      <c r="VJT24" s="681"/>
      <c r="VJU24" s="681"/>
      <c r="VJV24" s="681"/>
      <c r="VJW24" s="681"/>
      <c r="VJX24" s="681"/>
      <c r="VJY24" s="681"/>
      <c r="VJZ24" s="681"/>
      <c r="VKA24" s="681"/>
      <c r="VKB24" s="681"/>
      <c r="VKC24" s="681"/>
      <c r="VKD24" s="681"/>
      <c r="VKE24" s="681"/>
      <c r="VKF24" s="681"/>
      <c r="VKG24" s="682"/>
      <c r="VKH24" s="680"/>
      <c r="VKI24" s="681"/>
      <c r="VKJ24" s="681"/>
      <c r="VKK24" s="681"/>
      <c r="VKL24" s="681"/>
      <c r="VKM24" s="681"/>
      <c r="VKN24" s="681"/>
      <c r="VKO24" s="681"/>
      <c r="VKP24" s="681"/>
      <c r="VKQ24" s="681"/>
      <c r="VKR24" s="681"/>
      <c r="VKS24" s="681"/>
      <c r="VKT24" s="681"/>
      <c r="VKU24" s="681"/>
      <c r="VKV24" s="682"/>
      <c r="VKW24" s="680"/>
      <c r="VKX24" s="681"/>
      <c r="VKY24" s="681"/>
      <c r="VKZ24" s="681"/>
      <c r="VLA24" s="681"/>
      <c r="VLB24" s="681"/>
      <c r="VLC24" s="681"/>
      <c r="VLD24" s="681"/>
      <c r="VLE24" s="681"/>
      <c r="VLF24" s="681"/>
      <c r="VLG24" s="681"/>
      <c r="VLH24" s="681"/>
      <c r="VLI24" s="681"/>
      <c r="VLJ24" s="681"/>
      <c r="VLK24" s="682"/>
      <c r="VLL24" s="680"/>
      <c r="VLM24" s="681"/>
      <c r="VLN24" s="681"/>
      <c r="VLO24" s="681"/>
      <c r="VLP24" s="681"/>
      <c r="VLQ24" s="681"/>
      <c r="VLR24" s="681"/>
      <c r="VLS24" s="681"/>
      <c r="VLT24" s="681"/>
      <c r="VLU24" s="681"/>
      <c r="VLV24" s="681"/>
      <c r="VLW24" s="681"/>
      <c r="VLX24" s="681"/>
      <c r="VLY24" s="681"/>
      <c r="VLZ24" s="682"/>
      <c r="VMA24" s="680"/>
      <c r="VMB24" s="681"/>
      <c r="VMC24" s="681"/>
      <c r="VMD24" s="681"/>
      <c r="VME24" s="681"/>
      <c r="VMF24" s="681"/>
      <c r="VMG24" s="681"/>
      <c r="VMH24" s="681"/>
      <c r="VMI24" s="681"/>
      <c r="VMJ24" s="681"/>
      <c r="VMK24" s="681"/>
      <c r="VML24" s="681"/>
      <c r="VMM24" s="681"/>
      <c r="VMN24" s="681"/>
      <c r="VMO24" s="682"/>
      <c r="VMP24" s="680"/>
      <c r="VMQ24" s="681"/>
      <c r="VMR24" s="681"/>
      <c r="VMS24" s="681"/>
      <c r="VMT24" s="681"/>
      <c r="VMU24" s="681"/>
      <c r="VMV24" s="681"/>
      <c r="VMW24" s="681"/>
      <c r="VMX24" s="681"/>
      <c r="VMY24" s="681"/>
      <c r="VMZ24" s="681"/>
      <c r="VNA24" s="681"/>
      <c r="VNB24" s="681"/>
      <c r="VNC24" s="681"/>
      <c r="VND24" s="682"/>
      <c r="VNE24" s="680"/>
      <c r="VNF24" s="681"/>
      <c r="VNG24" s="681"/>
      <c r="VNH24" s="681"/>
      <c r="VNI24" s="681"/>
      <c r="VNJ24" s="681"/>
      <c r="VNK24" s="681"/>
      <c r="VNL24" s="681"/>
      <c r="VNM24" s="681"/>
      <c r="VNN24" s="681"/>
      <c r="VNO24" s="681"/>
      <c r="VNP24" s="681"/>
      <c r="VNQ24" s="681"/>
      <c r="VNR24" s="681"/>
      <c r="VNS24" s="682"/>
      <c r="VNT24" s="680"/>
      <c r="VNU24" s="681"/>
      <c r="VNV24" s="681"/>
      <c r="VNW24" s="681"/>
      <c r="VNX24" s="681"/>
      <c r="VNY24" s="681"/>
      <c r="VNZ24" s="681"/>
      <c r="VOA24" s="681"/>
      <c r="VOB24" s="681"/>
      <c r="VOC24" s="681"/>
      <c r="VOD24" s="681"/>
      <c r="VOE24" s="681"/>
      <c r="VOF24" s="681"/>
      <c r="VOG24" s="681"/>
      <c r="VOH24" s="682"/>
      <c r="VOI24" s="680"/>
      <c r="VOJ24" s="681"/>
      <c r="VOK24" s="681"/>
      <c r="VOL24" s="681"/>
      <c r="VOM24" s="681"/>
      <c r="VON24" s="681"/>
      <c r="VOO24" s="681"/>
      <c r="VOP24" s="681"/>
      <c r="VOQ24" s="681"/>
      <c r="VOR24" s="681"/>
      <c r="VOS24" s="681"/>
      <c r="VOT24" s="681"/>
      <c r="VOU24" s="681"/>
      <c r="VOV24" s="681"/>
      <c r="VOW24" s="682"/>
      <c r="VOX24" s="680"/>
      <c r="VOY24" s="681"/>
      <c r="VOZ24" s="681"/>
      <c r="VPA24" s="681"/>
      <c r="VPB24" s="681"/>
      <c r="VPC24" s="681"/>
      <c r="VPD24" s="681"/>
      <c r="VPE24" s="681"/>
      <c r="VPF24" s="681"/>
      <c r="VPG24" s="681"/>
      <c r="VPH24" s="681"/>
      <c r="VPI24" s="681"/>
      <c r="VPJ24" s="681"/>
      <c r="VPK24" s="681"/>
      <c r="VPL24" s="682"/>
      <c r="VPM24" s="680"/>
      <c r="VPN24" s="681"/>
      <c r="VPO24" s="681"/>
      <c r="VPP24" s="681"/>
      <c r="VPQ24" s="681"/>
      <c r="VPR24" s="681"/>
      <c r="VPS24" s="681"/>
      <c r="VPT24" s="681"/>
      <c r="VPU24" s="681"/>
      <c r="VPV24" s="681"/>
      <c r="VPW24" s="681"/>
      <c r="VPX24" s="681"/>
      <c r="VPY24" s="681"/>
      <c r="VPZ24" s="681"/>
      <c r="VQA24" s="682"/>
      <c r="VQB24" s="680"/>
      <c r="VQC24" s="681"/>
      <c r="VQD24" s="681"/>
      <c r="VQE24" s="681"/>
      <c r="VQF24" s="681"/>
      <c r="VQG24" s="681"/>
      <c r="VQH24" s="681"/>
      <c r="VQI24" s="681"/>
      <c r="VQJ24" s="681"/>
      <c r="VQK24" s="681"/>
      <c r="VQL24" s="681"/>
      <c r="VQM24" s="681"/>
      <c r="VQN24" s="681"/>
      <c r="VQO24" s="681"/>
      <c r="VQP24" s="682"/>
      <c r="VQQ24" s="680"/>
      <c r="VQR24" s="681"/>
      <c r="VQS24" s="681"/>
      <c r="VQT24" s="681"/>
      <c r="VQU24" s="681"/>
      <c r="VQV24" s="681"/>
      <c r="VQW24" s="681"/>
      <c r="VQX24" s="681"/>
      <c r="VQY24" s="681"/>
      <c r="VQZ24" s="681"/>
      <c r="VRA24" s="681"/>
      <c r="VRB24" s="681"/>
      <c r="VRC24" s="681"/>
      <c r="VRD24" s="681"/>
      <c r="VRE24" s="682"/>
      <c r="VRF24" s="680"/>
      <c r="VRG24" s="681"/>
      <c r="VRH24" s="681"/>
      <c r="VRI24" s="681"/>
      <c r="VRJ24" s="681"/>
      <c r="VRK24" s="681"/>
      <c r="VRL24" s="681"/>
      <c r="VRM24" s="681"/>
      <c r="VRN24" s="681"/>
      <c r="VRO24" s="681"/>
      <c r="VRP24" s="681"/>
      <c r="VRQ24" s="681"/>
      <c r="VRR24" s="681"/>
      <c r="VRS24" s="681"/>
      <c r="VRT24" s="682"/>
      <c r="VRU24" s="680"/>
      <c r="VRV24" s="681"/>
      <c r="VRW24" s="681"/>
      <c r="VRX24" s="681"/>
      <c r="VRY24" s="681"/>
      <c r="VRZ24" s="681"/>
      <c r="VSA24" s="681"/>
      <c r="VSB24" s="681"/>
      <c r="VSC24" s="681"/>
      <c r="VSD24" s="681"/>
      <c r="VSE24" s="681"/>
      <c r="VSF24" s="681"/>
      <c r="VSG24" s="681"/>
      <c r="VSH24" s="681"/>
      <c r="VSI24" s="682"/>
      <c r="VSJ24" s="680"/>
      <c r="VSK24" s="681"/>
      <c r="VSL24" s="681"/>
      <c r="VSM24" s="681"/>
      <c r="VSN24" s="681"/>
      <c r="VSO24" s="681"/>
      <c r="VSP24" s="681"/>
      <c r="VSQ24" s="681"/>
      <c r="VSR24" s="681"/>
      <c r="VSS24" s="681"/>
      <c r="VST24" s="681"/>
      <c r="VSU24" s="681"/>
      <c r="VSV24" s="681"/>
      <c r="VSW24" s="681"/>
      <c r="VSX24" s="682"/>
      <c r="VSY24" s="680"/>
      <c r="VSZ24" s="681"/>
      <c r="VTA24" s="681"/>
      <c r="VTB24" s="681"/>
      <c r="VTC24" s="681"/>
      <c r="VTD24" s="681"/>
      <c r="VTE24" s="681"/>
      <c r="VTF24" s="681"/>
      <c r="VTG24" s="681"/>
      <c r="VTH24" s="681"/>
      <c r="VTI24" s="681"/>
      <c r="VTJ24" s="681"/>
      <c r="VTK24" s="681"/>
      <c r="VTL24" s="681"/>
      <c r="VTM24" s="682"/>
      <c r="VTN24" s="680"/>
      <c r="VTO24" s="681"/>
      <c r="VTP24" s="681"/>
      <c r="VTQ24" s="681"/>
      <c r="VTR24" s="681"/>
      <c r="VTS24" s="681"/>
      <c r="VTT24" s="681"/>
      <c r="VTU24" s="681"/>
      <c r="VTV24" s="681"/>
      <c r="VTW24" s="681"/>
      <c r="VTX24" s="681"/>
      <c r="VTY24" s="681"/>
      <c r="VTZ24" s="681"/>
      <c r="VUA24" s="681"/>
      <c r="VUB24" s="682"/>
      <c r="VUC24" s="680"/>
      <c r="VUD24" s="681"/>
      <c r="VUE24" s="681"/>
      <c r="VUF24" s="681"/>
      <c r="VUG24" s="681"/>
      <c r="VUH24" s="681"/>
      <c r="VUI24" s="681"/>
      <c r="VUJ24" s="681"/>
      <c r="VUK24" s="681"/>
      <c r="VUL24" s="681"/>
      <c r="VUM24" s="681"/>
      <c r="VUN24" s="681"/>
      <c r="VUO24" s="681"/>
      <c r="VUP24" s="681"/>
      <c r="VUQ24" s="682"/>
      <c r="VUR24" s="680"/>
      <c r="VUS24" s="681"/>
      <c r="VUT24" s="681"/>
      <c r="VUU24" s="681"/>
      <c r="VUV24" s="681"/>
      <c r="VUW24" s="681"/>
      <c r="VUX24" s="681"/>
      <c r="VUY24" s="681"/>
      <c r="VUZ24" s="681"/>
      <c r="VVA24" s="681"/>
      <c r="VVB24" s="681"/>
      <c r="VVC24" s="681"/>
      <c r="VVD24" s="681"/>
      <c r="VVE24" s="681"/>
      <c r="VVF24" s="682"/>
      <c r="VVG24" s="680"/>
      <c r="VVH24" s="681"/>
      <c r="VVI24" s="681"/>
      <c r="VVJ24" s="681"/>
      <c r="VVK24" s="681"/>
      <c r="VVL24" s="681"/>
      <c r="VVM24" s="681"/>
      <c r="VVN24" s="681"/>
      <c r="VVO24" s="681"/>
      <c r="VVP24" s="681"/>
      <c r="VVQ24" s="681"/>
      <c r="VVR24" s="681"/>
      <c r="VVS24" s="681"/>
      <c r="VVT24" s="681"/>
      <c r="VVU24" s="682"/>
      <c r="VVV24" s="680"/>
      <c r="VVW24" s="681"/>
      <c r="VVX24" s="681"/>
      <c r="VVY24" s="681"/>
      <c r="VVZ24" s="681"/>
      <c r="VWA24" s="681"/>
      <c r="VWB24" s="681"/>
      <c r="VWC24" s="681"/>
      <c r="VWD24" s="681"/>
      <c r="VWE24" s="681"/>
      <c r="VWF24" s="681"/>
      <c r="VWG24" s="681"/>
      <c r="VWH24" s="681"/>
      <c r="VWI24" s="681"/>
      <c r="VWJ24" s="682"/>
      <c r="VWK24" s="680"/>
      <c r="VWL24" s="681"/>
      <c r="VWM24" s="681"/>
      <c r="VWN24" s="681"/>
      <c r="VWO24" s="681"/>
      <c r="VWP24" s="681"/>
      <c r="VWQ24" s="681"/>
      <c r="VWR24" s="681"/>
      <c r="VWS24" s="681"/>
      <c r="VWT24" s="681"/>
      <c r="VWU24" s="681"/>
      <c r="VWV24" s="681"/>
      <c r="VWW24" s="681"/>
      <c r="VWX24" s="681"/>
      <c r="VWY24" s="682"/>
      <c r="VWZ24" s="680"/>
      <c r="VXA24" s="681"/>
      <c r="VXB24" s="681"/>
      <c r="VXC24" s="681"/>
      <c r="VXD24" s="681"/>
      <c r="VXE24" s="681"/>
      <c r="VXF24" s="681"/>
      <c r="VXG24" s="681"/>
      <c r="VXH24" s="681"/>
      <c r="VXI24" s="681"/>
      <c r="VXJ24" s="681"/>
      <c r="VXK24" s="681"/>
      <c r="VXL24" s="681"/>
      <c r="VXM24" s="681"/>
      <c r="VXN24" s="682"/>
      <c r="VXO24" s="680"/>
      <c r="VXP24" s="681"/>
      <c r="VXQ24" s="681"/>
      <c r="VXR24" s="681"/>
      <c r="VXS24" s="681"/>
      <c r="VXT24" s="681"/>
      <c r="VXU24" s="681"/>
      <c r="VXV24" s="681"/>
      <c r="VXW24" s="681"/>
      <c r="VXX24" s="681"/>
      <c r="VXY24" s="681"/>
      <c r="VXZ24" s="681"/>
      <c r="VYA24" s="681"/>
      <c r="VYB24" s="681"/>
      <c r="VYC24" s="682"/>
      <c r="VYD24" s="680"/>
      <c r="VYE24" s="681"/>
      <c r="VYF24" s="681"/>
      <c r="VYG24" s="681"/>
      <c r="VYH24" s="681"/>
      <c r="VYI24" s="681"/>
      <c r="VYJ24" s="681"/>
      <c r="VYK24" s="681"/>
      <c r="VYL24" s="681"/>
      <c r="VYM24" s="681"/>
      <c r="VYN24" s="681"/>
      <c r="VYO24" s="681"/>
      <c r="VYP24" s="681"/>
      <c r="VYQ24" s="681"/>
      <c r="VYR24" s="682"/>
      <c r="VYS24" s="680"/>
      <c r="VYT24" s="681"/>
      <c r="VYU24" s="681"/>
      <c r="VYV24" s="681"/>
      <c r="VYW24" s="681"/>
      <c r="VYX24" s="681"/>
      <c r="VYY24" s="681"/>
      <c r="VYZ24" s="681"/>
      <c r="VZA24" s="681"/>
      <c r="VZB24" s="681"/>
      <c r="VZC24" s="681"/>
      <c r="VZD24" s="681"/>
      <c r="VZE24" s="681"/>
      <c r="VZF24" s="681"/>
      <c r="VZG24" s="682"/>
      <c r="VZH24" s="680"/>
      <c r="VZI24" s="681"/>
      <c r="VZJ24" s="681"/>
      <c r="VZK24" s="681"/>
      <c r="VZL24" s="681"/>
      <c r="VZM24" s="681"/>
      <c r="VZN24" s="681"/>
      <c r="VZO24" s="681"/>
      <c r="VZP24" s="681"/>
      <c r="VZQ24" s="681"/>
      <c r="VZR24" s="681"/>
      <c r="VZS24" s="681"/>
      <c r="VZT24" s="681"/>
      <c r="VZU24" s="681"/>
      <c r="VZV24" s="682"/>
      <c r="VZW24" s="680"/>
      <c r="VZX24" s="681"/>
      <c r="VZY24" s="681"/>
      <c r="VZZ24" s="681"/>
      <c r="WAA24" s="681"/>
      <c r="WAB24" s="681"/>
      <c r="WAC24" s="681"/>
      <c r="WAD24" s="681"/>
      <c r="WAE24" s="681"/>
      <c r="WAF24" s="681"/>
      <c r="WAG24" s="681"/>
      <c r="WAH24" s="681"/>
      <c r="WAI24" s="681"/>
      <c r="WAJ24" s="681"/>
      <c r="WAK24" s="682"/>
      <c r="WAL24" s="680"/>
      <c r="WAM24" s="681"/>
      <c r="WAN24" s="681"/>
      <c r="WAO24" s="681"/>
      <c r="WAP24" s="681"/>
      <c r="WAQ24" s="681"/>
      <c r="WAR24" s="681"/>
      <c r="WAS24" s="681"/>
      <c r="WAT24" s="681"/>
      <c r="WAU24" s="681"/>
      <c r="WAV24" s="681"/>
      <c r="WAW24" s="681"/>
      <c r="WAX24" s="681"/>
      <c r="WAY24" s="681"/>
      <c r="WAZ24" s="682"/>
      <c r="WBA24" s="680"/>
      <c r="WBB24" s="681"/>
      <c r="WBC24" s="681"/>
      <c r="WBD24" s="681"/>
      <c r="WBE24" s="681"/>
      <c r="WBF24" s="681"/>
      <c r="WBG24" s="681"/>
      <c r="WBH24" s="681"/>
      <c r="WBI24" s="681"/>
      <c r="WBJ24" s="681"/>
      <c r="WBK24" s="681"/>
      <c r="WBL24" s="681"/>
      <c r="WBM24" s="681"/>
      <c r="WBN24" s="681"/>
      <c r="WBO24" s="682"/>
      <c r="WBP24" s="680"/>
      <c r="WBQ24" s="681"/>
      <c r="WBR24" s="681"/>
      <c r="WBS24" s="681"/>
      <c r="WBT24" s="681"/>
      <c r="WBU24" s="681"/>
      <c r="WBV24" s="681"/>
      <c r="WBW24" s="681"/>
      <c r="WBX24" s="681"/>
      <c r="WBY24" s="681"/>
      <c r="WBZ24" s="681"/>
      <c r="WCA24" s="681"/>
      <c r="WCB24" s="681"/>
      <c r="WCC24" s="681"/>
      <c r="WCD24" s="682"/>
      <c r="WCE24" s="680"/>
      <c r="WCF24" s="681"/>
      <c r="WCG24" s="681"/>
      <c r="WCH24" s="681"/>
      <c r="WCI24" s="681"/>
      <c r="WCJ24" s="681"/>
      <c r="WCK24" s="681"/>
      <c r="WCL24" s="681"/>
      <c r="WCM24" s="681"/>
      <c r="WCN24" s="681"/>
      <c r="WCO24" s="681"/>
      <c r="WCP24" s="681"/>
      <c r="WCQ24" s="681"/>
      <c r="WCR24" s="681"/>
      <c r="WCS24" s="682"/>
      <c r="WCT24" s="680"/>
      <c r="WCU24" s="681"/>
      <c r="WCV24" s="681"/>
      <c r="WCW24" s="681"/>
      <c r="WCX24" s="681"/>
      <c r="WCY24" s="681"/>
      <c r="WCZ24" s="681"/>
      <c r="WDA24" s="681"/>
      <c r="WDB24" s="681"/>
      <c r="WDC24" s="681"/>
      <c r="WDD24" s="681"/>
      <c r="WDE24" s="681"/>
      <c r="WDF24" s="681"/>
      <c r="WDG24" s="681"/>
      <c r="WDH24" s="682"/>
      <c r="WDI24" s="680"/>
      <c r="WDJ24" s="681"/>
      <c r="WDK24" s="681"/>
      <c r="WDL24" s="681"/>
      <c r="WDM24" s="681"/>
      <c r="WDN24" s="681"/>
      <c r="WDO24" s="681"/>
      <c r="WDP24" s="681"/>
      <c r="WDQ24" s="681"/>
      <c r="WDR24" s="681"/>
      <c r="WDS24" s="681"/>
      <c r="WDT24" s="681"/>
      <c r="WDU24" s="681"/>
      <c r="WDV24" s="681"/>
      <c r="WDW24" s="682"/>
      <c r="WDX24" s="680"/>
      <c r="WDY24" s="681"/>
      <c r="WDZ24" s="681"/>
      <c r="WEA24" s="681"/>
      <c r="WEB24" s="681"/>
      <c r="WEC24" s="681"/>
      <c r="WED24" s="681"/>
      <c r="WEE24" s="681"/>
      <c r="WEF24" s="681"/>
      <c r="WEG24" s="681"/>
      <c r="WEH24" s="681"/>
      <c r="WEI24" s="681"/>
      <c r="WEJ24" s="681"/>
      <c r="WEK24" s="681"/>
      <c r="WEL24" s="682"/>
      <c r="WEM24" s="680"/>
      <c r="WEN24" s="681"/>
      <c r="WEO24" s="681"/>
      <c r="WEP24" s="681"/>
      <c r="WEQ24" s="681"/>
      <c r="WER24" s="681"/>
      <c r="WES24" s="681"/>
      <c r="WET24" s="681"/>
      <c r="WEU24" s="681"/>
      <c r="WEV24" s="681"/>
      <c r="WEW24" s="681"/>
      <c r="WEX24" s="681"/>
      <c r="WEY24" s="681"/>
      <c r="WEZ24" s="681"/>
      <c r="WFA24" s="682"/>
      <c r="WFB24" s="680"/>
      <c r="WFC24" s="681"/>
      <c r="WFD24" s="681"/>
      <c r="WFE24" s="681"/>
      <c r="WFF24" s="681"/>
      <c r="WFG24" s="681"/>
      <c r="WFH24" s="681"/>
      <c r="WFI24" s="681"/>
      <c r="WFJ24" s="681"/>
      <c r="WFK24" s="681"/>
      <c r="WFL24" s="681"/>
      <c r="WFM24" s="681"/>
      <c r="WFN24" s="681"/>
      <c r="WFO24" s="681"/>
      <c r="WFP24" s="682"/>
      <c r="WFQ24" s="680"/>
      <c r="WFR24" s="681"/>
      <c r="WFS24" s="681"/>
      <c r="WFT24" s="681"/>
      <c r="WFU24" s="681"/>
      <c r="WFV24" s="681"/>
      <c r="WFW24" s="681"/>
      <c r="WFX24" s="681"/>
      <c r="WFY24" s="681"/>
      <c r="WFZ24" s="681"/>
      <c r="WGA24" s="681"/>
      <c r="WGB24" s="681"/>
      <c r="WGC24" s="681"/>
      <c r="WGD24" s="681"/>
      <c r="WGE24" s="682"/>
      <c r="WGF24" s="680"/>
      <c r="WGG24" s="681"/>
      <c r="WGH24" s="681"/>
      <c r="WGI24" s="681"/>
      <c r="WGJ24" s="681"/>
      <c r="WGK24" s="681"/>
      <c r="WGL24" s="681"/>
      <c r="WGM24" s="681"/>
      <c r="WGN24" s="681"/>
      <c r="WGO24" s="681"/>
      <c r="WGP24" s="681"/>
      <c r="WGQ24" s="681"/>
      <c r="WGR24" s="681"/>
      <c r="WGS24" s="681"/>
      <c r="WGT24" s="682"/>
      <c r="WGU24" s="680"/>
      <c r="WGV24" s="681"/>
      <c r="WGW24" s="681"/>
      <c r="WGX24" s="681"/>
      <c r="WGY24" s="681"/>
      <c r="WGZ24" s="681"/>
      <c r="WHA24" s="681"/>
      <c r="WHB24" s="681"/>
      <c r="WHC24" s="681"/>
      <c r="WHD24" s="681"/>
      <c r="WHE24" s="681"/>
      <c r="WHF24" s="681"/>
      <c r="WHG24" s="681"/>
      <c r="WHH24" s="681"/>
      <c r="WHI24" s="682"/>
      <c r="WHJ24" s="680"/>
      <c r="WHK24" s="681"/>
      <c r="WHL24" s="681"/>
      <c r="WHM24" s="681"/>
      <c r="WHN24" s="681"/>
      <c r="WHO24" s="681"/>
      <c r="WHP24" s="681"/>
      <c r="WHQ24" s="681"/>
      <c r="WHR24" s="681"/>
      <c r="WHS24" s="681"/>
      <c r="WHT24" s="681"/>
      <c r="WHU24" s="681"/>
      <c r="WHV24" s="681"/>
      <c r="WHW24" s="681"/>
      <c r="WHX24" s="682"/>
      <c r="WHY24" s="680"/>
      <c r="WHZ24" s="681"/>
      <c r="WIA24" s="681"/>
      <c r="WIB24" s="681"/>
      <c r="WIC24" s="681"/>
      <c r="WID24" s="681"/>
      <c r="WIE24" s="681"/>
      <c r="WIF24" s="681"/>
      <c r="WIG24" s="681"/>
      <c r="WIH24" s="681"/>
      <c r="WII24" s="681"/>
      <c r="WIJ24" s="681"/>
      <c r="WIK24" s="681"/>
      <c r="WIL24" s="681"/>
      <c r="WIM24" s="682"/>
      <c r="WIN24" s="680"/>
      <c r="WIO24" s="681"/>
      <c r="WIP24" s="681"/>
      <c r="WIQ24" s="681"/>
      <c r="WIR24" s="681"/>
      <c r="WIS24" s="681"/>
      <c r="WIT24" s="681"/>
      <c r="WIU24" s="681"/>
      <c r="WIV24" s="681"/>
      <c r="WIW24" s="681"/>
      <c r="WIX24" s="681"/>
      <c r="WIY24" s="681"/>
      <c r="WIZ24" s="681"/>
      <c r="WJA24" s="681"/>
      <c r="WJB24" s="682"/>
      <c r="WJC24" s="680"/>
      <c r="WJD24" s="681"/>
      <c r="WJE24" s="681"/>
      <c r="WJF24" s="681"/>
      <c r="WJG24" s="681"/>
      <c r="WJH24" s="681"/>
      <c r="WJI24" s="681"/>
      <c r="WJJ24" s="681"/>
      <c r="WJK24" s="681"/>
      <c r="WJL24" s="681"/>
      <c r="WJM24" s="681"/>
      <c r="WJN24" s="681"/>
      <c r="WJO24" s="681"/>
      <c r="WJP24" s="681"/>
      <c r="WJQ24" s="682"/>
      <c r="WJR24" s="680"/>
      <c r="WJS24" s="681"/>
      <c r="WJT24" s="681"/>
      <c r="WJU24" s="681"/>
      <c r="WJV24" s="681"/>
      <c r="WJW24" s="681"/>
      <c r="WJX24" s="681"/>
      <c r="WJY24" s="681"/>
      <c r="WJZ24" s="681"/>
      <c r="WKA24" s="681"/>
      <c r="WKB24" s="681"/>
      <c r="WKC24" s="681"/>
      <c r="WKD24" s="681"/>
      <c r="WKE24" s="681"/>
      <c r="WKF24" s="682"/>
      <c r="WKG24" s="680"/>
      <c r="WKH24" s="681"/>
      <c r="WKI24" s="681"/>
      <c r="WKJ24" s="681"/>
      <c r="WKK24" s="681"/>
      <c r="WKL24" s="681"/>
      <c r="WKM24" s="681"/>
      <c r="WKN24" s="681"/>
      <c r="WKO24" s="681"/>
      <c r="WKP24" s="681"/>
      <c r="WKQ24" s="681"/>
      <c r="WKR24" s="681"/>
      <c r="WKS24" s="681"/>
      <c r="WKT24" s="681"/>
      <c r="WKU24" s="682"/>
      <c r="WKV24" s="680"/>
      <c r="WKW24" s="681"/>
      <c r="WKX24" s="681"/>
      <c r="WKY24" s="681"/>
      <c r="WKZ24" s="681"/>
      <c r="WLA24" s="681"/>
      <c r="WLB24" s="681"/>
      <c r="WLC24" s="681"/>
      <c r="WLD24" s="681"/>
      <c r="WLE24" s="681"/>
      <c r="WLF24" s="681"/>
      <c r="WLG24" s="681"/>
      <c r="WLH24" s="681"/>
      <c r="WLI24" s="681"/>
      <c r="WLJ24" s="682"/>
      <c r="WLK24" s="680"/>
      <c r="WLL24" s="681"/>
      <c r="WLM24" s="681"/>
      <c r="WLN24" s="681"/>
      <c r="WLO24" s="681"/>
      <c r="WLP24" s="681"/>
      <c r="WLQ24" s="681"/>
      <c r="WLR24" s="681"/>
      <c r="WLS24" s="681"/>
      <c r="WLT24" s="681"/>
      <c r="WLU24" s="681"/>
      <c r="WLV24" s="681"/>
      <c r="WLW24" s="681"/>
      <c r="WLX24" s="681"/>
      <c r="WLY24" s="682"/>
      <c r="WLZ24" s="680"/>
      <c r="WMA24" s="681"/>
      <c r="WMB24" s="681"/>
      <c r="WMC24" s="681"/>
      <c r="WMD24" s="681"/>
      <c r="WME24" s="681"/>
      <c r="WMF24" s="681"/>
      <c r="WMG24" s="681"/>
      <c r="WMH24" s="681"/>
      <c r="WMI24" s="681"/>
      <c r="WMJ24" s="681"/>
      <c r="WMK24" s="681"/>
      <c r="WML24" s="681"/>
      <c r="WMM24" s="681"/>
      <c r="WMN24" s="682"/>
      <c r="WMO24" s="680"/>
      <c r="WMP24" s="681"/>
      <c r="WMQ24" s="681"/>
      <c r="WMR24" s="681"/>
      <c r="WMS24" s="681"/>
      <c r="WMT24" s="681"/>
      <c r="WMU24" s="681"/>
      <c r="WMV24" s="681"/>
      <c r="WMW24" s="681"/>
      <c r="WMX24" s="681"/>
      <c r="WMY24" s="681"/>
      <c r="WMZ24" s="681"/>
      <c r="WNA24" s="681"/>
      <c r="WNB24" s="681"/>
      <c r="WNC24" s="682"/>
      <c r="WND24" s="680"/>
      <c r="WNE24" s="681"/>
      <c r="WNF24" s="681"/>
      <c r="WNG24" s="681"/>
      <c r="WNH24" s="681"/>
      <c r="WNI24" s="681"/>
      <c r="WNJ24" s="681"/>
      <c r="WNK24" s="681"/>
      <c r="WNL24" s="681"/>
      <c r="WNM24" s="681"/>
      <c r="WNN24" s="681"/>
      <c r="WNO24" s="681"/>
      <c r="WNP24" s="681"/>
      <c r="WNQ24" s="681"/>
      <c r="WNR24" s="682"/>
      <c r="WNS24" s="680"/>
      <c r="WNT24" s="681"/>
      <c r="WNU24" s="681"/>
      <c r="WNV24" s="681"/>
      <c r="WNW24" s="681"/>
      <c r="WNX24" s="681"/>
      <c r="WNY24" s="681"/>
      <c r="WNZ24" s="681"/>
      <c r="WOA24" s="681"/>
      <c r="WOB24" s="681"/>
      <c r="WOC24" s="681"/>
      <c r="WOD24" s="681"/>
      <c r="WOE24" s="681"/>
      <c r="WOF24" s="681"/>
      <c r="WOG24" s="682"/>
      <c r="WOH24" s="680"/>
      <c r="WOI24" s="681"/>
      <c r="WOJ24" s="681"/>
      <c r="WOK24" s="681"/>
      <c r="WOL24" s="681"/>
      <c r="WOM24" s="681"/>
      <c r="WON24" s="681"/>
      <c r="WOO24" s="681"/>
      <c r="WOP24" s="681"/>
      <c r="WOQ24" s="681"/>
      <c r="WOR24" s="681"/>
      <c r="WOS24" s="681"/>
      <c r="WOT24" s="681"/>
      <c r="WOU24" s="681"/>
      <c r="WOV24" s="682"/>
      <c r="WOW24" s="680"/>
      <c r="WOX24" s="681"/>
      <c r="WOY24" s="681"/>
      <c r="WOZ24" s="681"/>
      <c r="WPA24" s="681"/>
      <c r="WPB24" s="681"/>
      <c r="WPC24" s="681"/>
      <c r="WPD24" s="681"/>
      <c r="WPE24" s="681"/>
      <c r="WPF24" s="681"/>
      <c r="WPG24" s="681"/>
      <c r="WPH24" s="681"/>
      <c r="WPI24" s="681"/>
      <c r="WPJ24" s="681"/>
      <c r="WPK24" s="682"/>
      <c r="WPL24" s="680"/>
      <c r="WPM24" s="681"/>
      <c r="WPN24" s="681"/>
      <c r="WPO24" s="681"/>
      <c r="WPP24" s="681"/>
      <c r="WPQ24" s="681"/>
      <c r="WPR24" s="681"/>
      <c r="WPS24" s="681"/>
      <c r="WPT24" s="681"/>
      <c r="WPU24" s="681"/>
      <c r="WPV24" s="681"/>
      <c r="WPW24" s="681"/>
      <c r="WPX24" s="681"/>
      <c r="WPY24" s="681"/>
      <c r="WPZ24" s="682"/>
      <c r="WQA24" s="680"/>
      <c r="WQB24" s="681"/>
      <c r="WQC24" s="681"/>
      <c r="WQD24" s="681"/>
      <c r="WQE24" s="681"/>
      <c r="WQF24" s="681"/>
      <c r="WQG24" s="681"/>
      <c r="WQH24" s="681"/>
      <c r="WQI24" s="681"/>
      <c r="WQJ24" s="681"/>
      <c r="WQK24" s="681"/>
      <c r="WQL24" s="681"/>
      <c r="WQM24" s="681"/>
      <c r="WQN24" s="681"/>
      <c r="WQO24" s="682"/>
      <c r="WQP24" s="680"/>
      <c r="WQQ24" s="681"/>
      <c r="WQR24" s="681"/>
      <c r="WQS24" s="681"/>
      <c r="WQT24" s="681"/>
      <c r="WQU24" s="681"/>
      <c r="WQV24" s="681"/>
      <c r="WQW24" s="681"/>
      <c r="WQX24" s="681"/>
      <c r="WQY24" s="681"/>
      <c r="WQZ24" s="681"/>
      <c r="WRA24" s="681"/>
      <c r="WRB24" s="681"/>
      <c r="WRC24" s="681"/>
      <c r="WRD24" s="682"/>
      <c r="WRE24" s="680"/>
      <c r="WRF24" s="681"/>
      <c r="WRG24" s="681"/>
      <c r="WRH24" s="681"/>
      <c r="WRI24" s="681"/>
      <c r="WRJ24" s="681"/>
      <c r="WRK24" s="681"/>
      <c r="WRL24" s="681"/>
      <c r="WRM24" s="681"/>
      <c r="WRN24" s="681"/>
      <c r="WRO24" s="681"/>
      <c r="WRP24" s="681"/>
      <c r="WRQ24" s="681"/>
      <c r="WRR24" s="681"/>
      <c r="WRS24" s="682"/>
      <c r="WRT24" s="680"/>
      <c r="WRU24" s="681"/>
      <c r="WRV24" s="681"/>
      <c r="WRW24" s="681"/>
      <c r="WRX24" s="681"/>
      <c r="WRY24" s="681"/>
      <c r="WRZ24" s="681"/>
      <c r="WSA24" s="681"/>
      <c r="WSB24" s="681"/>
      <c r="WSC24" s="681"/>
      <c r="WSD24" s="681"/>
      <c r="WSE24" s="681"/>
      <c r="WSF24" s="681"/>
      <c r="WSG24" s="681"/>
      <c r="WSH24" s="682"/>
      <c r="WSI24" s="680"/>
      <c r="WSJ24" s="681"/>
      <c r="WSK24" s="681"/>
      <c r="WSL24" s="681"/>
      <c r="WSM24" s="681"/>
      <c r="WSN24" s="681"/>
      <c r="WSO24" s="681"/>
      <c r="WSP24" s="681"/>
      <c r="WSQ24" s="681"/>
      <c r="WSR24" s="681"/>
      <c r="WSS24" s="681"/>
      <c r="WST24" s="681"/>
      <c r="WSU24" s="681"/>
      <c r="WSV24" s="681"/>
      <c r="WSW24" s="682"/>
      <c r="WSX24" s="680"/>
      <c r="WSY24" s="681"/>
      <c r="WSZ24" s="681"/>
      <c r="WTA24" s="681"/>
      <c r="WTB24" s="681"/>
      <c r="WTC24" s="681"/>
      <c r="WTD24" s="681"/>
      <c r="WTE24" s="681"/>
      <c r="WTF24" s="681"/>
      <c r="WTG24" s="681"/>
      <c r="WTH24" s="681"/>
      <c r="WTI24" s="681"/>
      <c r="WTJ24" s="681"/>
      <c r="WTK24" s="681"/>
      <c r="WTL24" s="682"/>
      <c r="WTM24" s="680"/>
      <c r="WTN24" s="681"/>
      <c r="WTO24" s="681"/>
      <c r="WTP24" s="681"/>
      <c r="WTQ24" s="681"/>
      <c r="WTR24" s="681"/>
      <c r="WTS24" s="681"/>
      <c r="WTT24" s="681"/>
      <c r="WTU24" s="681"/>
      <c r="WTV24" s="681"/>
      <c r="WTW24" s="681"/>
      <c r="WTX24" s="681"/>
      <c r="WTY24" s="681"/>
      <c r="WTZ24" s="681"/>
      <c r="WUA24" s="682"/>
      <c r="WUB24" s="680"/>
      <c r="WUC24" s="681"/>
      <c r="WUD24" s="681"/>
      <c r="WUE24" s="681"/>
      <c r="WUF24" s="681"/>
      <c r="WUG24" s="681"/>
      <c r="WUH24" s="681"/>
      <c r="WUI24" s="681"/>
      <c r="WUJ24" s="681"/>
      <c r="WUK24" s="681"/>
      <c r="WUL24" s="681"/>
      <c r="WUM24" s="681"/>
      <c r="WUN24" s="681"/>
      <c r="WUO24" s="681"/>
      <c r="WUP24" s="682"/>
      <c r="WUQ24" s="680"/>
      <c r="WUR24" s="681"/>
      <c r="WUS24" s="681"/>
      <c r="WUT24" s="681"/>
      <c r="WUU24" s="681"/>
      <c r="WUV24" s="681"/>
      <c r="WUW24" s="681"/>
      <c r="WUX24" s="681"/>
      <c r="WUY24" s="681"/>
      <c r="WUZ24" s="681"/>
      <c r="WVA24" s="681"/>
      <c r="WVB24" s="681"/>
      <c r="WVC24" s="681"/>
      <c r="WVD24" s="681"/>
      <c r="WVE24" s="682"/>
      <c r="WVF24" s="680"/>
      <c r="WVG24" s="681"/>
      <c r="WVH24" s="681"/>
      <c r="WVI24" s="681"/>
      <c r="WVJ24" s="681"/>
      <c r="WVK24" s="681"/>
      <c r="WVL24" s="681"/>
      <c r="WVM24" s="681"/>
      <c r="WVN24" s="681"/>
      <c r="WVO24" s="681"/>
      <c r="WVP24" s="681"/>
      <c r="WVQ24" s="681"/>
      <c r="WVR24" s="681"/>
      <c r="WVS24" s="681"/>
      <c r="WVT24" s="682"/>
      <c r="WVU24" s="680"/>
      <c r="WVV24" s="681"/>
      <c r="WVW24" s="681"/>
      <c r="WVX24" s="681"/>
      <c r="WVY24" s="681"/>
      <c r="WVZ24" s="681"/>
      <c r="WWA24" s="681"/>
      <c r="WWB24" s="681"/>
      <c r="WWC24" s="681"/>
      <c r="WWD24" s="681"/>
      <c r="WWE24" s="681"/>
      <c r="WWF24" s="681"/>
      <c r="WWG24" s="681"/>
      <c r="WWH24" s="681"/>
      <c r="WWI24" s="682"/>
      <c r="WWJ24" s="680"/>
      <c r="WWK24" s="681"/>
      <c r="WWL24" s="681"/>
      <c r="WWM24" s="681"/>
      <c r="WWN24" s="681"/>
      <c r="WWO24" s="681"/>
      <c r="WWP24" s="681"/>
      <c r="WWQ24" s="681"/>
      <c r="WWR24" s="681"/>
      <c r="WWS24" s="681"/>
      <c r="WWT24" s="681"/>
      <c r="WWU24" s="681"/>
      <c r="WWV24" s="681"/>
      <c r="WWW24" s="681"/>
      <c r="WWX24" s="682"/>
      <c r="WWY24" s="680"/>
      <c r="WWZ24" s="681"/>
      <c r="WXA24" s="681"/>
      <c r="WXB24" s="681"/>
      <c r="WXC24" s="681"/>
      <c r="WXD24" s="681"/>
      <c r="WXE24" s="681"/>
      <c r="WXF24" s="681"/>
      <c r="WXG24" s="681"/>
      <c r="WXH24" s="681"/>
      <c r="WXI24" s="681"/>
      <c r="WXJ24" s="681"/>
      <c r="WXK24" s="681"/>
      <c r="WXL24" s="681"/>
      <c r="WXM24" s="682"/>
      <c r="WXN24" s="680"/>
      <c r="WXO24" s="681"/>
      <c r="WXP24" s="681"/>
      <c r="WXQ24" s="681"/>
      <c r="WXR24" s="681"/>
      <c r="WXS24" s="681"/>
      <c r="WXT24" s="681"/>
      <c r="WXU24" s="681"/>
      <c r="WXV24" s="681"/>
      <c r="WXW24" s="681"/>
      <c r="WXX24" s="681"/>
      <c r="WXY24" s="681"/>
      <c r="WXZ24" s="681"/>
      <c r="WYA24" s="681"/>
      <c r="WYB24" s="682"/>
      <c r="WYC24" s="680"/>
      <c r="WYD24" s="681"/>
      <c r="WYE24" s="681"/>
      <c r="WYF24" s="681"/>
      <c r="WYG24" s="681"/>
      <c r="WYH24" s="681"/>
      <c r="WYI24" s="681"/>
      <c r="WYJ24" s="681"/>
      <c r="WYK24" s="681"/>
      <c r="WYL24" s="681"/>
      <c r="WYM24" s="681"/>
      <c r="WYN24" s="681"/>
      <c r="WYO24" s="681"/>
      <c r="WYP24" s="681"/>
      <c r="WYQ24" s="682"/>
      <c r="WYR24" s="680"/>
      <c r="WYS24" s="681"/>
      <c r="WYT24" s="681"/>
      <c r="WYU24" s="681"/>
      <c r="WYV24" s="681"/>
      <c r="WYW24" s="681"/>
      <c r="WYX24" s="681"/>
      <c r="WYY24" s="681"/>
      <c r="WYZ24" s="681"/>
      <c r="WZA24" s="681"/>
      <c r="WZB24" s="681"/>
      <c r="WZC24" s="681"/>
      <c r="WZD24" s="681"/>
      <c r="WZE24" s="681"/>
      <c r="WZF24" s="682"/>
      <c r="WZG24" s="680"/>
      <c r="WZH24" s="681"/>
      <c r="WZI24" s="681"/>
      <c r="WZJ24" s="681"/>
      <c r="WZK24" s="681"/>
      <c r="WZL24" s="681"/>
      <c r="WZM24" s="681"/>
      <c r="WZN24" s="681"/>
      <c r="WZO24" s="681"/>
      <c r="WZP24" s="681"/>
      <c r="WZQ24" s="681"/>
      <c r="WZR24" s="681"/>
      <c r="WZS24" s="681"/>
      <c r="WZT24" s="681"/>
      <c r="WZU24" s="682"/>
      <c r="WZV24" s="680"/>
      <c r="WZW24" s="681"/>
      <c r="WZX24" s="681"/>
      <c r="WZY24" s="681"/>
      <c r="WZZ24" s="681"/>
      <c r="XAA24" s="681"/>
      <c r="XAB24" s="681"/>
      <c r="XAC24" s="681"/>
      <c r="XAD24" s="681"/>
      <c r="XAE24" s="681"/>
      <c r="XAF24" s="681"/>
      <c r="XAG24" s="681"/>
      <c r="XAH24" s="681"/>
      <c r="XAI24" s="681"/>
      <c r="XAJ24" s="682"/>
      <c r="XAK24" s="680"/>
      <c r="XAL24" s="681"/>
      <c r="XAM24" s="681"/>
      <c r="XAN24" s="681"/>
      <c r="XAO24" s="681"/>
      <c r="XAP24" s="681"/>
      <c r="XAQ24" s="681"/>
      <c r="XAR24" s="681"/>
      <c r="XAS24" s="681"/>
      <c r="XAT24" s="681"/>
      <c r="XAU24" s="681"/>
      <c r="XAV24" s="681"/>
      <c r="XAW24" s="681"/>
      <c r="XAX24" s="681"/>
      <c r="XAY24" s="682"/>
      <c r="XAZ24" s="680"/>
      <c r="XBA24" s="681"/>
      <c r="XBB24" s="681"/>
      <c r="XBC24" s="681"/>
      <c r="XBD24" s="681"/>
      <c r="XBE24" s="681"/>
      <c r="XBF24" s="681"/>
      <c r="XBG24" s="681"/>
      <c r="XBH24" s="681"/>
      <c r="XBI24" s="681"/>
      <c r="XBJ24" s="681"/>
      <c r="XBK24" s="681"/>
      <c r="XBL24" s="681"/>
      <c r="XBM24" s="681"/>
      <c r="XBN24" s="682"/>
      <c r="XBO24" s="680"/>
      <c r="XBP24" s="681"/>
      <c r="XBQ24" s="681"/>
      <c r="XBR24" s="681"/>
      <c r="XBS24" s="681"/>
      <c r="XBT24" s="681"/>
      <c r="XBU24" s="681"/>
      <c r="XBV24" s="681"/>
      <c r="XBW24" s="681"/>
      <c r="XBX24" s="681"/>
      <c r="XBY24" s="681"/>
      <c r="XBZ24" s="681"/>
      <c r="XCA24" s="681"/>
      <c r="XCB24" s="681"/>
      <c r="XCC24" s="682"/>
      <c r="XCD24" s="680"/>
      <c r="XCE24" s="681"/>
      <c r="XCF24" s="681"/>
      <c r="XCG24" s="681"/>
      <c r="XCH24" s="681"/>
      <c r="XCI24" s="681"/>
      <c r="XCJ24" s="681"/>
      <c r="XCK24" s="681"/>
      <c r="XCL24" s="681"/>
      <c r="XCM24" s="681"/>
      <c r="XCN24" s="681"/>
      <c r="XCO24" s="681"/>
      <c r="XCP24" s="681"/>
      <c r="XCQ24" s="681"/>
      <c r="XCR24" s="682"/>
      <c r="XCS24" s="680"/>
      <c r="XCT24" s="681"/>
      <c r="XCU24" s="681"/>
      <c r="XCV24" s="681"/>
      <c r="XCW24" s="681"/>
      <c r="XCX24" s="681"/>
      <c r="XCY24" s="681"/>
      <c r="XCZ24" s="681"/>
      <c r="XDA24" s="681"/>
      <c r="XDB24" s="681"/>
      <c r="XDC24" s="681"/>
      <c r="XDD24" s="681"/>
      <c r="XDE24" s="681"/>
      <c r="XDF24" s="681"/>
      <c r="XDG24" s="682"/>
      <c r="XDH24" s="680"/>
      <c r="XDI24" s="681"/>
      <c r="XDJ24" s="681"/>
      <c r="XDK24" s="681"/>
      <c r="XDL24" s="681"/>
      <c r="XDM24" s="681"/>
      <c r="XDN24" s="681"/>
      <c r="XDO24" s="681"/>
      <c r="XDP24" s="681"/>
      <c r="XDQ24" s="681"/>
      <c r="XDR24" s="681"/>
      <c r="XDS24" s="681"/>
      <c r="XDT24" s="681"/>
      <c r="XDU24" s="681"/>
      <c r="XDV24" s="682"/>
      <c r="XDW24" s="680"/>
      <c r="XDX24" s="681"/>
      <c r="XDY24" s="681"/>
      <c r="XDZ24" s="681"/>
      <c r="XEA24" s="681"/>
      <c r="XEB24" s="681"/>
      <c r="XEC24" s="681"/>
      <c r="XED24" s="681"/>
      <c r="XEE24" s="681"/>
      <c r="XEF24" s="681"/>
      <c r="XEG24" s="681"/>
      <c r="XEH24" s="681"/>
      <c r="XEI24" s="681"/>
      <c r="XEJ24" s="681"/>
      <c r="XEK24" s="682"/>
      <c r="XEL24" s="680"/>
      <c r="XEM24" s="681"/>
      <c r="XEN24" s="681"/>
      <c r="XEO24" s="681"/>
      <c r="XEP24" s="681"/>
      <c r="XEQ24" s="681"/>
      <c r="XER24" s="681"/>
      <c r="XES24" s="681"/>
      <c r="XET24" s="681"/>
      <c r="XEU24" s="681"/>
      <c r="XEV24" s="681"/>
      <c r="XEW24" s="681"/>
      <c r="XEX24" s="681"/>
      <c r="XEY24" s="681"/>
      <c r="XEZ24" s="682"/>
      <c r="XFA24" s="680"/>
      <c r="XFB24" s="681"/>
      <c r="XFC24" s="681"/>
      <c r="XFD24" s="681"/>
    </row>
    <row r="25" spans="1:16384" ht="59.25" customHeight="1">
      <c r="A25" s="619">
        <v>1</v>
      </c>
      <c r="B25" s="620">
        <v>7000015893</v>
      </c>
      <c r="C25" s="621">
        <v>60</v>
      </c>
      <c r="D25" s="620" t="s">
        <v>473</v>
      </c>
      <c r="E25" s="620">
        <v>1000009320</v>
      </c>
      <c r="F25" s="622" t="str">
        <f>'Sch-1'!J27</f>
        <v>Composite long rod Insulators for 132kV Transmission Line-70 KN (
Length-1305 mm, Creepage-4495 mm)</v>
      </c>
      <c r="G25" s="577"/>
      <c r="H25" s="606" t="str">
        <f>'Sch-1'!L27</f>
        <v xml:space="preserve">EA </v>
      </c>
      <c r="I25" s="607">
        <v>149</v>
      </c>
      <c r="J25" s="635"/>
      <c r="K25" s="576" t="str">
        <f t="shared" ref="K25:K26" si="1">IF(J25="", "INCLUDED", IF(ISERROR(I25*J25), J25, I25*J25))</f>
        <v>INCLUDED</v>
      </c>
      <c r="L25" s="586"/>
      <c r="Q25" s="245"/>
      <c r="R25" s="245"/>
    </row>
    <row r="26" spans="1:16384" ht="59.25" customHeight="1">
      <c r="A26" s="619">
        <v>2</v>
      </c>
      <c r="B26" s="620">
        <v>7000015893</v>
      </c>
      <c r="C26" s="621">
        <v>70</v>
      </c>
      <c r="D26" s="620" t="s">
        <v>473</v>
      </c>
      <c r="E26" s="620">
        <v>1000009321</v>
      </c>
      <c r="F26" s="622" t="str">
        <f>'Sch-1'!J28</f>
        <v>Composite long rod Insulators for 132kV Transmission Line-90 KN (
Length-1450 mm, Creepage-4495 mm)</v>
      </c>
      <c r="G26" s="577"/>
      <c r="H26" s="606" t="str">
        <f>'Sch-1'!L28</f>
        <v xml:space="preserve">EA </v>
      </c>
      <c r="I26" s="607">
        <v>234</v>
      </c>
      <c r="J26" s="635"/>
      <c r="K26" s="576" t="str">
        <f t="shared" si="1"/>
        <v>INCLUDED</v>
      </c>
      <c r="L26" s="586"/>
      <c r="Q26" s="245"/>
      <c r="R26" s="245"/>
    </row>
    <row r="27" spans="1:16384" s="609" customFormat="1" ht="39" customHeight="1">
      <c r="A27" s="680" t="s">
        <v>485</v>
      </c>
      <c r="B27" s="681"/>
      <c r="C27" s="681"/>
      <c r="D27" s="681"/>
      <c r="E27" s="681"/>
      <c r="F27" s="681"/>
      <c r="G27" s="681"/>
      <c r="H27" s="681"/>
      <c r="I27" s="681"/>
      <c r="J27" s="681"/>
      <c r="K27" s="681"/>
      <c r="L27" s="681"/>
      <c r="M27" s="681"/>
      <c r="N27" s="681"/>
      <c r="O27" s="682"/>
      <c r="P27" s="680"/>
      <c r="Q27" s="681"/>
      <c r="R27" s="681"/>
      <c r="S27" s="681"/>
      <c r="T27" s="681"/>
      <c r="U27" s="681"/>
      <c r="V27" s="681"/>
      <c r="W27" s="681"/>
      <c r="X27" s="681"/>
      <c r="Y27" s="681"/>
      <c r="Z27" s="681"/>
      <c r="AA27" s="681"/>
      <c r="AB27" s="681"/>
      <c r="AC27" s="681"/>
      <c r="AD27" s="682"/>
      <c r="AE27" s="680"/>
      <c r="AF27" s="681"/>
      <c r="AG27" s="681"/>
      <c r="AH27" s="681"/>
      <c r="AI27" s="681"/>
      <c r="AJ27" s="681"/>
      <c r="AK27" s="681"/>
      <c r="AL27" s="681"/>
      <c r="AM27" s="681"/>
      <c r="AN27" s="681"/>
      <c r="AO27" s="681"/>
      <c r="AP27" s="681"/>
      <c r="AQ27" s="681"/>
      <c r="AR27" s="681"/>
      <c r="AS27" s="682"/>
      <c r="AT27" s="680"/>
      <c r="AU27" s="681"/>
      <c r="AV27" s="681"/>
      <c r="AW27" s="681"/>
      <c r="AX27" s="681"/>
      <c r="AY27" s="681"/>
      <c r="AZ27" s="681"/>
      <c r="BA27" s="681"/>
      <c r="BB27" s="681"/>
      <c r="BC27" s="681"/>
      <c r="BD27" s="681"/>
      <c r="BE27" s="681"/>
      <c r="BF27" s="681"/>
      <c r="BG27" s="681"/>
      <c r="BH27" s="682"/>
      <c r="BI27" s="680"/>
      <c r="BJ27" s="681"/>
      <c r="BK27" s="681"/>
      <c r="BL27" s="681"/>
      <c r="BM27" s="681"/>
      <c r="BN27" s="681"/>
      <c r="BO27" s="681"/>
      <c r="BP27" s="681"/>
      <c r="BQ27" s="681"/>
      <c r="BR27" s="681"/>
      <c r="BS27" s="681"/>
      <c r="BT27" s="681"/>
      <c r="BU27" s="681"/>
      <c r="BV27" s="681"/>
      <c r="BW27" s="682"/>
      <c r="BX27" s="680"/>
      <c r="BY27" s="681"/>
      <c r="BZ27" s="681"/>
      <c r="CA27" s="681"/>
      <c r="CB27" s="681"/>
      <c r="CC27" s="681"/>
      <c r="CD27" s="681"/>
      <c r="CE27" s="681"/>
      <c r="CF27" s="681"/>
      <c r="CG27" s="681"/>
      <c r="CH27" s="681"/>
      <c r="CI27" s="681"/>
      <c r="CJ27" s="681"/>
      <c r="CK27" s="681"/>
      <c r="CL27" s="682"/>
      <c r="CM27" s="680"/>
      <c r="CN27" s="681"/>
      <c r="CO27" s="681"/>
      <c r="CP27" s="681"/>
      <c r="CQ27" s="681"/>
      <c r="CR27" s="681"/>
      <c r="CS27" s="681"/>
      <c r="CT27" s="681"/>
      <c r="CU27" s="681"/>
      <c r="CV27" s="681"/>
      <c r="CW27" s="681"/>
      <c r="CX27" s="681"/>
      <c r="CY27" s="681"/>
      <c r="CZ27" s="681"/>
      <c r="DA27" s="682"/>
      <c r="DB27" s="680"/>
      <c r="DC27" s="681"/>
      <c r="DD27" s="681"/>
      <c r="DE27" s="681"/>
      <c r="DF27" s="681"/>
      <c r="DG27" s="681"/>
      <c r="DH27" s="681"/>
      <c r="DI27" s="681"/>
      <c r="DJ27" s="681"/>
      <c r="DK27" s="681"/>
      <c r="DL27" s="681"/>
      <c r="DM27" s="681"/>
      <c r="DN27" s="681"/>
      <c r="DO27" s="681"/>
      <c r="DP27" s="682"/>
      <c r="DQ27" s="680"/>
      <c r="DR27" s="681"/>
      <c r="DS27" s="681"/>
      <c r="DT27" s="681"/>
      <c r="DU27" s="681"/>
      <c r="DV27" s="681"/>
      <c r="DW27" s="681"/>
      <c r="DX27" s="681"/>
      <c r="DY27" s="681"/>
      <c r="DZ27" s="681"/>
      <c r="EA27" s="681"/>
      <c r="EB27" s="681"/>
      <c r="EC27" s="681"/>
      <c r="ED27" s="681"/>
      <c r="EE27" s="682"/>
      <c r="EF27" s="680"/>
      <c r="EG27" s="681"/>
      <c r="EH27" s="681"/>
      <c r="EI27" s="681"/>
      <c r="EJ27" s="681"/>
      <c r="EK27" s="681"/>
      <c r="EL27" s="681"/>
      <c r="EM27" s="681"/>
      <c r="EN27" s="681"/>
      <c r="EO27" s="681"/>
      <c r="EP27" s="681"/>
      <c r="EQ27" s="681"/>
      <c r="ER27" s="681"/>
      <c r="ES27" s="681"/>
      <c r="ET27" s="682"/>
      <c r="EU27" s="680"/>
      <c r="EV27" s="681"/>
      <c r="EW27" s="681"/>
      <c r="EX27" s="681"/>
      <c r="EY27" s="681"/>
      <c r="EZ27" s="681"/>
      <c r="FA27" s="681"/>
      <c r="FB27" s="681"/>
      <c r="FC27" s="681"/>
      <c r="FD27" s="681"/>
      <c r="FE27" s="681"/>
      <c r="FF27" s="681"/>
      <c r="FG27" s="681"/>
      <c r="FH27" s="681"/>
      <c r="FI27" s="682"/>
      <c r="FJ27" s="680"/>
      <c r="FK27" s="681"/>
      <c r="FL27" s="681"/>
      <c r="FM27" s="681"/>
      <c r="FN27" s="681"/>
      <c r="FO27" s="681"/>
      <c r="FP27" s="681"/>
      <c r="FQ27" s="681"/>
      <c r="FR27" s="681"/>
      <c r="FS27" s="681"/>
      <c r="FT27" s="681"/>
      <c r="FU27" s="681"/>
      <c r="FV27" s="681"/>
      <c r="FW27" s="681"/>
      <c r="FX27" s="682"/>
      <c r="FY27" s="680"/>
      <c r="FZ27" s="681"/>
      <c r="GA27" s="681"/>
      <c r="GB27" s="681"/>
      <c r="GC27" s="681"/>
      <c r="GD27" s="681"/>
      <c r="GE27" s="681"/>
      <c r="GF27" s="681"/>
      <c r="GG27" s="681"/>
      <c r="GH27" s="681"/>
      <c r="GI27" s="681"/>
      <c r="GJ27" s="681"/>
      <c r="GK27" s="681"/>
      <c r="GL27" s="681"/>
      <c r="GM27" s="682"/>
      <c r="GN27" s="680"/>
      <c r="GO27" s="681"/>
      <c r="GP27" s="681"/>
      <c r="GQ27" s="681"/>
      <c r="GR27" s="681"/>
      <c r="GS27" s="681"/>
      <c r="GT27" s="681"/>
      <c r="GU27" s="681"/>
      <c r="GV27" s="681"/>
      <c r="GW27" s="681"/>
      <c r="GX27" s="681"/>
      <c r="GY27" s="681"/>
      <c r="GZ27" s="681"/>
      <c r="HA27" s="681"/>
      <c r="HB27" s="682"/>
      <c r="HC27" s="680"/>
      <c r="HD27" s="681"/>
      <c r="HE27" s="681"/>
      <c r="HF27" s="681"/>
      <c r="HG27" s="681"/>
      <c r="HH27" s="681"/>
      <c r="HI27" s="681"/>
      <c r="HJ27" s="681"/>
      <c r="HK27" s="681"/>
      <c r="HL27" s="681"/>
      <c r="HM27" s="681"/>
      <c r="HN27" s="681"/>
      <c r="HO27" s="681"/>
      <c r="HP27" s="681"/>
      <c r="HQ27" s="682"/>
      <c r="HR27" s="680"/>
      <c r="HS27" s="681"/>
      <c r="HT27" s="681"/>
      <c r="HU27" s="681"/>
      <c r="HV27" s="681"/>
      <c r="HW27" s="681"/>
      <c r="HX27" s="681"/>
      <c r="HY27" s="681"/>
      <c r="HZ27" s="681"/>
      <c r="IA27" s="681"/>
      <c r="IB27" s="681"/>
      <c r="IC27" s="681"/>
      <c r="ID27" s="681"/>
      <c r="IE27" s="681"/>
      <c r="IF27" s="682"/>
      <c r="IG27" s="680"/>
      <c r="IH27" s="681"/>
      <c r="II27" s="681"/>
      <c r="IJ27" s="681"/>
      <c r="IK27" s="681"/>
      <c r="IL27" s="681"/>
      <c r="IM27" s="681"/>
      <c r="IN27" s="681"/>
      <c r="IO27" s="681"/>
      <c r="IP27" s="681"/>
      <c r="IQ27" s="681"/>
      <c r="IR27" s="681"/>
      <c r="IS27" s="681"/>
      <c r="IT27" s="681"/>
      <c r="IU27" s="682"/>
      <c r="IV27" s="680"/>
      <c r="IW27" s="681"/>
      <c r="IX27" s="681"/>
      <c r="IY27" s="681"/>
      <c r="IZ27" s="681"/>
      <c r="JA27" s="681"/>
      <c r="JB27" s="681"/>
      <c r="JC27" s="681"/>
      <c r="JD27" s="681"/>
      <c r="JE27" s="681"/>
      <c r="JF27" s="681"/>
      <c r="JG27" s="681"/>
      <c r="JH27" s="681"/>
      <c r="JI27" s="681"/>
      <c r="JJ27" s="682"/>
      <c r="JK27" s="680"/>
      <c r="JL27" s="681"/>
      <c r="JM27" s="681"/>
      <c r="JN27" s="681"/>
      <c r="JO27" s="681"/>
      <c r="JP27" s="681"/>
      <c r="JQ27" s="681"/>
      <c r="JR27" s="681"/>
      <c r="JS27" s="681"/>
      <c r="JT27" s="681"/>
      <c r="JU27" s="681"/>
      <c r="JV27" s="681"/>
      <c r="JW27" s="681"/>
      <c r="JX27" s="681"/>
      <c r="JY27" s="682"/>
      <c r="JZ27" s="680"/>
      <c r="KA27" s="681"/>
      <c r="KB27" s="681"/>
      <c r="KC27" s="681"/>
      <c r="KD27" s="681"/>
      <c r="KE27" s="681"/>
      <c r="KF27" s="681"/>
      <c r="KG27" s="681"/>
      <c r="KH27" s="681"/>
      <c r="KI27" s="681"/>
      <c r="KJ27" s="681"/>
      <c r="KK27" s="681"/>
      <c r="KL27" s="681"/>
      <c r="KM27" s="681"/>
      <c r="KN27" s="682"/>
      <c r="KO27" s="680"/>
      <c r="KP27" s="681"/>
      <c r="KQ27" s="681"/>
      <c r="KR27" s="681"/>
      <c r="KS27" s="681"/>
      <c r="KT27" s="681"/>
      <c r="KU27" s="681"/>
      <c r="KV27" s="681"/>
      <c r="KW27" s="681"/>
      <c r="KX27" s="681"/>
      <c r="KY27" s="681"/>
      <c r="KZ27" s="681"/>
      <c r="LA27" s="681"/>
      <c r="LB27" s="681"/>
      <c r="LC27" s="682"/>
      <c r="LD27" s="680"/>
      <c r="LE27" s="681"/>
      <c r="LF27" s="681"/>
      <c r="LG27" s="681"/>
      <c r="LH27" s="681"/>
      <c r="LI27" s="681"/>
      <c r="LJ27" s="681"/>
      <c r="LK27" s="681"/>
      <c r="LL27" s="681"/>
      <c r="LM27" s="681"/>
      <c r="LN27" s="681"/>
      <c r="LO27" s="681"/>
      <c r="LP27" s="681"/>
      <c r="LQ27" s="681"/>
      <c r="LR27" s="682"/>
      <c r="LS27" s="680"/>
      <c r="LT27" s="681"/>
      <c r="LU27" s="681"/>
      <c r="LV27" s="681"/>
      <c r="LW27" s="681"/>
      <c r="LX27" s="681"/>
      <c r="LY27" s="681"/>
      <c r="LZ27" s="681"/>
      <c r="MA27" s="681"/>
      <c r="MB27" s="681"/>
      <c r="MC27" s="681"/>
      <c r="MD27" s="681"/>
      <c r="ME27" s="681"/>
      <c r="MF27" s="681"/>
      <c r="MG27" s="682"/>
      <c r="MH27" s="680"/>
      <c r="MI27" s="681"/>
      <c r="MJ27" s="681"/>
      <c r="MK27" s="681"/>
      <c r="ML27" s="681"/>
      <c r="MM27" s="681"/>
      <c r="MN27" s="681"/>
      <c r="MO27" s="681"/>
      <c r="MP27" s="681"/>
      <c r="MQ27" s="681"/>
      <c r="MR27" s="681"/>
      <c r="MS27" s="681"/>
      <c r="MT27" s="681"/>
      <c r="MU27" s="681"/>
      <c r="MV27" s="682"/>
      <c r="MW27" s="680"/>
      <c r="MX27" s="681"/>
      <c r="MY27" s="681"/>
      <c r="MZ27" s="681"/>
      <c r="NA27" s="681"/>
      <c r="NB27" s="681"/>
      <c r="NC27" s="681"/>
      <c r="ND27" s="681"/>
      <c r="NE27" s="681"/>
      <c r="NF27" s="681"/>
      <c r="NG27" s="681"/>
      <c r="NH27" s="681"/>
      <c r="NI27" s="681"/>
      <c r="NJ27" s="681"/>
      <c r="NK27" s="682"/>
      <c r="NL27" s="680"/>
      <c r="NM27" s="681"/>
      <c r="NN27" s="681"/>
      <c r="NO27" s="681"/>
      <c r="NP27" s="681"/>
      <c r="NQ27" s="681"/>
      <c r="NR27" s="681"/>
      <c r="NS27" s="681"/>
      <c r="NT27" s="681"/>
      <c r="NU27" s="681"/>
      <c r="NV27" s="681"/>
      <c r="NW27" s="681"/>
      <c r="NX27" s="681"/>
      <c r="NY27" s="681"/>
      <c r="NZ27" s="682"/>
      <c r="OA27" s="680"/>
      <c r="OB27" s="681"/>
      <c r="OC27" s="681"/>
      <c r="OD27" s="681"/>
      <c r="OE27" s="681"/>
      <c r="OF27" s="681"/>
      <c r="OG27" s="681"/>
      <c r="OH27" s="681"/>
      <c r="OI27" s="681"/>
      <c r="OJ27" s="681"/>
      <c r="OK27" s="681"/>
      <c r="OL27" s="681"/>
      <c r="OM27" s="681"/>
      <c r="ON27" s="681"/>
      <c r="OO27" s="682"/>
      <c r="OP27" s="680"/>
      <c r="OQ27" s="681"/>
      <c r="OR27" s="681"/>
      <c r="OS27" s="681"/>
      <c r="OT27" s="681"/>
      <c r="OU27" s="681"/>
      <c r="OV27" s="681"/>
      <c r="OW27" s="681"/>
      <c r="OX27" s="681"/>
      <c r="OY27" s="681"/>
      <c r="OZ27" s="681"/>
      <c r="PA27" s="681"/>
      <c r="PB27" s="681"/>
      <c r="PC27" s="681"/>
      <c r="PD27" s="682"/>
      <c r="PE27" s="680"/>
      <c r="PF27" s="681"/>
      <c r="PG27" s="681"/>
      <c r="PH27" s="681"/>
      <c r="PI27" s="681"/>
      <c r="PJ27" s="681"/>
      <c r="PK27" s="681"/>
      <c r="PL27" s="681"/>
      <c r="PM27" s="681"/>
      <c r="PN27" s="681"/>
      <c r="PO27" s="681"/>
      <c r="PP27" s="681"/>
      <c r="PQ27" s="681"/>
      <c r="PR27" s="681"/>
      <c r="PS27" s="682"/>
      <c r="PT27" s="680"/>
      <c r="PU27" s="681"/>
      <c r="PV27" s="681"/>
      <c r="PW27" s="681"/>
      <c r="PX27" s="681"/>
      <c r="PY27" s="681"/>
      <c r="PZ27" s="681"/>
      <c r="QA27" s="681"/>
      <c r="QB27" s="681"/>
      <c r="QC27" s="681"/>
      <c r="QD27" s="681"/>
      <c r="QE27" s="681"/>
      <c r="QF27" s="681"/>
      <c r="QG27" s="681"/>
      <c r="QH27" s="682"/>
      <c r="QI27" s="680"/>
      <c r="QJ27" s="681"/>
      <c r="QK27" s="681"/>
      <c r="QL27" s="681"/>
      <c r="QM27" s="681"/>
      <c r="QN27" s="681"/>
      <c r="QO27" s="681"/>
      <c r="QP27" s="681"/>
      <c r="QQ27" s="681"/>
      <c r="QR27" s="681"/>
      <c r="QS27" s="681"/>
      <c r="QT27" s="681"/>
      <c r="QU27" s="681"/>
      <c r="QV27" s="681"/>
      <c r="QW27" s="682"/>
      <c r="QX27" s="680"/>
      <c r="QY27" s="681"/>
      <c r="QZ27" s="681"/>
      <c r="RA27" s="681"/>
      <c r="RB27" s="681"/>
      <c r="RC27" s="681"/>
      <c r="RD27" s="681"/>
      <c r="RE27" s="681"/>
      <c r="RF27" s="681"/>
      <c r="RG27" s="681"/>
      <c r="RH27" s="681"/>
      <c r="RI27" s="681"/>
      <c r="RJ27" s="681"/>
      <c r="RK27" s="681"/>
      <c r="RL27" s="682"/>
      <c r="RM27" s="680"/>
      <c r="RN27" s="681"/>
      <c r="RO27" s="681"/>
      <c r="RP27" s="681"/>
      <c r="RQ27" s="681"/>
      <c r="RR27" s="681"/>
      <c r="RS27" s="681"/>
      <c r="RT27" s="681"/>
      <c r="RU27" s="681"/>
      <c r="RV27" s="681"/>
      <c r="RW27" s="681"/>
      <c r="RX27" s="681"/>
      <c r="RY27" s="681"/>
      <c r="RZ27" s="681"/>
      <c r="SA27" s="682"/>
      <c r="SB27" s="680"/>
      <c r="SC27" s="681"/>
      <c r="SD27" s="681"/>
      <c r="SE27" s="681"/>
      <c r="SF27" s="681"/>
      <c r="SG27" s="681"/>
      <c r="SH27" s="681"/>
      <c r="SI27" s="681"/>
      <c r="SJ27" s="681"/>
      <c r="SK27" s="681"/>
      <c r="SL27" s="681"/>
      <c r="SM27" s="681"/>
      <c r="SN27" s="681"/>
      <c r="SO27" s="681"/>
      <c r="SP27" s="682"/>
      <c r="SQ27" s="680"/>
      <c r="SR27" s="681"/>
      <c r="SS27" s="681"/>
      <c r="ST27" s="681"/>
      <c r="SU27" s="681"/>
      <c r="SV27" s="681"/>
      <c r="SW27" s="681"/>
      <c r="SX27" s="681"/>
      <c r="SY27" s="681"/>
      <c r="SZ27" s="681"/>
      <c r="TA27" s="681"/>
      <c r="TB27" s="681"/>
      <c r="TC27" s="681"/>
      <c r="TD27" s="681"/>
      <c r="TE27" s="682"/>
      <c r="TF27" s="680"/>
      <c r="TG27" s="681"/>
      <c r="TH27" s="681"/>
      <c r="TI27" s="681"/>
      <c r="TJ27" s="681"/>
      <c r="TK27" s="681"/>
      <c r="TL27" s="681"/>
      <c r="TM27" s="681"/>
      <c r="TN27" s="681"/>
      <c r="TO27" s="681"/>
      <c r="TP27" s="681"/>
      <c r="TQ27" s="681"/>
      <c r="TR27" s="681"/>
      <c r="TS27" s="681"/>
      <c r="TT27" s="682"/>
      <c r="TU27" s="680"/>
      <c r="TV27" s="681"/>
      <c r="TW27" s="681"/>
      <c r="TX27" s="681"/>
      <c r="TY27" s="681"/>
      <c r="TZ27" s="681"/>
      <c r="UA27" s="681"/>
      <c r="UB27" s="681"/>
      <c r="UC27" s="681"/>
      <c r="UD27" s="681"/>
      <c r="UE27" s="681"/>
      <c r="UF27" s="681"/>
      <c r="UG27" s="681"/>
      <c r="UH27" s="681"/>
      <c r="UI27" s="682"/>
      <c r="UJ27" s="680"/>
      <c r="UK27" s="681"/>
      <c r="UL27" s="681"/>
      <c r="UM27" s="681"/>
      <c r="UN27" s="681"/>
      <c r="UO27" s="681"/>
      <c r="UP27" s="681"/>
      <c r="UQ27" s="681"/>
      <c r="UR27" s="681"/>
      <c r="US27" s="681"/>
      <c r="UT27" s="681"/>
      <c r="UU27" s="681"/>
      <c r="UV27" s="681"/>
      <c r="UW27" s="681"/>
      <c r="UX27" s="682"/>
      <c r="UY27" s="680"/>
      <c r="UZ27" s="681"/>
      <c r="VA27" s="681"/>
      <c r="VB27" s="681"/>
      <c r="VC27" s="681"/>
      <c r="VD27" s="681"/>
      <c r="VE27" s="681"/>
      <c r="VF27" s="681"/>
      <c r="VG27" s="681"/>
      <c r="VH27" s="681"/>
      <c r="VI27" s="681"/>
      <c r="VJ27" s="681"/>
      <c r="VK27" s="681"/>
      <c r="VL27" s="681"/>
      <c r="VM27" s="682"/>
      <c r="VN27" s="680"/>
      <c r="VO27" s="681"/>
      <c r="VP27" s="681"/>
      <c r="VQ27" s="681"/>
      <c r="VR27" s="681"/>
      <c r="VS27" s="681"/>
      <c r="VT27" s="681"/>
      <c r="VU27" s="681"/>
      <c r="VV27" s="681"/>
      <c r="VW27" s="681"/>
      <c r="VX27" s="681"/>
      <c r="VY27" s="681"/>
      <c r="VZ27" s="681"/>
      <c r="WA27" s="681"/>
      <c r="WB27" s="682"/>
      <c r="WC27" s="680"/>
      <c r="WD27" s="681"/>
      <c r="WE27" s="681"/>
      <c r="WF27" s="681"/>
      <c r="WG27" s="681"/>
      <c r="WH27" s="681"/>
      <c r="WI27" s="681"/>
      <c r="WJ27" s="681"/>
      <c r="WK27" s="681"/>
      <c r="WL27" s="681"/>
      <c r="WM27" s="681"/>
      <c r="WN27" s="681"/>
      <c r="WO27" s="681"/>
      <c r="WP27" s="681"/>
      <c r="WQ27" s="682"/>
      <c r="WR27" s="680"/>
      <c r="WS27" s="681"/>
      <c r="WT27" s="681"/>
      <c r="WU27" s="681"/>
      <c r="WV27" s="681"/>
      <c r="WW27" s="681"/>
      <c r="WX27" s="681"/>
      <c r="WY27" s="681"/>
      <c r="WZ27" s="681"/>
      <c r="XA27" s="681"/>
      <c r="XB27" s="681"/>
      <c r="XC27" s="681"/>
      <c r="XD27" s="681"/>
      <c r="XE27" s="681"/>
      <c r="XF27" s="682"/>
      <c r="XG27" s="680"/>
      <c r="XH27" s="681"/>
      <c r="XI27" s="681"/>
      <c r="XJ27" s="681"/>
      <c r="XK27" s="681"/>
      <c r="XL27" s="681"/>
      <c r="XM27" s="681"/>
      <c r="XN27" s="681"/>
      <c r="XO27" s="681"/>
      <c r="XP27" s="681"/>
      <c r="XQ27" s="681"/>
      <c r="XR27" s="681"/>
      <c r="XS27" s="681"/>
      <c r="XT27" s="681"/>
      <c r="XU27" s="682"/>
      <c r="XV27" s="680"/>
      <c r="XW27" s="681"/>
      <c r="XX27" s="681"/>
      <c r="XY27" s="681"/>
      <c r="XZ27" s="681"/>
      <c r="YA27" s="681"/>
      <c r="YB27" s="681"/>
      <c r="YC27" s="681"/>
      <c r="YD27" s="681"/>
      <c r="YE27" s="681"/>
      <c r="YF27" s="681"/>
      <c r="YG27" s="681"/>
      <c r="YH27" s="681"/>
      <c r="YI27" s="681"/>
      <c r="YJ27" s="682"/>
      <c r="YK27" s="680"/>
      <c r="YL27" s="681"/>
      <c r="YM27" s="681"/>
      <c r="YN27" s="681"/>
      <c r="YO27" s="681"/>
      <c r="YP27" s="681"/>
      <c r="YQ27" s="681"/>
      <c r="YR27" s="681"/>
      <c r="YS27" s="681"/>
      <c r="YT27" s="681"/>
      <c r="YU27" s="681"/>
      <c r="YV27" s="681"/>
      <c r="YW27" s="681"/>
      <c r="YX27" s="681"/>
      <c r="YY27" s="682"/>
      <c r="YZ27" s="680"/>
      <c r="ZA27" s="681"/>
      <c r="ZB27" s="681"/>
      <c r="ZC27" s="681"/>
      <c r="ZD27" s="681"/>
      <c r="ZE27" s="681"/>
      <c r="ZF27" s="681"/>
      <c r="ZG27" s="681"/>
      <c r="ZH27" s="681"/>
      <c r="ZI27" s="681"/>
      <c r="ZJ27" s="681"/>
      <c r="ZK27" s="681"/>
      <c r="ZL27" s="681"/>
      <c r="ZM27" s="681"/>
      <c r="ZN27" s="682"/>
      <c r="ZO27" s="680"/>
      <c r="ZP27" s="681"/>
      <c r="ZQ27" s="681"/>
      <c r="ZR27" s="681"/>
      <c r="ZS27" s="681"/>
      <c r="ZT27" s="681"/>
      <c r="ZU27" s="681"/>
      <c r="ZV27" s="681"/>
      <c r="ZW27" s="681"/>
      <c r="ZX27" s="681"/>
      <c r="ZY27" s="681"/>
      <c r="ZZ27" s="681"/>
      <c r="AAA27" s="681"/>
      <c r="AAB27" s="681"/>
      <c r="AAC27" s="682"/>
      <c r="AAD27" s="680"/>
      <c r="AAE27" s="681"/>
      <c r="AAF27" s="681"/>
      <c r="AAG27" s="681"/>
      <c r="AAH27" s="681"/>
      <c r="AAI27" s="681"/>
      <c r="AAJ27" s="681"/>
      <c r="AAK27" s="681"/>
      <c r="AAL27" s="681"/>
      <c r="AAM27" s="681"/>
      <c r="AAN27" s="681"/>
      <c r="AAO27" s="681"/>
      <c r="AAP27" s="681"/>
      <c r="AAQ27" s="681"/>
      <c r="AAR27" s="682"/>
      <c r="AAS27" s="680"/>
      <c r="AAT27" s="681"/>
      <c r="AAU27" s="681"/>
      <c r="AAV27" s="681"/>
      <c r="AAW27" s="681"/>
      <c r="AAX27" s="681"/>
      <c r="AAY27" s="681"/>
      <c r="AAZ27" s="681"/>
      <c r="ABA27" s="681"/>
      <c r="ABB27" s="681"/>
      <c r="ABC27" s="681"/>
      <c r="ABD27" s="681"/>
      <c r="ABE27" s="681"/>
      <c r="ABF27" s="681"/>
      <c r="ABG27" s="682"/>
      <c r="ABH27" s="680"/>
      <c r="ABI27" s="681"/>
      <c r="ABJ27" s="681"/>
      <c r="ABK27" s="681"/>
      <c r="ABL27" s="681"/>
      <c r="ABM27" s="681"/>
      <c r="ABN27" s="681"/>
      <c r="ABO27" s="681"/>
      <c r="ABP27" s="681"/>
      <c r="ABQ27" s="681"/>
      <c r="ABR27" s="681"/>
      <c r="ABS27" s="681"/>
      <c r="ABT27" s="681"/>
      <c r="ABU27" s="681"/>
      <c r="ABV27" s="682"/>
      <c r="ABW27" s="680"/>
      <c r="ABX27" s="681"/>
      <c r="ABY27" s="681"/>
      <c r="ABZ27" s="681"/>
      <c r="ACA27" s="681"/>
      <c r="ACB27" s="681"/>
      <c r="ACC27" s="681"/>
      <c r="ACD27" s="681"/>
      <c r="ACE27" s="681"/>
      <c r="ACF27" s="681"/>
      <c r="ACG27" s="681"/>
      <c r="ACH27" s="681"/>
      <c r="ACI27" s="681"/>
      <c r="ACJ27" s="681"/>
      <c r="ACK27" s="682"/>
      <c r="ACL27" s="680"/>
      <c r="ACM27" s="681"/>
      <c r="ACN27" s="681"/>
      <c r="ACO27" s="681"/>
      <c r="ACP27" s="681"/>
      <c r="ACQ27" s="681"/>
      <c r="ACR27" s="681"/>
      <c r="ACS27" s="681"/>
      <c r="ACT27" s="681"/>
      <c r="ACU27" s="681"/>
      <c r="ACV27" s="681"/>
      <c r="ACW27" s="681"/>
      <c r="ACX27" s="681"/>
      <c r="ACY27" s="681"/>
      <c r="ACZ27" s="682"/>
      <c r="ADA27" s="680"/>
      <c r="ADB27" s="681"/>
      <c r="ADC27" s="681"/>
      <c r="ADD27" s="681"/>
      <c r="ADE27" s="681"/>
      <c r="ADF27" s="681"/>
      <c r="ADG27" s="681"/>
      <c r="ADH27" s="681"/>
      <c r="ADI27" s="681"/>
      <c r="ADJ27" s="681"/>
      <c r="ADK27" s="681"/>
      <c r="ADL27" s="681"/>
      <c r="ADM27" s="681"/>
      <c r="ADN27" s="681"/>
      <c r="ADO27" s="682"/>
      <c r="ADP27" s="680"/>
      <c r="ADQ27" s="681"/>
      <c r="ADR27" s="681"/>
      <c r="ADS27" s="681"/>
      <c r="ADT27" s="681"/>
      <c r="ADU27" s="681"/>
      <c r="ADV27" s="681"/>
      <c r="ADW27" s="681"/>
      <c r="ADX27" s="681"/>
      <c r="ADY27" s="681"/>
      <c r="ADZ27" s="681"/>
      <c r="AEA27" s="681"/>
      <c r="AEB27" s="681"/>
      <c r="AEC27" s="681"/>
      <c r="AED27" s="682"/>
      <c r="AEE27" s="680"/>
      <c r="AEF27" s="681"/>
      <c r="AEG27" s="681"/>
      <c r="AEH27" s="681"/>
      <c r="AEI27" s="681"/>
      <c r="AEJ27" s="681"/>
      <c r="AEK27" s="681"/>
      <c r="AEL27" s="681"/>
      <c r="AEM27" s="681"/>
      <c r="AEN27" s="681"/>
      <c r="AEO27" s="681"/>
      <c r="AEP27" s="681"/>
      <c r="AEQ27" s="681"/>
      <c r="AER27" s="681"/>
      <c r="AES27" s="682"/>
      <c r="AET27" s="680"/>
      <c r="AEU27" s="681"/>
      <c r="AEV27" s="681"/>
      <c r="AEW27" s="681"/>
      <c r="AEX27" s="681"/>
      <c r="AEY27" s="681"/>
      <c r="AEZ27" s="681"/>
      <c r="AFA27" s="681"/>
      <c r="AFB27" s="681"/>
      <c r="AFC27" s="681"/>
      <c r="AFD27" s="681"/>
      <c r="AFE27" s="681"/>
      <c r="AFF27" s="681"/>
      <c r="AFG27" s="681"/>
      <c r="AFH27" s="682"/>
      <c r="AFI27" s="680"/>
      <c r="AFJ27" s="681"/>
      <c r="AFK27" s="681"/>
      <c r="AFL27" s="681"/>
      <c r="AFM27" s="681"/>
      <c r="AFN27" s="681"/>
      <c r="AFO27" s="681"/>
      <c r="AFP27" s="681"/>
      <c r="AFQ27" s="681"/>
      <c r="AFR27" s="681"/>
      <c r="AFS27" s="681"/>
      <c r="AFT27" s="681"/>
      <c r="AFU27" s="681"/>
      <c r="AFV27" s="681"/>
      <c r="AFW27" s="682"/>
      <c r="AFX27" s="680"/>
      <c r="AFY27" s="681"/>
      <c r="AFZ27" s="681"/>
      <c r="AGA27" s="681"/>
      <c r="AGB27" s="681"/>
      <c r="AGC27" s="681"/>
      <c r="AGD27" s="681"/>
      <c r="AGE27" s="681"/>
      <c r="AGF27" s="681"/>
      <c r="AGG27" s="681"/>
      <c r="AGH27" s="681"/>
      <c r="AGI27" s="681"/>
      <c r="AGJ27" s="681"/>
      <c r="AGK27" s="681"/>
      <c r="AGL27" s="682"/>
      <c r="AGM27" s="680"/>
      <c r="AGN27" s="681"/>
      <c r="AGO27" s="681"/>
      <c r="AGP27" s="681"/>
      <c r="AGQ27" s="681"/>
      <c r="AGR27" s="681"/>
      <c r="AGS27" s="681"/>
      <c r="AGT27" s="681"/>
      <c r="AGU27" s="681"/>
      <c r="AGV27" s="681"/>
      <c r="AGW27" s="681"/>
      <c r="AGX27" s="681"/>
      <c r="AGY27" s="681"/>
      <c r="AGZ27" s="681"/>
      <c r="AHA27" s="682"/>
      <c r="AHB27" s="680"/>
      <c r="AHC27" s="681"/>
      <c r="AHD27" s="681"/>
      <c r="AHE27" s="681"/>
      <c r="AHF27" s="681"/>
      <c r="AHG27" s="681"/>
      <c r="AHH27" s="681"/>
      <c r="AHI27" s="681"/>
      <c r="AHJ27" s="681"/>
      <c r="AHK27" s="681"/>
      <c r="AHL27" s="681"/>
      <c r="AHM27" s="681"/>
      <c r="AHN27" s="681"/>
      <c r="AHO27" s="681"/>
      <c r="AHP27" s="682"/>
      <c r="AHQ27" s="680"/>
      <c r="AHR27" s="681"/>
      <c r="AHS27" s="681"/>
      <c r="AHT27" s="681"/>
      <c r="AHU27" s="681"/>
      <c r="AHV27" s="681"/>
      <c r="AHW27" s="681"/>
      <c r="AHX27" s="681"/>
      <c r="AHY27" s="681"/>
      <c r="AHZ27" s="681"/>
      <c r="AIA27" s="681"/>
      <c r="AIB27" s="681"/>
      <c r="AIC27" s="681"/>
      <c r="AID27" s="681"/>
      <c r="AIE27" s="682"/>
      <c r="AIF27" s="680"/>
      <c r="AIG27" s="681"/>
      <c r="AIH27" s="681"/>
      <c r="AII27" s="681"/>
      <c r="AIJ27" s="681"/>
      <c r="AIK27" s="681"/>
      <c r="AIL27" s="681"/>
      <c r="AIM27" s="681"/>
      <c r="AIN27" s="681"/>
      <c r="AIO27" s="681"/>
      <c r="AIP27" s="681"/>
      <c r="AIQ27" s="681"/>
      <c r="AIR27" s="681"/>
      <c r="AIS27" s="681"/>
      <c r="AIT27" s="682"/>
      <c r="AIU27" s="680"/>
      <c r="AIV27" s="681"/>
      <c r="AIW27" s="681"/>
      <c r="AIX27" s="681"/>
      <c r="AIY27" s="681"/>
      <c r="AIZ27" s="681"/>
      <c r="AJA27" s="681"/>
      <c r="AJB27" s="681"/>
      <c r="AJC27" s="681"/>
      <c r="AJD27" s="681"/>
      <c r="AJE27" s="681"/>
      <c r="AJF27" s="681"/>
      <c r="AJG27" s="681"/>
      <c r="AJH27" s="681"/>
      <c r="AJI27" s="682"/>
      <c r="AJJ27" s="680"/>
      <c r="AJK27" s="681"/>
      <c r="AJL27" s="681"/>
      <c r="AJM27" s="681"/>
      <c r="AJN27" s="681"/>
      <c r="AJO27" s="681"/>
      <c r="AJP27" s="681"/>
      <c r="AJQ27" s="681"/>
      <c r="AJR27" s="681"/>
      <c r="AJS27" s="681"/>
      <c r="AJT27" s="681"/>
      <c r="AJU27" s="681"/>
      <c r="AJV27" s="681"/>
      <c r="AJW27" s="681"/>
      <c r="AJX27" s="682"/>
      <c r="AJY27" s="680"/>
      <c r="AJZ27" s="681"/>
      <c r="AKA27" s="681"/>
      <c r="AKB27" s="681"/>
      <c r="AKC27" s="681"/>
      <c r="AKD27" s="681"/>
      <c r="AKE27" s="681"/>
      <c r="AKF27" s="681"/>
      <c r="AKG27" s="681"/>
      <c r="AKH27" s="681"/>
      <c r="AKI27" s="681"/>
      <c r="AKJ27" s="681"/>
      <c r="AKK27" s="681"/>
      <c r="AKL27" s="681"/>
      <c r="AKM27" s="682"/>
      <c r="AKN27" s="680"/>
      <c r="AKO27" s="681"/>
      <c r="AKP27" s="681"/>
      <c r="AKQ27" s="681"/>
      <c r="AKR27" s="681"/>
      <c r="AKS27" s="681"/>
      <c r="AKT27" s="681"/>
      <c r="AKU27" s="681"/>
      <c r="AKV27" s="681"/>
      <c r="AKW27" s="681"/>
      <c r="AKX27" s="681"/>
      <c r="AKY27" s="681"/>
      <c r="AKZ27" s="681"/>
      <c r="ALA27" s="681"/>
      <c r="ALB27" s="682"/>
      <c r="ALC27" s="680"/>
      <c r="ALD27" s="681"/>
      <c r="ALE27" s="681"/>
      <c r="ALF27" s="681"/>
      <c r="ALG27" s="681"/>
      <c r="ALH27" s="681"/>
      <c r="ALI27" s="681"/>
      <c r="ALJ27" s="681"/>
      <c r="ALK27" s="681"/>
      <c r="ALL27" s="681"/>
      <c r="ALM27" s="681"/>
      <c r="ALN27" s="681"/>
      <c r="ALO27" s="681"/>
      <c r="ALP27" s="681"/>
      <c r="ALQ27" s="682"/>
      <c r="ALR27" s="680"/>
      <c r="ALS27" s="681"/>
      <c r="ALT27" s="681"/>
      <c r="ALU27" s="681"/>
      <c r="ALV27" s="681"/>
      <c r="ALW27" s="681"/>
      <c r="ALX27" s="681"/>
      <c r="ALY27" s="681"/>
      <c r="ALZ27" s="681"/>
      <c r="AMA27" s="681"/>
      <c r="AMB27" s="681"/>
      <c r="AMC27" s="681"/>
      <c r="AMD27" s="681"/>
      <c r="AME27" s="681"/>
      <c r="AMF27" s="682"/>
      <c r="AMG27" s="680"/>
      <c r="AMH27" s="681"/>
      <c r="AMI27" s="681"/>
      <c r="AMJ27" s="681"/>
      <c r="AMK27" s="681"/>
      <c r="AML27" s="681"/>
      <c r="AMM27" s="681"/>
      <c r="AMN27" s="681"/>
      <c r="AMO27" s="681"/>
      <c r="AMP27" s="681"/>
      <c r="AMQ27" s="681"/>
      <c r="AMR27" s="681"/>
      <c r="AMS27" s="681"/>
      <c r="AMT27" s="681"/>
      <c r="AMU27" s="682"/>
      <c r="AMV27" s="680"/>
      <c r="AMW27" s="681"/>
      <c r="AMX27" s="681"/>
      <c r="AMY27" s="681"/>
      <c r="AMZ27" s="681"/>
      <c r="ANA27" s="681"/>
      <c r="ANB27" s="681"/>
      <c r="ANC27" s="681"/>
      <c r="AND27" s="681"/>
      <c r="ANE27" s="681"/>
      <c r="ANF27" s="681"/>
      <c r="ANG27" s="681"/>
      <c r="ANH27" s="681"/>
      <c r="ANI27" s="681"/>
      <c r="ANJ27" s="682"/>
      <c r="ANK27" s="680"/>
      <c r="ANL27" s="681"/>
      <c r="ANM27" s="681"/>
      <c r="ANN27" s="681"/>
      <c r="ANO27" s="681"/>
      <c r="ANP27" s="681"/>
      <c r="ANQ27" s="681"/>
      <c r="ANR27" s="681"/>
      <c r="ANS27" s="681"/>
      <c r="ANT27" s="681"/>
      <c r="ANU27" s="681"/>
      <c r="ANV27" s="681"/>
      <c r="ANW27" s="681"/>
      <c r="ANX27" s="681"/>
      <c r="ANY27" s="682"/>
      <c r="ANZ27" s="680"/>
      <c r="AOA27" s="681"/>
      <c r="AOB27" s="681"/>
      <c r="AOC27" s="681"/>
      <c r="AOD27" s="681"/>
      <c r="AOE27" s="681"/>
      <c r="AOF27" s="681"/>
      <c r="AOG27" s="681"/>
      <c r="AOH27" s="681"/>
      <c r="AOI27" s="681"/>
      <c r="AOJ27" s="681"/>
      <c r="AOK27" s="681"/>
      <c r="AOL27" s="681"/>
      <c r="AOM27" s="681"/>
      <c r="AON27" s="682"/>
      <c r="AOO27" s="680"/>
      <c r="AOP27" s="681"/>
      <c r="AOQ27" s="681"/>
      <c r="AOR27" s="681"/>
      <c r="AOS27" s="681"/>
      <c r="AOT27" s="681"/>
      <c r="AOU27" s="681"/>
      <c r="AOV27" s="681"/>
      <c r="AOW27" s="681"/>
      <c r="AOX27" s="681"/>
      <c r="AOY27" s="681"/>
      <c r="AOZ27" s="681"/>
      <c r="APA27" s="681"/>
      <c r="APB27" s="681"/>
      <c r="APC27" s="682"/>
      <c r="APD27" s="680"/>
      <c r="APE27" s="681"/>
      <c r="APF27" s="681"/>
      <c r="APG27" s="681"/>
      <c r="APH27" s="681"/>
      <c r="API27" s="681"/>
      <c r="APJ27" s="681"/>
      <c r="APK27" s="681"/>
      <c r="APL27" s="681"/>
      <c r="APM27" s="681"/>
      <c r="APN27" s="681"/>
      <c r="APO27" s="681"/>
      <c r="APP27" s="681"/>
      <c r="APQ27" s="681"/>
      <c r="APR27" s="682"/>
      <c r="APS27" s="680"/>
      <c r="APT27" s="681"/>
      <c r="APU27" s="681"/>
      <c r="APV27" s="681"/>
      <c r="APW27" s="681"/>
      <c r="APX27" s="681"/>
      <c r="APY27" s="681"/>
      <c r="APZ27" s="681"/>
      <c r="AQA27" s="681"/>
      <c r="AQB27" s="681"/>
      <c r="AQC27" s="681"/>
      <c r="AQD27" s="681"/>
      <c r="AQE27" s="681"/>
      <c r="AQF27" s="681"/>
      <c r="AQG27" s="682"/>
      <c r="AQH27" s="680"/>
      <c r="AQI27" s="681"/>
      <c r="AQJ27" s="681"/>
      <c r="AQK27" s="681"/>
      <c r="AQL27" s="681"/>
      <c r="AQM27" s="681"/>
      <c r="AQN27" s="681"/>
      <c r="AQO27" s="681"/>
      <c r="AQP27" s="681"/>
      <c r="AQQ27" s="681"/>
      <c r="AQR27" s="681"/>
      <c r="AQS27" s="681"/>
      <c r="AQT27" s="681"/>
      <c r="AQU27" s="681"/>
      <c r="AQV27" s="682"/>
      <c r="AQW27" s="680"/>
      <c r="AQX27" s="681"/>
      <c r="AQY27" s="681"/>
      <c r="AQZ27" s="681"/>
      <c r="ARA27" s="681"/>
      <c r="ARB27" s="681"/>
      <c r="ARC27" s="681"/>
      <c r="ARD27" s="681"/>
      <c r="ARE27" s="681"/>
      <c r="ARF27" s="681"/>
      <c r="ARG27" s="681"/>
      <c r="ARH27" s="681"/>
      <c r="ARI27" s="681"/>
      <c r="ARJ27" s="681"/>
      <c r="ARK27" s="682"/>
      <c r="ARL27" s="680"/>
      <c r="ARM27" s="681"/>
      <c r="ARN27" s="681"/>
      <c r="ARO27" s="681"/>
      <c r="ARP27" s="681"/>
      <c r="ARQ27" s="681"/>
      <c r="ARR27" s="681"/>
      <c r="ARS27" s="681"/>
      <c r="ART27" s="681"/>
      <c r="ARU27" s="681"/>
      <c r="ARV27" s="681"/>
      <c r="ARW27" s="681"/>
      <c r="ARX27" s="681"/>
      <c r="ARY27" s="681"/>
      <c r="ARZ27" s="682"/>
      <c r="ASA27" s="680"/>
      <c r="ASB27" s="681"/>
      <c r="ASC27" s="681"/>
      <c r="ASD27" s="681"/>
      <c r="ASE27" s="681"/>
      <c r="ASF27" s="681"/>
      <c r="ASG27" s="681"/>
      <c r="ASH27" s="681"/>
      <c r="ASI27" s="681"/>
      <c r="ASJ27" s="681"/>
      <c r="ASK27" s="681"/>
      <c r="ASL27" s="681"/>
      <c r="ASM27" s="681"/>
      <c r="ASN27" s="681"/>
      <c r="ASO27" s="682"/>
      <c r="ASP27" s="680"/>
      <c r="ASQ27" s="681"/>
      <c r="ASR27" s="681"/>
      <c r="ASS27" s="681"/>
      <c r="AST27" s="681"/>
      <c r="ASU27" s="681"/>
      <c r="ASV27" s="681"/>
      <c r="ASW27" s="681"/>
      <c r="ASX27" s="681"/>
      <c r="ASY27" s="681"/>
      <c r="ASZ27" s="681"/>
      <c r="ATA27" s="681"/>
      <c r="ATB27" s="681"/>
      <c r="ATC27" s="681"/>
      <c r="ATD27" s="682"/>
      <c r="ATE27" s="680"/>
      <c r="ATF27" s="681"/>
      <c r="ATG27" s="681"/>
      <c r="ATH27" s="681"/>
      <c r="ATI27" s="681"/>
      <c r="ATJ27" s="681"/>
      <c r="ATK27" s="681"/>
      <c r="ATL27" s="681"/>
      <c r="ATM27" s="681"/>
      <c r="ATN27" s="681"/>
      <c r="ATO27" s="681"/>
      <c r="ATP27" s="681"/>
      <c r="ATQ27" s="681"/>
      <c r="ATR27" s="681"/>
      <c r="ATS27" s="682"/>
      <c r="ATT27" s="680"/>
      <c r="ATU27" s="681"/>
      <c r="ATV27" s="681"/>
      <c r="ATW27" s="681"/>
      <c r="ATX27" s="681"/>
      <c r="ATY27" s="681"/>
      <c r="ATZ27" s="681"/>
      <c r="AUA27" s="681"/>
      <c r="AUB27" s="681"/>
      <c r="AUC27" s="681"/>
      <c r="AUD27" s="681"/>
      <c r="AUE27" s="681"/>
      <c r="AUF27" s="681"/>
      <c r="AUG27" s="681"/>
      <c r="AUH27" s="682"/>
      <c r="AUI27" s="680"/>
      <c r="AUJ27" s="681"/>
      <c r="AUK27" s="681"/>
      <c r="AUL27" s="681"/>
      <c r="AUM27" s="681"/>
      <c r="AUN27" s="681"/>
      <c r="AUO27" s="681"/>
      <c r="AUP27" s="681"/>
      <c r="AUQ27" s="681"/>
      <c r="AUR27" s="681"/>
      <c r="AUS27" s="681"/>
      <c r="AUT27" s="681"/>
      <c r="AUU27" s="681"/>
      <c r="AUV27" s="681"/>
      <c r="AUW27" s="682"/>
      <c r="AUX27" s="680"/>
      <c r="AUY27" s="681"/>
      <c r="AUZ27" s="681"/>
      <c r="AVA27" s="681"/>
      <c r="AVB27" s="681"/>
      <c r="AVC27" s="681"/>
      <c r="AVD27" s="681"/>
      <c r="AVE27" s="681"/>
      <c r="AVF27" s="681"/>
      <c r="AVG27" s="681"/>
      <c r="AVH27" s="681"/>
      <c r="AVI27" s="681"/>
      <c r="AVJ27" s="681"/>
      <c r="AVK27" s="681"/>
      <c r="AVL27" s="682"/>
      <c r="AVM27" s="680"/>
      <c r="AVN27" s="681"/>
      <c r="AVO27" s="681"/>
      <c r="AVP27" s="681"/>
      <c r="AVQ27" s="681"/>
      <c r="AVR27" s="681"/>
      <c r="AVS27" s="681"/>
      <c r="AVT27" s="681"/>
      <c r="AVU27" s="681"/>
      <c r="AVV27" s="681"/>
      <c r="AVW27" s="681"/>
      <c r="AVX27" s="681"/>
      <c r="AVY27" s="681"/>
      <c r="AVZ27" s="681"/>
      <c r="AWA27" s="682"/>
      <c r="AWB27" s="680"/>
      <c r="AWC27" s="681"/>
      <c r="AWD27" s="681"/>
      <c r="AWE27" s="681"/>
      <c r="AWF27" s="681"/>
      <c r="AWG27" s="681"/>
      <c r="AWH27" s="681"/>
      <c r="AWI27" s="681"/>
      <c r="AWJ27" s="681"/>
      <c r="AWK27" s="681"/>
      <c r="AWL27" s="681"/>
      <c r="AWM27" s="681"/>
      <c r="AWN27" s="681"/>
      <c r="AWO27" s="681"/>
      <c r="AWP27" s="682"/>
      <c r="AWQ27" s="680"/>
      <c r="AWR27" s="681"/>
      <c r="AWS27" s="681"/>
      <c r="AWT27" s="681"/>
      <c r="AWU27" s="681"/>
      <c r="AWV27" s="681"/>
      <c r="AWW27" s="681"/>
      <c r="AWX27" s="681"/>
      <c r="AWY27" s="681"/>
      <c r="AWZ27" s="681"/>
      <c r="AXA27" s="681"/>
      <c r="AXB27" s="681"/>
      <c r="AXC27" s="681"/>
      <c r="AXD27" s="681"/>
      <c r="AXE27" s="682"/>
      <c r="AXF27" s="680"/>
      <c r="AXG27" s="681"/>
      <c r="AXH27" s="681"/>
      <c r="AXI27" s="681"/>
      <c r="AXJ27" s="681"/>
      <c r="AXK27" s="681"/>
      <c r="AXL27" s="681"/>
      <c r="AXM27" s="681"/>
      <c r="AXN27" s="681"/>
      <c r="AXO27" s="681"/>
      <c r="AXP27" s="681"/>
      <c r="AXQ27" s="681"/>
      <c r="AXR27" s="681"/>
      <c r="AXS27" s="681"/>
      <c r="AXT27" s="682"/>
      <c r="AXU27" s="680"/>
      <c r="AXV27" s="681"/>
      <c r="AXW27" s="681"/>
      <c r="AXX27" s="681"/>
      <c r="AXY27" s="681"/>
      <c r="AXZ27" s="681"/>
      <c r="AYA27" s="681"/>
      <c r="AYB27" s="681"/>
      <c r="AYC27" s="681"/>
      <c r="AYD27" s="681"/>
      <c r="AYE27" s="681"/>
      <c r="AYF27" s="681"/>
      <c r="AYG27" s="681"/>
      <c r="AYH27" s="681"/>
      <c r="AYI27" s="682"/>
      <c r="AYJ27" s="680"/>
      <c r="AYK27" s="681"/>
      <c r="AYL27" s="681"/>
      <c r="AYM27" s="681"/>
      <c r="AYN27" s="681"/>
      <c r="AYO27" s="681"/>
      <c r="AYP27" s="681"/>
      <c r="AYQ27" s="681"/>
      <c r="AYR27" s="681"/>
      <c r="AYS27" s="681"/>
      <c r="AYT27" s="681"/>
      <c r="AYU27" s="681"/>
      <c r="AYV27" s="681"/>
      <c r="AYW27" s="681"/>
      <c r="AYX27" s="682"/>
      <c r="AYY27" s="680"/>
      <c r="AYZ27" s="681"/>
      <c r="AZA27" s="681"/>
      <c r="AZB27" s="681"/>
      <c r="AZC27" s="681"/>
      <c r="AZD27" s="681"/>
      <c r="AZE27" s="681"/>
      <c r="AZF27" s="681"/>
      <c r="AZG27" s="681"/>
      <c r="AZH27" s="681"/>
      <c r="AZI27" s="681"/>
      <c r="AZJ27" s="681"/>
      <c r="AZK27" s="681"/>
      <c r="AZL27" s="681"/>
      <c r="AZM27" s="682"/>
      <c r="AZN27" s="680"/>
      <c r="AZO27" s="681"/>
      <c r="AZP27" s="681"/>
      <c r="AZQ27" s="681"/>
      <c r="AZR27" s="681"/>
      <c r="AZS27" s="681"/>
      <c r="AZT27" s="681"/>
      <c r="AZU27" s="681"/>
      <c r="AZV27" s="681"/>
      <c r="AZW27" s="681"/>
      <c r="AZX27" s="681"/>
      <c r="AZY27" s="681"/>
      <c r="AZZ27" s="681"/>
      <c r="BAA27" s="681"/>
      <c r="BAB27" s="682"/>
      <c r="BAC27" s="680"/>
      <c r="BAD27" s="681"/>
      <c r="BAE27" s="681"/>
      <c r="BAF27" s="681"/>
      <c r="BAG27" s="681"/>
      <c r="BAH27" s="681"/>
      <c r="BAI27" s="681"/>
      <c r="BAJ27" s="681"/>
      <c r="BAK27" s="681"/>
      <c r="BAL27" s="681"/>
      <c r="BAM27" s="681"/>
      <c r="BAN27" s="681"/>
      <c r="BAO27" s="681"/>
      <c r="BAP27" s="681"/>
      <c r="BAQ27" s="682"/>
      <c r="BAR27" s="680"/>
      <c r="BAS27" s="681"/>
      <c r="BAT27" s="681"/>
      <c r="BAU27" s="681"/>
      <c r="BAV27" s="681"/>
      <c r="BAW27" s="681"/>
      <c r="BAX27" s="681"/>
      <c r="BAY27" s="681"/>
      <c r="BAZ27" s="681"/>
      <c r="BBA27" s="681"/>
      <c r="BBB27" s="681"/>
      <c r="BBC27" s="681"/>
      <c r="BBD27" s="681"/>
      <c r="BBE27" s="681"/>
      <c r="BBF27" s="682"/>
      <c r="BBG27" s="680"/>
      <c r="BBH27" s="681"/>
      <c r="BBI27" s="681"/>
      <c r="BBJ27" s="681"/>
      <c r="BBK27" s="681"/>
      <c r="BBL27" s="681"/>
      <c r="BBM27" s="681"/>
      <c r="BBN27" s="681"/>
      <c r="BBO27" s="681"/>
      <c r="BBP27" s="681"/>
      <c r="BBQ27" s="681"/>
      <c r="BBR27" s="681"/>
      <c r="BBS27" s="681"/>
      <c r="BBT27" s="681"/>
      <c r="BBU27" s="682"/>
      <c r="BBV27" s="680"/>
      <c r="BBW27" s="681"/>
      <c r="BBX27" s="681"/>
      <c r="BBY27" s="681"/>
      <c r="BBZ27" s="681"/>
      <c r="BCA27" s="681"/>
      <c r="BCB27" s="681"/>
      <c r="BCC27" s="681"/>
      <c r="BCD27" s="681"/>
      <c r="BCE27" s="681"/>
      <c r="BCF27" s="681"/>
      <c r="BCG27" s="681"/>
      <c r="BCH27" s="681"/>
      <c r="BCI27" s="681"/>
      <c r="BCJ27" s="682"/>
      <c r="BCK27" s="680"/>
      <c r="BCL27" s="681"/>
      <c r="BCM27" s="681"/>
      <c r="BCN27" s="681"/>
      <c r="BCO27" s="681"/>
      <c r="BCP27" s="681"/>
      <c r="BCQ27" s="681"/>
      <c r="BCR27" s="681"/>
      <c r="BCS27" s="681"/>
      <c r="BCT27" s="681"/>
      <c r="BCU27" s="681"/>
      <c r="BCV27" s="681"/>
      <c r="BCW27" s="681"/>
      <c r="BCX27" s="681"/>
      <c r="BCY27" s="682"/>
      <c r="BCZ27" s="680"/>
      <c r="BDA27" s="681"/>
      <c r="BDB27" s="681"/>
      <c r="BDC27" s="681"/>
      <c r="BDD27" s="681"/>
      <c r="BDE27" s="681"/>
      <c r="BDF27" s="681"/>
      <c r="BDG27" s="681"/>
      <c r="BDH27" s="681"/>
      <c r="BDI27" s="681"/>
      <c r="BDJ27" s="681"/>
      <c r="BDK27" s="681"/>
      <c r="BDL27" s="681"/>
      <c r="BDM27" s="681"/>
      <c r="BDN27" s="682"/>
      <c r="BDO27" s="680"/>
      <c r="BDP27" s="681"/>
      <c r="BDQ27" s="681"/>
      <c r="BDR27" s="681"/>
      <c r="BDS27" s="681"/>
      <c r="BDT27" s="681"/>
      <c r="BDU27" s="681"/>
      <c r="BDV27" s="681"/>
      <c r="BDW27" s="681"/>
      <c r="BDX27" s="681"/>
      <c r="BDY27" s="681"/>
      <c r="BDZ27" s="681"/>
      <c r="BEA27" s="681"/>
      <c r="BEB27" s="681"/>
      <c r="BEC27" s="682"/>
      <c r="BED27" s="680"/>
      <c r="BEE27" s="681"/>
      <c r="BEF27" s="681"/>
      <c r="BEG27" s="681"/>
      <c r="BEH27" s="681"/>
      <c r="BEI27" s="681"/>
      <c r="BEJ27" s="681"/>
      <c r="BEK27" s="681"/>
      <c r="BEL27" s="681"/>
      <c r="BEM27" s="681"/>
      <c r="BEN27" s="681"/>
      <c r="BEO27" s="681"/>
      <c r="BEP27" s="681"/>
      <c r="BEQ27" s="681"/>
      <c r="BER27" s="682"/>
      <c r="BES27" s="680"/>
      <c r="BET27" s="681"/>
      <c r="BEU27" s="681"/>
      <c r="BEV27" s="681"/>
      <c r="BEW27" s="681"/>
      <c r="BEX27" s="681"/>
      <c r="BEY27" s="681"/>
      <c r="BEZ27" s="681"/>
      <c r="BFA27" s="681"/>
      <c r="BFB27" s="681"/>
      <c r="BFC27" s="681"/>
      <c r="BFD27" s="681"/>
      <c r="BFE27" s="681"/>
      <c r="BFF27" s="681"/>
      <c r="BFG27" s="682"/>
      <c r="BFH27" s="680"/>
      <c r="BFI27" s="681"/>
      <c r="BFJ27" s="681"/>
      <c r="BFK27" s="681"/>
      <c r="BFL27" s="681"/>
      <c r="BFM27" s="681"/>
      <c r="BFN27" s="681"/>
      <c r="BFO27" s="681"/>
      <c r="BFP27" s="681"/>
      <c r="BFQ27" s="681"/>
      <c r="BFR27" s="681"/>
      <c r="BFS27" s="681"/>
      <c r="BFT27" s="681"/>
      <c r="BFU27" s="681"/>
      <c r="BFV27" s="682"/>
      <c r="BFW27" s="680"/>
      <c r="BFX27" s="681"/>
      <c r="BFY27" s="681"/>
      <c r="BFZ27" s="681"/>
      <c r="BGA27" s="681"/>
      <c r="BGB27" s="681"/>
      <c r="BGC27" s="681"/>
      <c r="BGD27" s="681"/>
      <c r="BGE27" s="681"/>
      <c r="BGF27" s="681"/>
      <c r="BGG27" s="681"/>
      <c r="BGH27" s="681"/>
      <c r="BGI27" s="681"/>
      <c r="BGJ27" s="681"/>
      <c r="BGK27" s="682"/>
      <c r="BGL27" s="680"/>
      <c r="BGM27" s="681"/>
      <c r="BGN27" s="681"/>
      <c r="BGO27" s="681"/>
      <c r="BGP27" s="681"/>
      <c r="BGQ27" s="681"/>
      <c r="BGR27" s="681"/>
      <c r="BGS27" s="681"/>
      <c r="BGT27" s="681"/>
      <c r="BGU27" s="681"/>
      <c r="BGV27" s="681"/>
      <c r="BGW27" s="681"/>
      <c r="BGX27" s="681"/>
      <c r="BGY27" s="681"/>
      <c r="BGZ27" s="682"/>
      <c r="BHA27" s="680"/>
      <c r="BHB27" s="681"/>
      <c r="BHC27" s="681"/>
      <c r="BHD27" s="681"/>
      <c r="BHE27" s="681"/>
      <c r="BHF27" s="681"/>
      <c r="BHG27" s="681"/>
      <c r="BHH27" s="681"/>
      <c r="BHI27" s="681"/>
      <c r="BHJ27" s="681"/>
      <c r="BHK27" s="681"/>
      <c r="BHL27" s="681"/>
      <c r="BHM27" s="681"/>
      <c r="BHN27" s="681"/>
      <c r="BHO27" s="682"/>
      <c r="BHP27" s="680"/>
      <c r="BHQ27" s="681"/>
      <c r="BHR27" s="681"/>
      <c r="BHS27" s="681"/>
      <c r="BHT27" s="681"/>
      <c r="BHU27" s="681"/>
      <c r="BHV27" s="681"/>
      <c r="BHW27" s="681"/>
      <c r="BHX27" s="681"/>
      <c r="BHY27" s="681"/>
      <c r="BHZ27" s="681"/>
      <c r="BIA27" s="681"/>
      <c r="BIB27" s="681"/>
      <c r="BIC27" s="681"/>
      <c r="BID27" s="682"/>
      <c r="BIE27" s="680"/>
      <c r="BIF27" s="681"/>
      <c r="BIG27" s="681"/>
      <c r="BIH27" s="681"/>
      <c r="BII27" s="681"/>
      <c r="BIJ27" s="681"/>
      <c r="BIK27" s="681"/>
      <c r="BIL27" s="681"/>
      <c r="BIM27" s="681"/>
      <c r="BIN27" s="681"/>
      <c r="BIO27" s="681"/>
      <c r="BIP27" s="681"/>
      <c r="BIQ27" s="681"/>
      <c r="BIR27" s="681"/>
      <c r="BIS27" s="682"/>
      <c r="BIT27" s="680"/>
      <c r="BIU27" s="681"/>
      <c r="BIV27" s="681"/>
      <c r="BIW27" s="681"/>
      <c r="BIX27" s="681"/>
      <c r="BIY27" s="681"/>
      <c r="BIZ27" s="681"/>
      <c r="BJA27" s="681"/>
      <c r="BJB27" s="681"/>
      <c r="BJC27" s="681"/>
      <c r="BJD27" s="681"/>
      <c r="BJE27" s="681"/>
      <c r="BJF27" s="681"/>
      <c r="BJG27" s="681"/>
      <c r="BJH27" s="682"/>
      <c r="BJI27" s="680"/>
      <c r="BJJ27" s="681"/>
      <c r="BJK27" s="681"/>
      <c r="BJL27" s="681"/>
      <c r="BJM27" s="681"/>
      <c r="BJN27" s="681"/>
      <c r="BJO27" s="681"/>
      <c r="BJP27" s="681"/>
      <c r="BJQ27" s="681"/>
      <c r="BJR27" s="681"/>
      <c r="BJS27" s="681"/>
      <c r="BJT27" s="681"/>
      <c r="BJU27" s="681"/>
      <c r="BJV27" s="681"/>
      <c r="BJW27" s="682"/>
      <c r="BJX27" s="680"/>
      <c r="BJY27" s="681"/>
      <c r="BJZ27" s="681"/>
      <c r="BKA27" s="681"/>
      <c r="BKB27" s="681"/>
      <c r="BKC27" s="681"/>
      <c r="BKD27" s="681"/>
      <c r="BKE27" s="681"/>
      <c r="BKF27" s="681"/>
      <c r="BKG27" s="681"/>
      <c r="BKH27" s="681"/>
      <c r="BKI27" s="681"/>
      <c r="BKJ27" s="681"/>
      <c r="BKK27" s="681"/>
      <c r="BKL27" s="682"/>
      <c r="BKM27" s="680"/>
      <c r="BKN27" s="681"/>
      <c r="BKO27" s="681"/>
      <c r="BKP27" s="681"/>
      <c r="BKQ27" s="681"/>
      <c r="BKR27" s="681"/>
      <c r="BKS27" s="681"/>
      <c r="BKT27" s="681"/>
      <c r="BKU27" s="681"/>
      <c r="BKV27" s="681"/>
      <c r="BKW27" s="681"/>
      <c r="BKX27" s="681"/>
      <c r="BKY27" s="681"/>
      <c r="BKZ27" s="681"/>
      <c r="BLA27" s="682"/>
      <c r="BLB27" s="680"/>
      <c r="BLC27" s="681"/>
      <c r="BLD27" s="681"/>
      <c r="BLE27" s="681"/>
      <c r="BLF27" s="681"/>
      <c r="BLG27" s="681"/>
      <c r="BLH27" s="681"/>
      <c r="BLI27" s="681"/>
      <c r="BLJ27" s="681"/>
      <c r="BLK27" s="681"/>
      <c r="BLL27" s="681"/>
      <c r="BLM27" s="681"/>
      <c r="BLN27" s="681"/>
      <c r="BLO27" s="681"/>
      <c r="BLP27" s="682"/>
      <c r="BLQ27" s="680"/>
      <c r="BLR27" s="681"/>
      <c r="BLS27" s="681"/>
      <c r="BLT27" s="681"/>
      <c r="BLU27" s="681"/>
      <c r="BLV27" s="681"/>
      <c r="BLW27" s="681"/>
      <c r="BLX27" s="681"/>
      <c r="BLY27" s="681"/>
      <c r="BLZ27" s="681"/>
      <c r="BMA27" s="681"/>
      <c r="BMB27" s="681"/>
      <c r="BMC27" s="681"/>
      <c r="BMD27" s="681"/>
      <c r="BME27" s="682"/>
      <c r="BMF27" s="680"/>
      <c r="BMG27" s="681"/>
      <c r="BMH27" s="681"/>
      <c r="BMI27" s="681"/>
      <c r="BMJ27" s="681"/>
      <c r="BMK27" s="681"/>
      <c r="BML27" s="681"/>
      <c r="BMM27" s="681"/>
      <c r="BMN27" s="681"/>
      <c r="BMO27" s="681"/>
      <c r="BMP27" s="681"/>
      <c r="BMQ27" s="681"/>
      <c r="BMR27" s="681"/>
      <c r="BMS27" s="681"/>
      <c r="BMT27" s="682"/>
      <c r="BMU27" s="680"/>
      <c r="BMV27" s="681"/>
      <c r="BMW27" s="681"/>
      <c r="BMX27" s="681"/>
      <c r="BMY27" s="681"/>
      <c r="BMZ27" s="681"/>
      <c r="BNA27" s="681"/>
      <c r="BNB27" s="681"/>
      <c r="BNC27" s="681"/>
      <c r="BND27" s="681"/>
      <c r="BNE27" s="681"/>
      <c r="BNF27" s="681"/>
      <c r="BNG27" s="681"/>
      <c r="BNH27" s="681"/>
      <c r="BNI27" s="682"/>
      <c r="BNJ27" s="680"/>
      <c r="BNK27" s="681"/>
      <c r="BNL27" s="681"/>
      <c r="BNM27" s="681"/>
      <c r="BNN27" s="681"/>
      <c r="BNO27" s="681"/>
      <c r="BNP27" s="681"/>
      <c r="BNQ27" s="681"/>
      <c r="BNR27" s="681"/>
      <c r="BNS27" s="681"/>
      <c r="BNT27" s="681"/>
      <c r="BNU27" s="681"/>
      <c r="BNV27" s="681"/>
      <c r="BNW27" s="681"/>
      <c r="BNX27" s="682"/>
      <c r="BNY27" s="680"/>
      <c r="BNZ27" s="681"/>
      <c r="BOA27" s="681"/>
      <c r="BOB27" s="681"/>
      <c r="BOC27" s="681"/>
      <c r="BOD27" s="681"/>
      <c r="BOE27" s="681"/>
      <c r="BOF27" s="681"/>
      <c r="BOG27" s="681"/>
      <c r="BOH27" s="681"/>
      <c r="BOI27" s="681"/>
      <c r="BOJ27" s="681"/>
      <c r="BOK27" s="681"/>
      <c r="BOL27" s="681"/>
      <c r="BOM27" s="682"/>
      <c r="BON27" s="680"/>
      <c r="BOO27" s="681"/>
      <c r="BOP27" s="681"/>
      <c r="BOQ27" s="681"/>
      <c r="BOR27" s="681"/>
      <c r="BOS27" s="681"/>
      <c r="BOT27" s="681"/>
      <c r="BOU27" s="681"/>
      <c r="BOV27" s="681"/>
      <c r="BOW27" s="681"/>
      <c r="BOX27" s="681"/>
      <c r="BOY27" s="681"/>
      <c r="BOZ27" s="681"/>
      <c r="BPA27" s="681"/>
      <c r="BPB27" s="682"/>
      <c r="BPC27" s="680"/>
      <c r="BPD27" s="681"/>
      <c r="BPE27" s="681"/>
      <c r="BPF27" s="681"/>
      <c r="BPG27" s="681"/>
      <c r="BPH27" s="681"/>
      <c r="BPI27" s="681"/>
      <c r="BPJ27" s="681"/>
      <c r="BPK27" s="681"/>
      <c r="BPL27" s="681"/>
      <c r="BPM27" s="681"/>
      <c r="BPN27" s="681"/>
      <c r="BPO27" s="681"/>
      <c r="BPP27" s="681"/>
      <c r="BPQ27" s="682"/>
      <c r="BPR27" s="680"/>
      <c r="BPS27" s="681"/>
      <c r="BPT27" s="681"/>
      <c r="BPU27" s="681"/>
      <c r="BPV27" s="681"/>
      <c r="BPW27" s="681"/>
      <c r="BPX27" s="681"/>
      <c r="BPY27" s="681"/>
      <c r="BPZ27" s="681"/>
      <c r="BQA27" s="681"/>
      <c r="BQB27" s="681"/>
      <c r="BQC27" s="681"/>
      <c r="BQD27" s="681"/>
      <c r="BQE27" s="681"/>
      <c r="BQF27" s="682"/>
      <c r="BQG27" s="680"/>
      <c r="BQH27" s="681"/>
      <c r="BQI27" s="681"/>
      <c r="BQJ27" s="681"/>
      <c r="BQK27" s="681"/>
      <c r="BQL27" s="681"/>
      <c r="BQM27" s="681"/>
      <c r="BQN27" s="681"/>
      <c r="BQO27" s="681"/>
      <c r="BQP27" s="681"/>
      <c r="BQQ27" s="681"/>
      <c r="BQR27" s="681"/>
      <c r="BQS27" s="681"/>
      <c r="BQT27" s="681"/>
      <c r="BQU27" s="682"/>
      <c r="BQV27" s="680"/>
      <c r="BQW27" s="681"/>
      <c r="BQX27" s="681"/>
      <c r="BQY27" s="681"/>
      <c r="BQZ27" s="681"/>
      <c r="BRA27" s="681"/>
      <c r="BRB27" s="681"/>
      <c r="BRC27" s="681"/>
      <c r="BRD27" s="681"/>
      <c r="BRE27" s="681"/>
      <c r="BRF27" s="681"/>
      <c r="BRG27" s="681"/>
      <c r="BRH27" s="681"/>
      <c r="BRI27" s="681"/>
      <c r="BRJ27" s="682"/>
      <c r="BRK27" s="680"/>
      <c r="BRL27" s="681"/>
      <c r="BRM27" s="681"/>
      <c r="BRN27" s="681"/>
      <c r="BRO27" s="681"/>
      <c r="BRP27" s="681"/>
      <c r="BRQ27" s="681"/>
      <c r="BRR27" s="681"/>
      <c r="BRS27" s="681"/>
      <c r="BRT27" s="681"/>
      <c r="BRU27" s="681"/>
      <c r="BRV27" s="681"/>
      <c r="BRW27" s="681"/>
      <c r="BRX27" s="681"/>
      <c r="BRY27" s="682"/>
      <c r="BRZ27" s="680"/>
      <c r="BSA27" s="681"/>
      <c r="BSB27" s="681"/>
      <c r="BSC27" s="681"/>
      <c r="BSD27" s="681"/>
      <c r="BSE27" s="681"/>
      <c r="BSF27" s="681"/>
      <c r="BSG27" s="681"/>
      <c r="BSH27" s="681"/>
      <c r="BSI27" s="681"/>
      <c r="BSJ27" s="681"/>
      <c r="BSK27" s="681"/>
      <c r="BSL27" s="681"/>
      <c r="BSM27" s="681"/>
      <c r="BSN27" s="682"/>
      <c r="BSO27" s="680"/>
      <c r="BSP27" s="681"/>
      <c r="BSQ27" s="681"/>
      <c r="BSR27" s="681"/>
      <c r="BSS27" s="681"/>
      <c r="BST27" s="681"/>
      <c r="BSU27" s="681"/>
      <c r="BSV27" s="681"/>
      <c r="BSW27" s="681"/>
      <c r="BSX27" s="681"/>
      <c r="BSY27" s="681"/>
      <c r="BSZ27" s="681"/>
      <c r="BTA27" s="681"/>
      <c r="BTB27" s="681"/>
      <c r="BTC27" s="682"/>
      <c r="BTD27" s="680"/>
      <c r="BTE27" s="681"/>
      <c r="BTF27" s="681"/>
      <c r="BTG27" s="681"/>
      <c r="BTH27" s="681"/>
      <c r="BTI27" s="681"/>
      <c r="BTJ27" s="681"/>
      <c r="BTK27" s="681"/>
      <c r="BTL27" s="681"/>
      <c r="BTM27" s="681"/>
      <c r="BTN27" s="681"/>
      <c r="BTO27" s="681"/>
      <c r="BTP27" s="681"/>
      <c r="BTQ27" s="681"/>
      <c r="BTR27" s="682"/>
      <c r="BTS27" s="680"/>
      <c r="BTT27" s="681"/>
      <c r="BTU27" s="681"/>
      <c r="BTV27" s="681"/>
      <c r="BTW27" s="681"/>
      <c r="BTX27" s="681"/>
      <c r="BTY27" s="681"/>
      <c r="BTZ27" s="681"/>
      <c r="BUA27" s="681"/>
      <c r="BUB27" s="681"/>
      <c r="BUC27" s="681"/>
      <c r="BUD27" s="681"/>
      <c r="BUE27" s="681"/>
      <c r="BUF27" s="681"/>
      <c r="BUG27" s="682"/>
      <c r="BUH27" s="680"/>
      <c r="BUI27" s="681"/>
      <c r="BUJ27" s="681"/>
      <c r="BUK27" s="681"/>
      <c r="BUL27" s="681"/>
      <c r="BUM27" s="681"/>
      <c r="BUN27" s="681"/>
      <c r="BUO27" s="681"/>
      <c r="BUP27" s="681"/>
      <c r="BUQ27" s="681"/>
      <c r="BUR27" s="681"/>
      <c r="BUS27" s="681"/>
      <c r="BUT27" s="681"/>
      <c r="BUU27" s="681"/>
      <c r="BUV27" s="682"/>
      <c r="BUW27" s="680"/>
      <c r="BUX27" s="681"/>
      <c r="BUY27" s="681"/>
      <c r="BUZ27" s="681"/>
      <c r="BVA27" s="681"/>
      <c r="BVB27" s="681"/>
      <c r="BVC27" s="681"/>
      <c r="BVD27" s="681"/>
      <c r="BVE27" s="681"/>
      <c r="BVF27" s="681"/>
      <c r="BVG27" s="681"/>
      <c r="BVH27" s="681"/>
      <c r="BVI27" s="681"/>
      <c r="BVJ27" s="681"/>
      <c r="BVK27" s="682"/>
      <c r="BVL27" s="680"/>
      <c r="BVM27" s="681"/>
      <c r="BVN27" s="681"/>
      <c r="BVO27" s="681"/>
      <c r="BVP27" s="681"/>
      <c r="BVQ27" s="681"/>
      <c r="BVR27" s="681"/>
      <c r="BVS27" s="681"/>
      <c r="BVT27" s="681"/>
      <c r="BVU27" s="681"/>
      <c r="BVV27" s="681"/>
      <c r="BVW27" s="681"/>
      <c r="BVX27" s="681"/>
      <c r="BVY27" s="681"/>
      <c r="BVZ27" s="682"/>
      <c r="BWA27" s="680"/>
      <c r="BWB27" s="681"/>
      <c r="BWC27" s="681"/>
      <c r="BWD27" s="681"/>
      <c r="BWE27" s="681"/>
      <c r="BWF27" s="681"/>
      <c r="BWG27" s="681"/>
      <c r="BWH27" s="681"/>
      <c r="BWI27" s="681"/>
      <c r="BWJ27" s="681"/>
      <c r="BWK27" s="681"/>
      <c r="BWL27" s="681"/>
      <c r="BWM27" s="681"/>
      <c r="BWN27" s="681"/>
      <c r="BWO27" s="682"/>
      <c r="BWP27" s="680"/>
      <c r="BWQ27" s="681"/>
      <c r="BWR27" s="681"/>
      <c r="BWS27" s="681"/>
      <c r="BWT27" s="681"/>
      <c r="BWU27" s="681"/>
      <c r="BWV27" s="681"/>
      <c r="BWW27" s="681"/>
      <c r="BWX27" s="681"/>
      <c r="BWY27" s="681"/>
      <c r="BWZ27" s="681"/>
      <c r="BXA27" s="681"/>
      <c r="BXB27" s="681"/>
      <c r="BXC27" s="681"/>
      <c r="BXD27" s="682"/>
      <c r="BXE27" s="680"/>
      <c r="BXF27" s="681"/>
      <c r="BXG27" s="681"/>
      <c r="BXH27" s="681"/>
      <c r="BXI27" s="681"/>
      <c r="BXJ27" s="681"/>
      <c r="BXK27" s="681"/>
      <c r="BXL27" s="681"/>
      <c r="BXM27" s="681"/>
      <c r="BXN27" s="681"/>
      <c r="BXO27" s="681"/>
      <c r="BXP27" s="681"/>
      <c r="BXQ27" s="681"/>
      <c r="BXR27" s="681"/>
      <c r="BXS27" s="682"/>
      <c r="BXT27" s="680"/>
      <c r="BXU27" s="681"/>
      <c r="BXV27" s="681"/>
      <c r="BXW27" s="681"/>
      <c r="BXX27" s="681"/>
      <c r="BXY27" s="681"/>
      <c r="BXZ27" s="681"/>
      <c r="BYA27" s="681"/>
      <c r="BYB27" s="681"/>
      <c r="BYC27" s="681"/>
      <c r="BYD27" s="681"/>
      <c r="BYE27" s="681"/>
      <c r="BYF27" s="681"/>
      <c r="BYG27" s="681"/>
      <c r="BYH27" s="682"/>
      <c r="BYI27" s="680"/>
      <c r="BYJ27" s="681"/>
      <c r="BYK27" s="681"/>
      <c r="BYL27" s="681"/>
      <c r="BYM27" s="681"/>
      <c r="BYN27" s="681"/>
      <c r="BYO27" s="681"/>
      <c r="BYP27" s="681"/>
      <c r="BYQ27" s="681"/>
      <c r="BYR27" s="681"/>
      <c r="BYS27" s="681"/>
      <c r="BYT27" s="681"/>
      <c r="BYU27" s="681"/>
      <c r="BYV27" s="681"/>
      <c r="BYW27" s="682"/>
      <c r="BYX27" s="680"/>
      <c r="BYY27" s="681"/>
      <c r="BYZ27" s="681"/>
      <c r="BZA27" s="681"/>
      <c r="BZB27" s="681"/>
      <c r="BZC27" s="681"/>
      <c r="BZD27" s="681"/>
      <c r="BZE27" s="681"/>
      <c r="BZF27" s="681"/>
      <c r="BZG27" s="681"/>
      <c r="BZH27" s="681"/>
      <c r="BZI27" s="681"/>
      <c r="BZJ27" s="681"/>
      <c r="BZK27" s="681"/>
      <c r="BZL27" s="682"/>
      <c r="BZM27" s="680"/>
      <c r="BZN27" s="681"/>
      <c r="BZO27" s="681"/>
      <c r="BZP27" s="681"/>
      <c r="BZQ27" s="681"/>
      <c r="BZR27" s="681"/>
      <c r="BZS27" s="681"/>
      <c r="BZT27" s="681"/>
      <c r="BZU27" s="681"/>
      <c r="BZV27" s="681"/>
      <c r="BZW27" s="681"/>
      <c r="BZX27" s="681"/>
      <c r="BZY27" s="681"/>
      <c r="BZZ27" s="681"/>
      <c r="CAA27" s="682"/>
      <c r="CAB27" s="680"/>
      <c r="CAC27" s="681"/>
      <c r="CAD27" s="681"/>
      <c r="CAE27" s="681"/>
      <c r="CAF27" s="681"/>
      <c r="CAG27" s="681"/>
      <c r="CAH27" s="681"/>
      <c r="CAI27" s="681"/>
      <c r="CAJ27" s="681"/>
      <c r="CAK27" s="681"/>
      <c r="CAL27" s="681"/>
      <c r="CAM27" s="681"/>
      <c r="CAN27" s="681"/>
      <c r="CAO27" s="681"/>
      <c r="CAP27" s="682"/>
      <c r="CAQ27" s="680"/>
      <c r="CAR27" s="681"/>
      <c r="CAS27" s="681"/>
      <c r="CAT27" s="681"/>
      <c r="CAU27" s="681"/>
      <c r="CAV27" s="681"/>
      <c r="CAW27" s="681"/>
      <c r="CAX27" s="681"/>
      <c r="CAY27" s="681"/>
      <c r="CAZ27" s="681"/>
      <c r="CBA27" s="681"/>
      <c r="CBB27" s="681"/>
      <c r="CBC27" s="681"/>
      <c r="CBD27" s="681"/>
      <c r="CBE27" s="682"/>
      <c r="CBF27" s="680"/>
      <c r="CBG27" s="681"/>
      <c r="CBH27" s="681"/>
      <c r="CBI27" s="681"/>
      <c r="CBJ27" s="681"/>
      <c r="CBK27" s="681"/>
      <c r="CBL27" s="681"/>
      <c r="CBM27" s="681"/>
      <c r="CBN27" s="681"/>
      <c r="CBO27" s="681"/>
      <c r="CBP27" s="681"/>
      <c r="CBQ27" s="681"/>
      <c r="CBR27" s="681"/>
      <c r="CBS27" s="681"/>
      <c r="CBT27" s="682"/>
      <c r="CBU27" s="680"/>
      <c r="CBV27" s="681"/>
      <c r="CBW27" s="681"/>
      <c r="CBX27" s="681"/>
      <c r="CBY27" s="681"/>
      <c r="CBZ27" s="681"/>
      <c r="CCA27" s="681"/>
      <c r="CCB27" s="681"/>
      <c r="CCC27" s="681"/>
      <c r="CCD27" s="681"/>
      <c r="CCE27" s="681"/>
      <c r="CCF27" s="681"/>
      <c r="CCG27" s="681"/>
      <c r="CCH27" s="681"/>
      <c r="CCI27" s="682"/>
      <c r="CCJ27" s="680"/>
      <c r="CCK27" s="681"/>
      <c r="CCL27" s="681"/>
      <c r="CCM27" s="681"/>
      <c r="CCN27" s="681"/>
      <c r="CCO27" s="681"/>
      <c r="CCP27" s="681"/>
      <c r="CCQ27" s="681"/>
      <c r="CCR27" s="681"/>
      <c r="CCS27" s="681"/>
      <c r="CCT27" s="681"/>
      <c r="CCU27" s="681"/>
      <c r="CCV27" s="681"/>
      <c r="CCW27" s="681"/>
      <c r="CCX27" s="682"/>
      <c r="CCY27" s="680"/>
      <c r="CCZ27" s="681"/>
      <c r="CDA27" s="681"/>
      <c r="CDB27" s="681"/>
      <c r="CDC27" s="681"/>
      <c r="CDD27" s="681"/>
      <c r="CDE27" s="681"/>
      <c r="CDF27" s="681"/>
      <c r="CDG27" s="681"/>
      <c r="CDH27" s="681"/>
      <c r="CDI27" s="681"/>
      <c r="CDJ27" s="681"/>
      <c r="CDK27" s="681"/>
      <c r="CDL27" s="681"/>
      <c r="CDM27" s="682"/>
      <c r="CDN27" s="680"/>
      <c r="CDO27" s="681"/>
      <c r="CDP27" s="681"/>
      <c r="CDQ27" s="681"/>
      <c r="CDR27" s="681"/>
      <c r="CDS27" s="681"/>
      <c r="CDT27" s="681"/>
      <c r="CDU27" s="681"/>
      <c r="CDV27" s="681"/>
      <c r="CDW27" s="681"/>
      <c r="CDX27" s="681"/>
      <c r="CDY27" s="681"/>
      <c r="CDZ27" s="681"/>
      <c r="CEA27" s="681"/>
      <c r="CEB27" s="682"/>
      <c r="CEC27" s="680"/>
      <c r="CED27" s="681"/>
      <c r="CEE27" s="681"/>
      <c r="CEF27" s="681"/>
      <c r="CEG27" s="681"/>
      <c r="CEH27" s="681"/>
      <c r="CEI27" s="681"/>
      <c r="CEJ27" s="681"/>
      <c r="CEK27" s="681"/>
      <c r="CEL27" s="681"/>
      <c r="CEM27" s="681"/>
      <c r="CEN27" s="681"/>
      <c r="CEO27" s="681"/>
      <c r="CEP27" s="681"/>
      <c r="CEQ27" s="682"/>
      <c r="CER27" s="680"/>
      <c r="CES27" s="681"/>
      <c r="CET27" s="681"/>
      <c r="CEU27" s="681"/>
      <c r="CEV27" s="681"/>
      <c r="CEW27" s="681"/>
      <c r="CEX27" s="681"/>
      <c r="CEY27" s="681"/>
      <c r="CEZ27" s="681"/>
      <c r="CFA27" s="681"/>
      <c r="CFB27" s="681"/>
      <c r="CFC27" s="681"/>
      <c r="CFD27" s="681"/>
      <c r="CFE27" s="681"/>
      <c r="CFF27" s="682"/>
      <c r="CFG27" s="680"/>
      <c r="CFH27" s="681"/>
      <c r="CFI27" s="681"/>
      <c r="CFJ27" s="681"/>
      <c r="CFK27" s="681"/>
      <c r="CFL27" s="681"/>
      <c r="CFM27" s="681"/>
      <c r="CFN27" s="681"/>
      <c r="CFO27" s="681"/>
      <c r="CFP27" s="681"/>
      <c r="CFQ27" s="681"/>
      <c r="CFR27" s="681"/>
      <c r="CFS27" s="681"/>
      <c r="CFT27" s="681"/>
      <c r="CFU27" s="682"/>
      <c r="CFV27" s="680"/>
      <c r="CFW27" s="681"/>
      <c r="CFX27" s="681"/>
      <c r="CFY27" s="681"/>
      <c r="CFZ27" s="681"/>
      <c r="CGA27" s="681"/>
      <c r="CGB27" s="681"/>
      <c r="CGC27" s="681"/>
      <c r="CGD27" s="681"/>
      <c r="CGE27" s="681"/>
      <c r="CGF27" s="681"/>
      <c r="CGG27" s="681"/>
      <c r="CGH27" s="681"/>
      <c r="CGI27" s="681"/>
      <c r="CGJ27" s="682"/>
      <c r="CGK27" s="680"/>
      <c r="CGL27" s="681"/>
      <c r="CGM27" s="681"/>
      <c r="CGN27" s="681"/>
      <c r="CGO27" s="681"/>
      <c r="CGP27" s="681"/>
      <c r="CGQ27" s="681"/>
      <c r="CGR27" s="681"/>
      <c r="CGS27" s="681"/>
      <c r="CGT27" s="681"/>
      <c r="CGU27" s="681"/>
      <c r="CGV27" s="681"/>
      <c r="CGW27" s="681"/>
      <c r="CGX27" s="681"/>
      <c r="CGY27" s="682"/>
      <c r="CGZ27" s="680"/>
      <c r="CHA27" s="681"/>
      <c r="CHB27" s="681"/>
      <c r="CHC27" s="681"/>
      <c r="CHD27" s="681"/>
      <c r="CHE27" s="681"/>
      <c r="CHF27" s="681"/>
      <c r="CHG27" s="681"/>
      <c r="CHH27" s="681"/>
      <c r="CHI27" s="681"/>
      <c r="CHJ27" s="681"/>
      <c r="CHK27" s="681"/>
      <c r="CHL27" s="681"/>
      <c r="CHM27" s="681"/>
      <c r="CHN27" s="682"/>
      <c r="CHO27" s="680"/>
      <c r="CHP27" s="681"/>
      <c r="CHQ27" s="681"/>
      <c r="CHR27" s="681"/>
      <c r="CHS27" s="681"/>
      <c r="CHT27" s="681"/>
      <c r="CHU27" s="681"/>
      <c r="CHV27" s="681"/>
      <c r="CHW27" s="681"/>
      <c r="CHX27" s="681"/>
      <c r="CHY27" s="681"/>
      <c r="CHZ27" s="681"/>
      <c r="CIA27" s="681"/>
      <c r="CIB27" s="681"/>
      <c r="CIC27" s="682"/>
      <c r="CID27" s="680"/>
      <c r="CIE27" s="681"/>
      <c r="CIF27" s="681"/>
      <c r="CIG27" s="681"/>
      <c r="CIH27" s="681"/>
      <c r="CII27" s="681"/>
      <c r="CIJ27" s="681"/>
      <c r="CIK27" s="681"/>
      <c r="CIL27" s="681"/>
      <c r="CIM27" s="681"/>
      <c r="CIN27" s="681"/>
      <c r="CIO27" s="681"/>
      <c r="CIP27" s="681"/>
      <c r="CIQ27" s="681"/>
      <c r="CIR27" s="682"/>
      <c r="CIS27" s="680"/>
      <c r="CIT27" s="681"/>
      <c r="CIU27" s="681"/>
      <c r="CIV27" s="681"/>
      <c r="CIW27" s="681"/>
      <c r="CIX27" s="681"/>
      <c r="CIY27" s="681"/>
      <c r="CIZ27" s="681"/>
      <c r="CJA27" s="681"/>
      <c r="CJB27" s="681"/>
      <c r="CJC27" s="681"/>
      <c r="CJD27" s="681"/>
      <c r="CJE27" s="681"/>
      <c r="CJF27" s="681"/>
      <c r="CJG27" s="682"/>
      <c r="CJH27" s="680"/>
      <c r="CJI27" s="681"/>
      <c r="CJJ27" s="681"/>
      <c r="CJK27" s="681"/>
      <c r="CJL27" s="681"/>
      <c r="CJM27" s="681"/>
      <c r="CJN27" s="681"/>
      <c r="CJO27" s="681"/>
      <c r="CJP27" s="681"/>
      <c r="CJQ27" s="681"/>
      <c r="CJR27" s="681"/>
      <c r="CJS27" s="681"/>
      <c r="CJT27" s="681"/>
      <c r="CJU27" s="681"/>
      <c r="CJV27" s="682"/>
      <c r="CJW27" s="680"/>
      <c r="CJX27" s="681"/>
      <c r="CJY27" s="681"/>
      <c r="CJZ27" s="681"/>
      <c r="CKA27" s="681"/>
      <c r="CKB27" s="681"/>
      <c r="CKC27" s="681"/>
      <c r="CKD27" s="681"/>
      <c r="CKE27" s="681"/>
      <c r="CKF27" s="681"/>
      <c r="CKG27" s="681"/>
      <c r="CKH27" s="681"/>
      <c r="CKI27" s="681"/>
      <c r="CKJ27" s="681"/>
      <c r="CKK27" s="682"/>
      <c r="CKL27" s="680"/>
      <c r="CKM27" s="681"/>
      <c r="CKN27" s="681"/>
      <c r="CKO27" s="681"/>
      <c r="CKP27" s="681"/>
      <c r="CKQ27" s="681"/>
      <c r="CKR27" s="681"/>
      <c r="CKS27" s="681"/>
      <c r="CKT27" s="681"/>
      <c r="CKU27" s="681"/>
      <c r="CKV27" s="681"/>
      <c r="CKW27" s="681"/>
      <c r="CKX27" s="681"/>
      <c r="CKY27" s="681"/>
      <c r="CKZ27" s="682"/>
      <c r="CLA27" s="680"/>
      <c r="CLB27" s="681"/>
      <c r="CLC27" s="681"/>
      <c r="CLD27" s="681"/>
      <c r="CLE27" s="681"/>
      <c r="CLF27" s="681"/>
      <c r="CLG27" s="681"/>
      <c r="CLH27" s="681"/>
      <c r="CLI27" s="681"/>
      <c r="CLJ27" s="681"/>
      <c r="CLK27" s="681"/>
      <c r="CLL27" s="681"/>
      <c r="CLM27" s="681"/>
      <c r="CLN27" s="681"/>
      <c r="CLO27" s="682"/>
      <c r="CLP27" s="680"/>
      <c r="CLQ27" s="681"/>
      <c r="CLR27" s="681"/>
      <c r="CLS27" s="681"/>
      <c r="CLT27" s="681"/>
      <c r="CLU27" s="681"/>
      <c r="CLV27" s="681"/>
      <c r="CLW27" s="681"/>
      <c r="CLX27" s="681"/>
      <c r="CLY27" s="681"/>
      <c r="CLZ27" s="681"/>
      <c r="CMA27" s="681"/>
      <c r="CMB27" s="681"/>
      <c r="CMC27" s="681"/>
      <c r="CMD27" s="682"/>
      <c r="CME27" s="680"/>
      <c r="CMF27" s="681"/>
      <c r="CMG27" s="681"/>
      <c r="CMH27" s="681"/>
      <c r="CMI27" s="681"/>
      <c r="CMJ27" s="681"/>
      <c r="CMK27" s="681"/>
      <c r="CML27" s="681"/>
      <c r="CMM27" s="681"/>
      <c r="CMN27" s="681"/>
      <c r="CMO27" s="681"/>
      <c r="CMP27" s="681"/>
      <c r="CMQ27" s="681"/>
      <c r="CMR27" s="681"/>
      <c r="CMS27" s="682"/>
      <c r="CMT27" s="680"/>
      <c r="CMU27" s="681"/>
      <c r="CMV27" s="681"/>
      <c r="CMW27" s="681"/>
      <c r="CMX27" s="681"/>
      <c r="CMY27" s="681"/>
      <c r="CMZ27" s="681"/>
      <c r="CNA27" s="681"/>
      <c r="CNB27" s="681"/>
      <c r="CNC27" s="681"/>
      <c r="CND27" s="681"/>
      <c r="CNE27" s="681"/>
      <c r="CNF27" s="681"/>
      <c r="CNG27" s="681"/>
      <c r="CNH27" s="682"/>
      <c r="CNI27" s="680"/>
      <c r="CNJ27" s="681"/>
      <c r="CNK27" s="681"/>
      <c r="CNL27" s="681"/>
      <c r="CNM27" s="681"/>
      <c r="CNN27" s="681"/>
      <c r="CNO27" s="681"/>
      <c r="CNP27" s="681"/>
      <c r="CNQ27" s="681"/>
      <c r="CNR27" s="681"/>
      <c r="CNS27" s="681"/>
      <c r="CNT27" s="681"/>
      <c r="CNU27" s="681"/>
      <c r="CNV27" s="681"/>
      <c r="CNW27" s="682"/>
      <c r="CNX27" s="680"/>
      <c r="CNY27" s="681"/>
      <c r="CNZ27" s="681"/>
      <c r="COA27" s="681"/>
      <c r="COB27" s="681"/>
      <c r="COC27" s="681"/>
      <c r="COD27" s="681"/>
      <c r="COE27" s="681"/>
      <c r="COF27" s="681"/>
      <c r="COG27" s="681"/>
      <c r="COH27" s="681"/>
      <c r="COI27" s="681"/>
      <c r="COJ27" s="681"/>
      <c r="COK27" s="681"/>
      <c r="COL27" s="682"/>
      <c r="COM27" s="680"/>
      <c r="CON27" s="681"/>
      <c r="COO27" s="681"/>
      <c r="COP27" s="681"/>
      <c r="COQ27" s="681"/>
      <c r="COR27" s="681"/>
      <c r="COS27" s="681"/>
      <c r="COT27" s="681"/>
      <c r="COU27" s="681"/>
      <c r="COV27" s="681"/>
      <c r="COW27" s="681"/>
      <c r="COX27" s="681"/>
      <c r="COY27" s="681"/>
      <c r="COZ27" s="681"/>
      <c r="CPA27" s="682"/>
      <c r="CPB27" s="680"/>
      <c r="CPC27" s="681"/>
      <c r="CPD27" s="681"/>
      <c r="CPE27" s="681"/>
      <c r="CPF27" s="681"/>
      <c r="CPG27" s="681"/>
      <c r="CPH27" s="681"/>
      <c r="CPI27" s="681"/>
      <c r="CPJ27" s="681"/>
      <c r="CPK27" s="681"/>
      <c r="CPL27" s="681"/>
      <c r="CPM27" s="681"/>
      <c r="CPN27" s="681"/>
      <c r="CPO27" s="681"/>
      <c r="CPP27" s="682"/>
      <c r="CPQ27" s="680"/>
      <c r="CPR27" s="681"/>
      <c r="CPS27" s="681"/>
      <c r="CPT27" s="681"/>
      <c r="CPU27" s="681"/>
      <c r="CPV27" s="681"/>
      <c r="CPW27" s="681"/>
      <c r="CPX27" s="681"/>
      <c r="CPY27" s="681"/>
      <c r="CPZ27" s="681"/>
      <c r="CQA27" s="681"/>
      <c r="CQB27" s="681"/>
      <c r="CQC27" s="681"/>
      <c r="CQD27" s="681"/>
      <c r="CQE27" s="682"/>
      <c r="CQF27" s="680"/>
      <c r="CQG27" s="681"/>
      <c r="CQH27" s="681"/>
      <c r="CQI27" s="681"/>
      <c r="CQJ27" s="681"/>
      <c r="CQK27" s="681"/>
      <c r="CQL27" s="681"/>
      <c r="CQM27" s="681"/>
      <c r="CQN27" s="681"/>
      <c r="CQO27" s="681"/>
      <c r="CQP27" s="681"/>
      <c r="CQQ27" s="681"/>
      <c r="CQR27" s="681"/>
      <c r="CQS27" s="681"/>
      <c r="CQT27" s="682"/>
      <c r="CQU27" s="680"/>
      <c r="CQV27" s="681"/>
      <c r="CQW27" s="681"/>
      <c r="CQX27" s="681"/>
      <c r="CQY27" s="681"/>
      <c r="CQZ27" s="681"/>
      <c r="CRA27" s="681"/>
      <c r="CRB27" s="681"/>
      <c r="CRC27" s="681"/>
      <c r="CRD27" s="681"/>
      <c r="CRE27" s="681"/>
      <c r="CRF27" s="681"/>
      <c r="CRG27" s="681"/>
      <c r="CRH27" s="681"/>
      <c r="CRI27" s="682"/>
      <c r="CRJ27" s="680"/>
      <c r="CRK27" s="681"/>
      <c r="CRL27" s="681"/>
      <c r="CRM27" s="681"/>
      <c r="CRN27" s="681"/>
      <c r="CRO27" s="681"/>
      <c r="CRP27" s="681"/>
      <c r="CRQ27" s="681"/>
      <c r="CRR27" s="681"/>
      <c r="CRS27" s="681"/>
      <c r="CRT27" s="681"/>
      <c r="CRU27" s="681"/>
      <c r="CRV27" s="681"/>
      <c r="CRW27" s="681"/>
      <c r="CRX27" s="682"/>
      <c r="CRY27" s="680"/>
      <c r="CRZ27" s="681"/>
      <c r="CSA27" s="681"/>
      <c r="CSB27" s="681"/>
      <c r="CSC27" s="681"/>
      <c r="CSD27" s="681"/>
      <c r="CSE27" s="681"/>
      <c r="CSF27" s="681"/>
      <c r="CSG27" s="681"/>
      <c r="CSH27" s="681"/>
      <c r="CSI27" s="681"/>
      <c r="CSJ27" s="681"/>
      <c r="CSK27" s="681"/>
      <c r="CSL27" s="681"/>
      <c r="CSM27" s="682"/>
      <c r="CSN27" s="680"/>
      <c r="CSO27" s="681"/>
      <c r="CSP27" s="681"/>
      <c r="CSQ27" s="681"/>
      <c r="CSR27" s="681"/>
      <c r="CSS27" s="681"/>
      <c r="CST27" s="681"/>
      <c r="CSU27" s="681"/>
      <c r="CSV27" s="681"/>
      <c r="CSW27" s="681"/>
      <c r="CSX27" s="681"/>
      <c r="CSY27" s="681"/>
      <c r="CSZ27" s="681"/>
      <c r="CTA27" s="681"/>
      <c r="CTB27" s="682"/>
      <c r="CTC27" s="680"/>
      <c r="CTD27" s="681"/>
      <c r="CTE27" s="681"/>
      <c r="CTF27" s="681"/>
      <c r="CTG27" s="681"/>
      <c r="CTH27" s="681"/>
      <c r="CTI27" s="681"/>
      <c r="CTJ27" s="681"/>
      <c r="CTK27" s="681"/>
      <c r="CTL27" s="681"/>
      <c r="CTM27" s="681"/>
      <c r="CTN27" s="681"/>
      <c r="CTO27" s="681"/>
      <c r="CTP27" s="681"/>
      <c r="CTQ27" s="682"/>
      <c r="CTR27" s="680"/>
      <c r="CTS27" s="681"/>
      <c r="CTT27" s="681"/>
      <c r="CTU27" s="681"/>
      <c r="CTV27" s="681"/>
      <c r="CTW27" s="681"/>
      <c r="CTX27" s="681"/>
      <c r="CTY27" s="681"/>
      <c r="CTZ27" s="681"/>
      <c r="CUA27" s="681"/>
      <c r="CUB27" s="681"/>
      <c r="CUC27" s="681"/>
      <c r="CUD27" s="681"/>
      <c r="CUE27" s="681"/>
      <c r="CUF27" s="682"/>
      <c r="CUG27" s="680"/>
      <c r="CUH27" s="681"/>
      <c r="CUI27" s="681"/>
      <c r="CUJ27" s="681"/>
      <c r="CUK27" s="681"/>
      <c r="CUL27" s="681"/>
      <c r="CUM27" s="681"/>
      <c r="CUN27" s="681"/>
      <c r="CUO27" s="681"/>
      <c r="CUP27" s="681"/>
      <c r="CUQ27" s="681"/>
      <c r="CUR27" s="681"/>
      <c r="CUS27" s="681"/>
      <c r="CUT27" s="681"/>
      <c r="CUU27" s="682"/>
      <c r="CUV27" s="680"/>
      <c r="CUW27" s="681"/>
      <c r="CUX27" s="681"/>
      <c r="CUY27" s="681"/>
      <c r="CUZ27" s="681"/>
      <c r="CVA27" s="681"/>
      <c r="CVB27" s="681"/>
      <c r="CVC27" s="681"/>
      <c r="CVD27" s="681"/>
      <c r="CVE27" s="681"/>
      <c r="CVF27" s="681"/>
      <c r="CVG27" s="681"/>
      <c r="CVH27" s="681"/>
      <c r="CVI27" s="681"/>
      <c r="CVJ27" s="682"/>
      <c r="CVK27" s="680"/>
      <c r="CVL27" s="681"/>
      <c r="CVM27" s="681"/>
      <c r="CVN27" s="681"/>
      <c r="CVO27" s="681"/>
      <c r="CVP27" s="681"/>
      <c r="CVQ27" s="681"/>
      <c r="CVR27" s="681"/>
      <c r="CVS27" s="681"/>
      <c r="CVT27" s="681"/>
      <c r="CVU27" s="681"/>
      <c r="CVV27" s="681"/>
      <c r="CVW27" s="681"/>
      <c r="CVX27" s="681"/>
      <c r="CVY27" s="682"/>
      <c r="CVZ27" s="680"/>
      <c r="CWA27" s="681"/>
      <c r="CWB27" s="681"/>
      <c r="CWC27" s="681"/>
      <c r="CWD27" s="681"/>
      <c r="CWE27" s="681"/>
      <c r="CWF27" s="681"/>
      <c r="CWG27" s="681"/>
      <c r="CWH27" s="681"/>
      <c r="CWI27" s="681"/>
      <c r="CWJ27" s="681"/>
      <c r="CWK27" s="681"/>
      <c r="CWL27" s="681"/>
      <c r="CWM27" s="681"/>
      <c r="CWN27" s="682"/>
      <c r="CWO27" s="680"/>
      <c r="CWP27" s="681"/>
      <c r="CWQ27" s="681"/>
      <c r="CWR27" s="681"/>
      <c r="CWS27" s="681"/>
      <c r="CWT27" s="681"/>
      <c r="CWU27" s="681"/>
      <c r="CWV27" s="681"/>
      <c r="CWW27" s="681"/>
      <c r="CWX27" s="681"/>
      <c r="CWY27" s="681"/>
      <c r="CWZ27" s="681"/>
      <c r="CXA27" s="681"/>
      <c r="CXB27" s="681"/>
      <c r="CXC27" s="682"/>
      <c r="CXD27" s="680"/>
      <c r="CXE27" s="681"/>
      <c r="CXF27" s="681"/>
      <c r="CXG27" s="681"/>
      <c r="CXH27" s="681"/>
      <c r="CXI27" s="681"/>
      <c r="CXJ27" s="681"/>
      <c r="CXK27" s="681"/>
      <c r="CXL27" s="681"/>
      <c r="CXM27" s="681"/>
      <c r="CXN27" s="681"/>
      <c r="CXO27" s="681"/>
      <c r="CXP27" s="681"/>
      <c r="CXQ27" s="681"/>
      <c r="CXR27" s="682"/>
      <c r="CXS27" s="680"/>
      <c r="CXT27" s="681"/>
      <c r="CXU27" s="681"/>
      <c r="CXV27" s="681"/>
      <c r="CXW27" s="681"/>
      <c r="CXX27" s="681"/>
      <c r="CXY27" s="681"/>
      <c r="CXZ27" s="681"/>
      <c r="CYA27" s="681"/>
      <c r="CYB27" s="681"/>
      <c r="CYC27" s="681"/>
      <c r="CYD27" s="681"/>
      <c r="CYE27" s="681"/>
      <c r="CYF27" s="681"/>
      <c r="CYG27" s="682"/>
      <c r="CYH27" s="680"/>
      <c r="CYI27" s="681"/>
      <c r="CYJ27" s="681"/>
      <c r="CYK27" s="681"/>
      <c r="CYL27" s="681"/>
      <c r="CYM27" s="681"/>
      <c r="CYN27" s="681"/>
      <c r="CYO27" s="681"/>
      <c r="CYP27" s="681"/>
      <c r="CYQ27" s="681"/>
      <c r="CYR27" s="681"/>
      <c r="CYS27" s="681"/>
      <c r="CYT27" s="681"/>
      <c r="CYU27" s="681"/>
      <c r="CYV27" s="682"/>
      <c r="CYW27" s="680"/>
      <c r="CYX27" s="681"/>
      <c r="CYY27" s="681"/>
      <c r="CYZ27" s="681"/>
      <c r="CZA27" s="681"/>
      <c r="CZB27" s="681"/>
      <c r="CZC27" s="681"/>
      <c r="CZD27" s="681"/>
      <c r="CZE27" s="681"/>
      <c r="CZF27" s="681"/>
      <c r="CZG27" s="681"/>
      <c r="CZH27" s="681"/>
      <c r="CZI27" s="681"/>
      <c r="CZJ27" s="681"/>
      <c r="CZK27" s="682"/>
      <c r="CZL27" s="680"/>
      <c r="CZM27" s="681"/>
      <c r="CZN27" s="681"/>
      <c r="CZO27" s="681"/>
      <c r="CZP27" s="681"/>
      <c r="CZQ27" s="681"/>
      <c r="CZR27" s="681"/>
      <c r="CZS27" s="681"/>
      <c r="CZT27" s="681"/>
      <c r="CZU27" s="681"/>
      <c r="CZV27" s="681"/>
      <c r="CZW27" s="681"/>
      <c r="CZX27" s="681"/>
      <c r="CZY27" s="681"/>
      <c r="CZZ27" s="682"/>
      <c r="DAA27" s="680"/>
      <c r="DAB27" s="681"/>
      <c r="DAC27" s="681"/>
      <c r="DAD27" s="681"/>
      <c r="DAE27" s="681"/>
      <c r="DAF27" s="681"/>
      <c r="DAG27" s="681"/>
      <c r="DAH27" s="681"/>
      <c r="DAI27" s="681"/>
      <c r="DAJ27" s="681"/>
      <c r="DAK27" s="681"/>
      <c r="DAL27" s="681"/>
      <c r="DAM27" s="681"/>
      <c r="DAN27" s="681"/>
      <c r="DAO27" s="682"/>
      <c r="DAP27" s="680"/>
      <c r="DAQ27" s="681"/>
      <c r="DAR27" s="681"/>
      <c r="DAS27" s="681"/>
      <c r="DAT27" s="681"/>
      <c r="DAU27" s="681"/>
      <c r="DAV27" s="681"/>
      <c r="DAW27" s="681"/>
      <c r="DAX27" s="681"/>
      <c r="DAY27" s="681"/>
      <c r="DAZ27" s="681"/>
      <c r="DBA27" s="681"/>
      <c r="DBB27" s="681"/>
      <c r="DBC27" s="681"/>
      <c r="DBD27" s="682"/>
      <c r="DBE27" s="680"/>
      <c r="DBF27" s="681"/>
      <c r="DBG27" s="681"/>
      <c r="DBH27" s="681"/>
      <c r="DBI27" s="681"/>
      <c r="DBJ27" s="681"/>
      <c r="DBK27" s="681"/>
      <c r="DBL27" s="681"/>
      <c r="DBM27" s="681"/>
      <c r="DBN27" s="681"/>
      <c r="DBO27" s="681"/>
      <c r="DBP27" s="681"/>
      <c r="DBQ27" s="681"/>
      <c r="DBR27" s="681"/>
      <c r="DBS27" s="682"/>
      <c r="DBT27" s="680"/>
      <c r="DBU27" s="681"/>
      <c r="DBV27" s="681"/>
      <c r="DBW27" s="681"/>
      <c r="DBX27" s="681"/>
      <c r="DBY27" s="681"/>
      <c r="DBZ27" s="681"/>
      <c r="DCA27" s="681"/>
      <c r="DCB27" s="681"/>
      <c r="DCC27" s="681"/>
      <c r="DCD27" s="681"/>
      <c r="DCE27" s="681"/>
      <c r="DCF27" s="681"/>
      <c r="DCG27" s="681"/>
      <c r="DCH27" s="682"/>
      <c r="DCI27" s="680"/>
      <c r="DCJ27" s="681"/>
      <c r="DCK27" s="681"/>
      <c r="DCL27" s="681"/>
      <c r="DCM27" s="681"/>
      <c r="DCN27" s="681"/>
      <c r="DCO27" s="681"/>
      <c r="DCP27" s="681"/>
      <c r="DCQ27" s="681"/>
      <c r="DCR27" s="681"/>
      <c r="DCS27" s="681"/>
      <c r="DCT27" s="681"/>
      <c r="DCU27" s="681"/>
      <c r="DCV27" s="681"/>
      <c r="DCW27" s="682"/>
      <c r="DCX27" s="680"/>
      <c r="DCY27" s="681"/>
      <c r="DCZ27" s="681"/>
      <c r="DDA27" s="681"/>
      <c r="DDB27" s="681"/>
      <c r="DDC27" s="681"/>
      <c r="DDD27" s="681"/>
      <c r="DDE27" s="681"/>
      <c r="DDF27" s="681"/>
      <c r="DDG27" s="681"/>
      <c r="DDH27" s="681"/>
      <c r="DDI27" s="681"/>
      <c r="DDJ27" s="681"/>
      <c r="DDK27" s="681"/>
      <c r="DDL27" s="682"/>
      <c r="DDM27" s="680"/>
      <c r="DDN27" s="681"/>
      <c r="DDO27" s="681"/>
      <c r="DDP27" s="681"/>
      <c r="DDQ27" s="681"/>
      <c r="DDR27" s="681"/>
      <c r="DDS27" s="681"/>
      <c r="DDT27" s="681"/>
      <c r="DDU27" s="681"/>
      <c r="DDV27" s="681"/>
      <c r="DDW27" s="681"/>
      <c r="DDX27" s="681"/>
      <c r="DDY27" s="681"/>
      <c r="DDZ27" s="681"/>
      <c r="DEA27" s="682"/>
      <c r="DEB27" s="680"/>
      <c r="DEC27" s="681"/>
      <c r="DED27" s="681"/>
      <c r="DEE27" s="681"/>
      <c r="DEF27" s="681"/>
      <c r="DEG27" s="681"/>
      <c r="DEH27" s="681"/>
      <c r="DEI27" s="681"/>
      <c r="DEJ27" s="681"/>
      <c r="DEK27" s="681"/>
      <c r="DEL27" s="681"/>
      <c r="DEM27" s="681"/>
      <c r="DEN27" s="681"/>
      <c r="DEO27" s="681"/>
      <c r="DEP27" s="682"/>
      <c r="DEQ27" s="680"/>
      <c r="DER27" s="681"/>
      <c r="DES27" s="681"/>
      <c r="DET27" s="681"/>
      <c r="DEU27" s="681"/>
      <c r="DEV27" s="681"/>
      <c r="DEW27" s="681"/>
      <c r="DEX27" s="681"/>
      <c r="DEY27" s="681"/>
      <c r="DEZ27" s="681"/>
      <c r="DFA27" s="681"/>
      <c r="DFB27" s="681"/>
      <c r="DFC27" s="681"/>
      <c r="DFD27" s="681"/>
      <c r="DFE27" s="682"/>
      <c r="DFF27" s="680"/>
      <c r="DFG27" s="681"/>
      <c r="DFH27" s="681"/>
      <c r="DFI27" s="681"/>
      <c r="DFJ27" s="681"/>
      <c r="DFK27" s="681"/>
      <c r="DFL27" s="681"/>
      <c r="DFM27" s="681"/>
      <c r="DFN27" s="681"/>
      <c r="DFO27" s="681"/>
      <c r="DFP27" s="681"/>
      <c r="DFQ27" s="681"/>
      <c r="DFR27" s="681"/>
      <c r="DFS27" s="681"/>
      <c r="DFT27" s="682"/>
      <c r="DFU27" s="680"/>
      <c r="DFV27" s="681"/>
      <c r="DFW27" s="681"/>
      <c r="DFX27" s="681"/>
      <c r="DFY27" s="681"/>
      <c r="DFZ27" s="681"/>
      <c r="DGA27" s="681"/>
      <c r="DGB27" s="681"/>
      <c r="DGC27" s="681"/>
      <c r="DGD27" s="681"/>
      <c r="DGE27" s="681"/>
      <c r="DGF27" s="681"/>
      <c r="DGG27" s="681"/>
      <c r="DGH27" s="681"/>
      <c r="DGI27" s="682"/>
      <c r="DGJ27" s="680"/>
      <c r="DGK27" s="681"/>
      <c r="DGL27" s="681"/>
      <c r="DGM27" s="681"/>
      <c r="DGN27" s="681"/>
      <c r="DGO27" s="681"/>
      <c r="DGP27" s="681"/>
      <c r="DGQ27" s="681"/>
      <c r="DGR27" s="681"/>
      <c r="DGS27" s="681"/>
      <c r="DGT27" s="681"/>
      <c r="DGU27" s="681"/>
      <c r="DGV27" s="681"/>
      <c r="DGW27" s="681"/>
      <c r="DGX27" s="682"/>
      <c r="DGY27" s="680"/>
      <c r="DGZ27" s="681"/>
      <c r="DHA27" s="681"/>
      <c r="DHB27" s="681"/>
      <c r="DHC27" s="681"/>
      <c r="DHD27" s="681"/>
      <c r="DHE27" s="681"/>
      <c r="DHF27" s="681"/>
      <c r="DHG27" s="681"/>
      <c r="DHH27" s="681"/>
      <c r="DHI27" s="681"/>
      <c r="DHJ27" s="681"/>
      <c r="DHK27" s="681"/>
      <c r="DHL27" s="681"/>
      <c r="DHM27" s="682"/>
      <c r="DHN27" s="680"/>
      <c r="DHO27" s="681"/>
      <c r="DHP27" s="681"/>
      <c r="DHQ27" s="681"/>
      <c r="DHR27" s="681"/>
      <c r="DHS27" s="681"/>
      <c r="DHT27" s="681"/>
      <c r="DHU27" s="681"/>
      <c r="DHV27" s="681"/>
      <c r="DHW27" s="681"/>
      <c r="DHX27" s="681"/>
      <c r="DHY27" s="681"/>
      <c r="DHZ27" s="681"/>
      <c r="DIA27" s="681"/>
      <c r="DIB27" s="682"/>
      <c r="DIC27" s="680"/>
      <c r="DID27" s="681"/>
      <c r="DIE27" s="681"/>
      <c r="DIF27" s="681"/>
      <c r="DIG27" s="681"/>
      <c r="DIH27" s="681"/>
      <c r="DII27" s="681"/>
      <c r="DIJ27" s="681"/>
      <c r="DIK27" s="681"/>
      <c r="DIL27" s="681"/>
      <c r="DIM27" s="681"/>
      <c r="DIN27" s="681"/>
      <c r="DIO27" s="681"/>
      <c r="DIP27" s="681"/>
      <c r="DIQ27" s="682"/>
      <c r="DIR27" s="680"/>
      <c r="DIS27" s="681"/>
      <c r="DIT27" s="681"/>
      <c r="DIU27" s="681"/>
      <c r="DIV27" s="681"/>
      <c r="DIW27" s="681"/>
      <c r="DIX27" s="681"/>
      <c r="DIY27" s="681"/>
      <c r="DIZ27" s="681"/>
      <c r="DJA27" s="681"/>
      <c r="DJB27" s="681"/>
      <c r="DJC27" s="681"/>
      <c r="DJD27" s="681"/>
      <c r="DJE27" s="681"/>
      <c r="DJF27" s="682"/>
      <c r="DJG27" s="680"/>
      <c r="DJH27" s="681"/>
      <c r="DJI27" s="681"/>
      <c r="DJJ27" s="681"/>
      <c r="DJK27" s="681"/>
      <c r="DJL27" s="681"/>
      <c r="DJM27" s="681"/>
      <c r="DJN27" s="681"/>
      <c r="DJO27" s="681"/>
      <c r="DJP27" s="681"/>
      <c r="DJQ27" s="681"/>
      <c r="DJR27" s="681"/>
      <c r="DJS27" s="681"/>
      <c r="DJT27" s="681"/>
      <c r="DJU27" s="682"/>
      <c r="DJV27" s="680"/>
      <c r="DJW27" s="681"/>
      <c r="DJX27" s="681"/>
      <c r="DJY27" s="681"/>
      <c r="DJZ27" s="681"/>
      <c r="DKA27" s="681"/>
      <c r="DKB27" s="681"/>
      <c r="DKC27" s="681"/>
      <c r="DKD27" s="681"/>
      <c r="DKE27" s="681"/>
      <c r="DKF27" s="681"/>
      <c r="DKG27" s="681"/>
      <c r="DKH27" s="681"/>
      <c r="DKI27" s="681"/>
      <c r="DKJ27" s="682"/>
      <c r="DKK27" s="680"/>
      <c r="DKL27" s="681"/>
      <c r="DKM27" s="681"/>
      <c r="DKN27" s="681"/>
      <c r="DKO27" s="681"/>
      <c r="DKP27" s="681"/>
      <c r="DKQ27" s="681"/>
      <c r="DKR27" s="681"/>
      <c r="DKS27" s="681"/>
      <c r="DKT27" s="681"/>
      <c r="DKU27" s="681"/>
      <c r="DKV27" s="681"/>
      <c r="DKW27" s="681"/>
      <c r="DKX27" s="681"/>
      <c r="DKY27" s="682"/>
      <c r="DKZ27" s="680"/>
      <c r="DLA27" s="681"/>
      <c r="DLB27" s="681"/>
      <c r="DLC27" s="681"/>
      <c r="DLD27" s="681"/>
      <c r="DLE27" s="681"/>
      <c r="DLF27" s="681"/>
      <c r="DLG27" s="681"/>
      <c r="DLH27" s="681"/>
      <c r="DLI27" s="681"/>
      <c r="DLJ27" s="681"/>
      <c r="DLK27" s="681"/>
      <c r="DLL27" s="681"/>
      <c r="DLM27" s="681"/>
      <c r="DLN27" s="682"/>
      <c r="DLO27" s="680"/>
      <c r="DLP27" s="681"/>
      <c r="DLQ27" s="681"/>
      <c r="DLR27" s="681"/>
      <c r="DLS27" s="681"/>
      <c r="DLT27" s="681"/>
      <c r="DLU27" s="681"/>
      <c r="DLV27" s="681"/>
      <c r="DLW27" s="681"/>
      <c r="DLX27" s="681"/>
      <c r="DLY27" s="681"/>
      <c r="DLZ27" s="681"/>
      <c r="DMA27" s="681"/>
      <c r="DMB27" s="681"/>
      <c r="DMC27" s="682"/>
      <c r="DMD27" s="680"/>
      <c r="DME27" s="681"/>
      <c r="DMF27" s="681"/>
      <c r="DMG27" s="681"/>
      <c r="DMH27" s="681"/>
      <c r="DMI27" s="681"/>
      <c r="DMJ27" s="681"/>
      <c r="DMK27" s="681"/>
      <c r="DML27" s="681"/>
      <c r="DMM27" s="681"/>
      <c r="DMN27" s="681"/>
      <c r="DMO27" s="681"/>
      <c r="DMP27" s="681"/>
      <c r="DMQ27" s="681"/>
      <c r="DMR27" s="682"/>
      <c r="DMS27" s="680"/>
      <c r="DMT27" s="681"/>
      <c r="DMU27" s="681"/>
      <c r="DMV27" s="681"/>
      <c r="DMW27" s="681"/>
      <c r="DMX27" s="681"/>
      <c r="DMY27" s="681"/>
      <c r="DMZ27" s="681"/>
      <c r="DNA27" s="681"/>
      <c r="DNB27" s="681"/>
      <c r="DNC27" s="681"/>
      <c r="DND27" s="681"/>
      <c r="DNE27" s="681"/>
      <c r="DNF27" s="681"/>
      <c r="DNG27" s="682"/>
      <c r="DNH27" s="680"/>
      <c r="DNI27" s="681"/>
      <c r="DNJ27" s="681"/>
      <c r="DNK27" s="681"/>
      <c r="DNL27" s="681"/>
      <c r="DNM27" s="681"/>
      <c r="DNN27" s="681"/>
      <c r="DNO27" s="681"/>
      <c r="DNP27" s="681"/>
      <c r="DNQ27" s="681"/>
      <c r="DNR27" s="681"/>
      <c r="DNS27" s="681"/>
      <c r="DNT27" s="681"/>
      <c r="DNU27" s="681"/>
      <c r="DNV27" s="682"/>
      <c r="DNW27" s="680"/>
      <c r="DNX27" s="681"/>
      <c r="DNY27" s="681"/>
      <c r="DNZ27" s="681"/>
      <c r="DOA27" s="681"/>
      <c r="DOB27" s="681"/>
      <c r="DOC27" s="681"/>
      <c r="DOD27" s="681"/>
      <c r="DOE27" s="681"/>
      <c r="DOF27" s="681"/>
      <c r="DOG27" s="681"/>
      <c r="DOH27" s="681"/>
      <c r="DOI27" s="681"/>
      <c r="DOJ27" s="681"/>
      <c r="DOK27" s="682"/>
      <c r="DOL27" s="680"/>
      <c r="DOM27" s="681"/>
      <c r="DON27" s="681"/>
      <c r="DOO27" s="681"/>
      <c r="DOP27" s="681"/>
      <c r="DOQ27" s="681"/>
      <c r="DOR27" s="681"/>
      <c r="DOS27" s="681"/>
      <c r="DOT27" s="681"/>
      <c r="DOU27" s="681"/>
      <c r="DOV27" s="681"/>
      <c r="DOW27" s="681"/>
      <c r="DOX27" s="681"/>
      <c r="DOY27" s="681"/>
      <c r="DOZ27" s="682"/>
      <c r="DPA27" s="680"/>
      <c r="DPB27" s="681"/>
      <c r="DPC27" s="681"/>
      <c r="DPD27" s="681"/>
      <c r="DPE27" s="681"/>
      <c r="DPF27" s="681"/>
      <c r="DPG27" s="681"/>
      <c r="DPH27" s="681"/>
      <c r="DPI27" s="681"/>
      <c r="DPJ27" s="681"/>
      <c r="DPK27" s="681"/>
      <c r="DPL27" s="681"/>
      <c r="DPM27" s="681"/>
      <c r="DPN27" s="681"/>
      <c r="DPO27" s="682"/>
      <c r="DPP27" s="680"/>
      <c r="DPQ27" s="681"/>
      <c r="DPR27" s="681"/>
      <c r="DPS27" s="681"/>
      <c r="DPT27" s="681"/>
      <c r="DPU27" s="681"/>
      <c r="DPV27" s="681"/>
      <c r="DPW27" s="681"/>
      <c r="DPX27" s="681"/>
      <c r="DPY27" s="681"/>
      <c r="DPZ27" s="681"/>
      <c r="DQA27" s="681"/>
      <c r="DQB27" s="681"/>
      <c r="DQC27" s="681"/>
      <c r="DQD27" s="682"/>
      <c r="DQE27" s="680"/>
      <c r="DQF27" s="681"/>
      <c r="DQG27" s="681"/>
      <c r="DQH27" s="681"/>
      <c r="DQI27" s="681"/>
      <c r="DQJ27" s="681"/>
      <c r="DQK27" s="681"/>
      <c r="DQL27" s="681"/>
      <c r="DQM27" s="681"/>
      <c r="DQN27" s="681"/>
      <c r="DQO27" s="681"/>
      <c r="DQP27" s="681"/>
      <c r="DQQ27" s="681"/>
      <c r="DQR27" s="681"/>
      <c r="DQS27" s="682"/>
      <c r="DQT27" s="680"/>
      <c r="DQU27" s="681"/>
      <c r="DQV27" s="681"/>
      <c r="DQW27" s="681"/>
      <c r="DQX27" s="681"/>
      <c r="DQY27" s="681"/>
      <c r="DQZ27" s="681"/>
      <c r="DRA27" s="681"/>
      <c r="DRB27" s="681"/>
      <c r="DRC27" s="681"/>
      <c r="DRD27" s="681"/>
      <c r="DRE27" s="681"/>
      <c r="DRF27" s="681"/>
      <c r="DRG27" s="681"/>
      <c r="DRH27" s="682"/>
      <c r="DRI27" s="680"/>
      <c r="DRJ27" s="681"/>
      <c r="DRK27" s="681"/>
      <c r="DRL27" s="681"/>
      <c r="DRM27" s="681"/>
      <c r="DRN27" s="681"/>
      <c r="DRO27" s="681"/>
      <c r="DRP27" s="681"/>
      <c r="DRQ27" s="681"/>
      <c r="DRR27" s="681"/>
      <c r="DRS27" s="681"/>
      <c r="DRT27" s="681"/>
      <c r="DRU27" s="681"/>
      <c r="DRV27" s="681"/>
      <c r="DRW27" s="682"/>
      <c r="DRX27" s="680"/>
      <c r="DRY27" s="681"/>
      <c r="DRZ27" s="681"/>
      <c r="DSA27" s="681"/>
      <c r="DSB27" s="681"/>
      <c r="DSC27" s="681"/>
      <c r="DSD27" s="681"/>
      <c r="DSE27" s="681"/>
      <c r="DSF27" s="681"/>
      <c r="DSG27" s="681"/>
      <c r="DSH27" s="681"/>
      <c r="DSI27" s="681"/>
      <c r="DSJ27" s="681"/>
      <c r="DSK27" s="681"/>
      <c r="DSL27" s="682"/>
      <c r="DSM27" s="680"/>
      <c r="DSN27" s="681"/>
      <c r="DSO27" s="681"/>
      <c r="DSP27" s="681"/>
      <c r="DSQ27" s="681"/>
      <c r="DSR27" s="681"/>
      <c r="DSS27" s="681"/>
      <c r="DST27" s="681"/>
      <c r="DSU27" s="681"/>
      <c r="DSV27" s="681"/>
      <c r="DSW27" s="681"/>
      <c r="DSX27" s="681"/>
      <c r="DSY27" s="681"/>
      <c r="DSZ27" s="681"/>
      <c r="DTA27" s="682"/>
      <c r="DTB27" s="680"/>
      <c r="DTC27" s="681"/>
      <c r="DTD27" s="681"/>
      <c r="DTE27" s="681"/>
      <c r="DTF27" s="681"/>
      <c r="DTG27" s="681"/>
      <c r="DTH27" s="681"/>
      <c r="DTI27" s="681"/>
      <c r="DTJ27" s="681"/>
      <c r="DTK27" s="681"/>
      <c r="DTL27" s="681"/>
      <c r="DTM27" s="681"/>
      <c r="DTN27" s="681"/>
      <c r="DTO27" s="681"/>
      <c r="DTP27" s="682"/>
      <c r="DTQ27" s="680"/>
      <c r="DTR27" s="681"/>
      <c r="DTS27" s="681"/>
      <c r="DTT27" s="681"/>
      <c r="DTU27" s="681"/>
      <c r="DTV27" s="681"/>
      <c r="DTW27" s="681"/>
      <c r="DTX27" s="681"/>
      <c r="DTY27" s="681"/>
      <c r="DTZ27" s="681"/>
      <c r="DUA27" s="681"/>
      <c r="DUB27" s="681"/>
      <c r="DUC27" s="681"/>
      <c r="DUD27" s="681"/>
      <c r="DUE27" s="682"/>
      <c r="DUF27" s="680"/>
      <c r="DUG27" s="681"/>
      <c r="DUH27" s="681"/>
      <c r="DUI27" s="681"/>
      <c r="DUJ27" s="681"/>
      <c r="DUK27" s="681"/>
      <c r="DUL27" s="681"/>
      <c r="DUM27" s="681"/>
      <c r="DUN27" s="681"/>
      <c r="DUO27" s="681"/>
      <c r="DUP27" s="681"/>
      <c r="DUQ27" s="681"/>
      <c r="DUR27" s="681"/>
      <c r="DUS27" s="681"/>
      <c r="DUT27" s="682"/>
      <c r="DUU27" s="680"/>
      <c r="DUV27" s="681"/>
      <c r="DUW27" s="681"/>
      <c r="DUX27" s="681"/>
      <c r="DUY27" s="681"/>
      <c r="DUZ27" s="681"/>
      <c r="DVA27" s="681"/>
      <c r="DVB27" s="681"/>
      <c r="DVC27" s="681"/>
      <c r="DVD27" s="681"/>
      <c r="DVE27" s="681"/>
      <c r="DVF27" s="681"/>
      <c r="DVG27" s="681"/>
      <c r="DVH27" s="681"/>
      <c r="DVI27" s="682"/>
      <c r="DVJ27" s="680"/>
      <c r="DVK27" s="681"/>
      <c r="DVL27" s="681"/>
      <c r="DVM27" s="681"/>
      <c r="DVN27" s="681"/>
      <c r="DVO27" s="681"/>
      <c r="DVP27" s="681"/>
      <c r="DVQ27" s="681"/>
      <c r="DVR27" s="681"/>
      <c r="DVS27" s="681"/>
      <c r="DVT27" s="681"/>
      <c r="DVU27" s="681"/>
      <c r="DVV27" s="681"/>
      <c r="DVW27" s="681"/>
      <c r="DVX27" s="682"/>
      <c r="DVY27" s="680"/>
      <c r="DVZ27" s="681"/>
      <c r="DWA27" s="681"/>
      <c r="DWB27" s="681"/>
      <c r="DWC27" s="681"/>
      <c r="DWD27" s="681"/>
      <c r="DWE27" s="681"/>
      <c r="DWF27" s="681"/>
      <c r="DWG27" s="681"/>
      <c r="DWH27" s="681"/>
      <c r="DWI27" s="681"/>
      <c r="DWJ27" s="681"/>
      <c r="DWK27" s="681"/>
      <c r="DWL27" s="681"/>
      <c r="DWM27" s="682"/>
      <c r="DWN27" s="680"/>
      <c r="DWO27" s="681"/>
      <c r="DWP27" s="681"/>
      <c r="DWQ27" s="681"/>
      <c r="DWR27" s="681"/>
      <c r="DWS27" s="681"/>
      <c r="DWT27" s="681"/>
      <c r="DWU27" s="681"/>
      <c r="DWV27" s="681"/>
      <c r="DWW27" s="681"/>
      <c r="DWX27" s="681"/>
      <c r="DWY27" s="681"/>
      <c r="DWZ27" s="681"/>
      <c r="DXA27" s="681"/>
      <c r="DXB27" s="682"/>
      <c r="DXC27" s="680"/>
      <c r="DXD27" s="681"/>
      <c r="DXE27" s="681"/>
      <c r="DXF27" s="681"/>
      <c r="DXG27" s="681"/>
      <c r="DXH27" s="681"/>
      <c r="DXI27" s="681"/>
      <c r="DXJ27" s="681"/>
      <c r="DXK27" s="681"/>
      <c r="DXL27" s="681"/>
      <c r="DXM27" s="681"/>
      <c r="DXN27" s="681"/>
      <c r="DXO27" s="681"/>
      <c r="DXP27" s="681"/>
      <c r="DXQ27" s="682"/>
      <c r="DXR27" s="680"/>
      <c r="DXS27" s="681"/>
      <c r="DXT27" s="681"/>
      <c r="DXU27" s="681"/>
      <c r="DXV27" s="681"/>
      <c r="DXW27" s="681"/>
      <c r="DXX27" s="681"/>
      <c r="DXY27" s="681"/>
      <c r="DXZ27" s="681"/>
      <c r="DYA27" s="681"/>
      <c r="DYB27" s="681"/>
      <c r="DYC27" s="681"/>
      <c r="DYD27" s="681"/>
      <c r="DYE27" s="681"/>
      <c r="DYF27" s="682"/>
      <c r="DYG27" s="680"/>
      <c r="DYH27" s="681"/>
      <c r="DYI27" s="681"/>
      <c r="DYJ27" s="681"/>
      <c r="DYK27" s="681"/>
      <c r="DYL27" s="681"/>
      <c r="DYM27" s="681"/>
      <c r="DYN27" s="681"/>
      <c r="DYO27" s="681"/>
      <c r="DYP27" s="681"/>
      <c r="DYQ27" s="681"/>
      <c r="DYR27" s="681"/>
      <c r="DYS27" s="681"/>
      <c r="DYT27" s="681"/>
      <c r="DYU27" s="682"/>
      <c r="DYV27" s="680"/>
      <c r="DYW27" s="681"/>
      <c r="DYX27" s="681"/>
      <c r="DYY27" s="681"/>
      <c r="DYZ27" s="681"/>
      <c r="DZA27" s="681"/>
      <c r="DZB27" s="681"/>
      <c r="DZC27" s="681"/>
      <c r="DZD27" s="681"/>
      <c r="DZE27" s="681"/>
      <c r="DZF27" s="681"/>
      <c r="DZG27" s="681"/>
      <c r="DZH27" s="681"/>
      <c r="DZI27" s="681"/>
      <c r="DZJ27" s="682"/>
      <c r="DZK27" s="680"/>
      <c r="DZL27" s="681"/>
      <c r="DZM27" s="681"/>
      <c r="DZN27" s="681"/>
      <c r="DZO27" s="681"/>
      <c r="DZP27" s="681"/>
      <c r="DZQ27" s="681"/>
      <c r="DZR27" s="681"/>
      <c r="DZS27" s="681"/>
      <c r="DZT27" s="681"/>
      <c r="DZU27" s="681"/>
      <c r="DZV27" s="681"/>
      <c r="DZW27" s="681"/>
      <c r="DZX27" s="681"/>
      <c r="DZY27" s="682"/>
      <c r="DZZ27" s="680"/>
      <c r="EAA27" s="681"/>
      <c r="EAB27" s="681"/>
      <c r="EAC27" s="681"/>
      <c r="EAD27" s="681"/>
      <c r="EAE27" s="681"/>
      <c r="EAF27" s="681"/>
      <c r="EAG27" s="681"/>
      <c r="EAH27" s="681"/>
      <c r="EAI27" s="681"/>
      <c r="EAJ27" s="681"/>
      <c r="EAK27" s="681"/>
      <c r="EAL27" s="681"/>
      <c r="EAM27" s="681"/>
      <c r="EAN27" s="682"/>
      <c r="EAO27" s="680"/>
      <c r="EAP27" s="681"/>
      <c r="EAQ27" s="681"/>
      <c r="EAR27" s="681"/>
      <c r="EAS27" s="681"/>
      <c r="EAT27" s="681"/>
      <c r="EAU27" s="681"/>
      <c r="EAV27" s="681"/>
      <c r="EAW27" s="681"/>
      <c r="EAX27" s="681"/>
      <c r="EAY27" s="681"/>
      <c r="EAZ27" s="681"/>
      <c r="EBA27" s="681"/>
      <c r="EBB27" s="681"/>
      <c r="EBC27" s="682"/>
      <c r="EBD27" s="680"/>
      <c r="EBE27" s="681"/>
      <c r="EBF27" s="681"/>
      <c r="EBG27" s="681"/>
      <c r="EBH27" s="681"/>
      <c r="EBI27" s="681"/>
      <c r="EBJ27" s="681"/>
      <c r="EBK27" s="681"/>
      <c r="EBL27" s="681"/>
      <c r="EBM27" s="681"/>
      <c r="EBN27" s="681"/>
      <c r="EBO27" s="681"/>
      <c r="EBP27" s="681"/>
      <c r="EBQ27" s="681"/>
      <c r="EBR27" s="682"/>
      <c r="EBS27" s="680"/>
      <c r="EBT27" s="681"/>
      <c r="EBU27" s="681"/>
      <c r="EBV27" s="681"/>
      <c r="EBW27" s="681"/>
      <c r="EBX27" s="681"/>
      <c r="EBY27" s="681"/>
      <c r="EBZ27" s="681"/>
      <c r="ECA27" s="681"/>
      <c r="ECB27" s="681"/>
      <c r="ECC27" s="681"/>
      <c r="ECD27" s="681"/>
      <c r="ECE27" s="681"/>
      <c r="ECF27" s="681"/>
      <c r="ECG27" s="682"/>
      <c r="ECH27" s="680"/>
      <c r="ECI27" s="681"/>
      <c r="ECJ27" s="681"/>
      <c r="ECK27" s="681"/>
      <c r="ECL27" s="681"/>
      <c r="ECM27" s="681"/>
      <c r="ECN27" s="681"/>
      <c r="ECO27" s="681"/>
      <c r="ECP27" s="681"/>
      <c r="ECQ27" s="681"/>
      <c r="ECR27" s="681"/>
      <c r="ECS27" s="681"/>
      <c r="ECT27" s="681"/>
      <c r="ECU27" s="681"/>
      <c r="ECV27" s="682"/>
      <c r="ECW27" s="680"/>
      <c r="ECX27" s="681"/>
      <c r="ECY27" s="681"/>
      <c r="ECZ27" s="681"/>
      <c r="EDA27" s="681"/>
      <c r="EDB27" s="681"/>
      <c r="EDC27" s="681"/>
      <c r="EDD27" s="681"/>
      <c r="EDE27" s="681"/>
      <c r="EDF27" s="681"/>
      <c r="EDG27" s="681"/>
      <c r="EDH27" s="681"/>
      <c r="EDI27" s="681"/>
      <c r="EDJ27" s="681"/>
      <c r="EDK27" s="682"/>
      <c r="EDL27" s="680"/>
      <c r="EDM27" s="681"/>
      <c r="EDN27" s="681"/>
      <c r="EDO27" s="681"/>
      <c r="EDP27" s="681"/>
      <c r="EDQ27" s="681"/>
      <c r="EDR27" s="681"/>
      <c r="EDS27" s="681"/>
      <c r="EDT27" s="681"/>
      <c r="EDU27" s="681"/>
      <c r="EDV27" s="681"/>
      <c r="EDW27" s="681"/>
      <c r="EDX27" s="681"/>
      <c r="EDY27" s="681"/>
      <c r="EDZ27" s="682"/>
      <c r="EEA27" s="680"/>
      <c r="EEB27" s="681"/>
      <c r="EEC27" s="681"/>
      <c r="EED27" s="681"/>
      <c r="EEE27" s="681"/>
      <c r="EEF27" s="681"/>
      <c r="EEG27" s="681"/>
      <c r="EEH27" s="681"/>
      <c r="EEI27" s="681"/>
      <c r="EEJ27" s="681"/>
      <c r="EEK27" s="681"/>
      <c r="EEL27" s="681"/>
      <c r="EEM27" s="681"/>
      <c r="EEN27" s="681"/>
      <c r="EEO27" s="682"/>
      <c r="EEP27" s="680"/>
      <c r="EEQ27" s="681"/>
      <c r="EER27" s="681"/>
      <c r="EES27" s="681"/>
      <c r="EET27" s="681"/>
      <c r="EEU27" s="681"/>
      <c r="EEV27" s="681"/>
      <c r="EEW27" s="681"/>
      <c r="EEX27" s="681"/>
      <c r="EEY27" s="681"/>
      <c r="EEZ27" s="681"/>
      <c r="EFA27" s="681"/>
      <c r="EFB27" s="681"/>
      <c r="EFC27" s="681"/>
      <c r="EFD27" s="682"/>
      <c r="EFE27" s="680"/>
      <c r="EFF27" s="681"/>
      <c r="EFG27" s="681"/>
      <c r="EFH27" s="681"/>
      <c r="EFI27" s="681"/>
      <c r="EFJ27" s="681"/>
      <c r="EFK27" s="681"/>
      <c r="EFL27" s="681"/>
      <c r="EFM27" s="681"/>
      <c r="EFN27" s="681"/>
      <c r="EFO27" s="681"/>
      <c r="EFP27" s="681"/>
      <c r="EFQ27" s="681"/>
      <c r="EFR27" s="681"/>
      <c r="EFS27" s="682"/>
      <c r="EFT27" s="680"/>
      <c r="EFU27" s="681"/>
      <c r="EFV27" s="681"/>
      <c r="EFW27" s="681"/>
      <c r="EFX27" s="681"/>
      <c r="EFY27" s="681"/>
      <c r="EFZ27" s="681"/>
      <c r="EGA27" s="681"/>
      <c r="EGB27" s="681"/>
      <c r="EGC27" s="681"/>
      <c r="EGD27" s="681"/>
      <c r="EGE27" s="681"/>
      <c r="EGF27" s="681"/>
      <c r="EGG27" s="681"/>
      <c r="EGH27" s="682"/>
      <c r="EGI27" s="680"/>
      <c r="EGJ27" s="681"/>
      <c r="EGK27" s="681"/>
      <c r="EGL27" s="681"/>
      <c r="EGM27" s="681"/>
      <c r="EGN27" s="681"/>
      <c r="EGO27" s="681"/>
      <c r="EGP27" s="681"/>
      <c r="EGQ27" s="681"/>
      <c r="EGR27" s="681"/>
      <c r="EGS27" s="681"/>
      <c r="EGT27" s="681"/>
      <c r="EGU27" s="681"/>
      <c r="EGV27" s="681"/>
      <c r="EGW27" s="682"/>
      <c r="EGX27" s="680"/>
      <c r="EGY27" s="681"/>
      <c r="EGZ27" s="681"/>
      <c r="EHA27" s="681"/>
      <c r="EHB27" s="681"/>
      <c r="EHC27" s="681"/>
      <c r="EHD27" s="681"/>
      <c r="EHE27" s="681"/>
      <c r="EHF27" s="681"/>
      <c r="EHG27" s="681"/>
      <c r="EHH27" s="681"/>
      <c r="EHI27" s="681"/>
      <c r="EHJ27" s="681"/>
      <c r="EHK27" s="681"/>
      <c r="EHL27" s="682"/>
      <c r="EHM27" s="680"/>
      <c r="EHN27" s="681"/>
      <c r="EHO27" s="681"/>
      <c r="EHP27" s="681"/>
      <c r="EHQ27" s="681"/>
      <c r="EHR27" s="681"/>
      <c r="EHS27" s="681"/>
      <c r="EHT27" s="681"/>
      <c r="EHU27" s="681"/>
      <c r="EHV27" s="681"/>
      <c r="EHW27" s="681"/>
      <c r="EHX27" s="681"/>
      <c r="EHY27" s="681"/>
      <c r="EHZ27" s="681"/>
      <c r="EIA27" s="682"/>
      <c r="EIB27" s="680"/>
      <c r="EIC27" s="681"/>
      <c r="EID27" s="681"/>
      <c r="EIE27" s="681"/>
      <c r="EIF27" s="681"/>
      <c r="EIG27" s="681"/>
      <c r="EIH27" s="681"/>
      <c r="EII27" s="681"/>
      <c r="EIJ27" s="681"/>
      <c r="EIK27" s="681"/>
      <c r="EIL27" s="681"/>
      <c r="EIM27" s="681"/>
      <c r="EIN27" s="681"/>
      <c r="EIO27" s="681"/>
      <c r="EIP27" s="682"/>
      <c r="EIQ27" s="680"/>
      <c r="EIR27" s="681"/>
      <c r="EIS27" s="681"/>
      <c r="EIT27" s="681"/>
      <c r="EIU27" s="681"/>
      <c r="EIV27" s="681"/>
      <c r="EIW27" s="681"/>
      <c r="EIX27" s="681"/>
      <c r="EIY27" s="681"/>
      <c r="EIZ27" s="681"/>
      <c r="EJA27" s="681"/>
      <c r="EJB27" s="681"/>
      <c r="EJC27" s="681"/>
      <c r="EJD27" s="681"/>
      <c r="EJE27" s="682"/>
      <c r="EJF27" s="680"/>
      <c r="EJG27" s="681"/>
      <c r="EJH27" s="681"/>
      <c r="EJI27" s="681"/>
      <c r="EJJ27" s="681"/>
      <c r="EJK27" s="681"/>
      <c r="EJL27" s="681"/>
      <c r="EJM27" s="681"/>
      <c r="EJN27" s="681"/>
      <c r="EJO27" s="681"/>
      <c r="EJP27" s="681"/>
      <c r="EJQ27" s="681"/>
      <c r="EJR27" s="681"/>
      <c r="EJS27" s="681"/>
      <c r="EJT27" s="682"/>
      <c r="EJU27" s="680"/>
      <c r="EJV27" s="681"/>
      <c r="EJW27" s="681"/>
      <c r="EJX27" s="681"/>
      <c r="EJY27" s="681"/>
      <c r="EJZ27" s="681"/>
      <c r="EKA27" s="681"/>
      <c r="EKB27" s="681"/>
      <c r="EKC27" s="681"/>
      <c r="EKD27" s="681"/>
      <c r="EKE27" s="681"/>
      <c r="EKF27" s="681"/>
      <c r="EKG27" s="681"/>
      <c r="EKH27" s="681"/>
      <c r="EKI27" s="682"/>
      <c r="EKJ27" s="680"/>
      <c r="EKK27" s="681"/>
      <c r="EKL27" s="681"/>
      <c r="EKM27" s="681"/>
      <c r="EKN27" s="681"/>
      <c r="EKO27" s="681"/>
      <c r="EKP27" s="681"/>
      <c r="EKQ27" s="681"/>
      <c r="EKR27" s="681"/>
      <c r="EKS27" s="681"/>
      <c r="EKT27" s="681"/>
      <c r="EKU27" s="681"/>
      <c r="EKV27" s="681"/>
      <c r="EKW27" s="681"/>
      <c r="EKX27" s="682"/>
      <c r="EKY27" s="680"/>
      <c r="EKZ27" s="681"/>
      <c r="ELA27" s="681"/>
      <c r="ELB27" s="681"/>
      <c r="ELC27" s="681"/>
      <c r="ELD27" s="681"/>
      <c r="ELE27" s="681"/>
      <c r="ELF27" s="681"/>
      <c r="ELG27" s="681"/>
      <c r="ELH27" s="681"/>
      <c r="ELI27" s="681"/>
      <c r="ELJ27" s="681"/>
      <c r="ELK27" s="681"/>
      <c r="ELL27" s="681"/>
      <c r="ELM27" s="682"/>
      <c r="ELN27" s="680"/>
      <c r="ELO27" s="681"/>
      <c r="ELP27" s="681"/>
      <c r="ELQ27" s="681"/>
      <c r="ELR27" s="681"/>
      <c r="ELS27" s="681"/>
      <c r="ELT27" s="681"/>
      <c r="ELU27" s="681"/>
      <c r="ELV27" s="681"/>
      <c r="ELW27" s="681"/>
      <c r="ELX27" s="681"/>
      <c r="ELY27" s="681"/>
      <c r="ELZ27" s="681"/>
      <c r="EMA27" s="681"/>
      <c r="EMB27" s="682"/>
      <c r="EMC27" s="680"/>
      <c r="EMD27" s="681"/>
      <c r="EME27" s="681"/>
      <c r="EMF27" s="681"/>
      <c r="EMG27" s="681"/>
      <c r="EMH27" s="681"/>
      <c r="EMI27" s="681"/>
      <c r="EMJ27" s="681"/>
      <c r="EMK27" s="681"/>
      <c r="EML27" s="681"/>
      <c r="EMM27" s="681"/>
      <c r="EMN27" s="681"/>
      <c r="EMO27" s="681"/>
      <c r="EMP27" s="681"/>
      <c r="EMQ27" s="682"/>
      <c r="EMR27" s="680"/>
      <c r="EMS27" s="681"/>
      <c r="EMT27" s="681"/>
      <c r="EMU27" s="681"/>
      <c r="EMV27" s="681"/>
      <c r="EMW27" s="681"/>
      <c r="EMX27" s="681"/>
      <c r="EMY27" s="681"/>
      <c r="EMZ27" s="681"/>
      <c r="ENA27" s="681"/>
      <c r="ENB27" s="681"/>
      <c r="ENC27" s="681"/>
      <c r="END27" s="681"/>
      <c r="ENE27" s="681"/>
      <c r="ENF27" s="682"/>
      <c r="ENG27" s="680"/>
      <c r="ENH27" s="681"/>
      <c r="ENI27" s="681"/>
      <c r="ENJ27" s="681"/>
      <c r="ENK27" s="681"/>
      <c r="ENL27" s="681"/>
      <c r="ENM27" s="681"/>
      <c r="ENN27" s="681"/>
      <c r="ENO27" s="681"/>
      <c r="ENP27" s="681"/>
      <c r="ENQ27" s="681"/>
      <c r="ENR27" s="681"/>
      <c r="ENS27" s="681"/>
      <c r="ENT27" s="681"/>
      <c r="ENU27" s="682"/>
      <c r="ENV27" s="680"/>
      <c r="ENW27" s="681"/>
      <c r="ENX27" s="681"/>
      <c r="ENY27" s="681"/>
      <c r="ENZ27" s="681"/>
      <c r="EOA27" s="681"/>
      <c r="EOB27" s="681"/>
      <c r="EOC27" s="681"/>
      <c r="EOD27" s="681"/>
      <c r="EOE27" s="681"/>
      <c r="EOF27" s="681"/>
      <c r="EOG27" s="681"/>
      <c r="EOH27" s="681"/>
      <c r="EOI27" s="681"/>
      <c r="EOJ27" s="682"/>
      <c r="EOK27" s="680"/>
      <c r="EOL27" s="681"/>
      <c r="EOM27" s="681"/>
      <c r="EON27" s="681"/>
      <c r="EOO27" s="681"/>
      <c r="EOP27" s="681"/>
      <c r="EOQ27" s="681"/>
      <c r="EOR27" s="681"/>
      <c r="EOS27" s="681"/>
      <c r="EOT27" s="681"/>
      <c r="EOU27" s="681"/>
      <c r="EOV27" s="681"/>
      <c r="EOW27" s="681"/>
      <c r="EOX27" s="681"/>
      <c r="EOY27" s="682"/>
      <c r="EOZ27" s="680"/>
      <c r="EPA27" s="681"/>
      <c r="EPB27" s="681"/>
      <c r="EPC27" s="681"/>
      <c r="EPD27" s="681"/>
      <c r="EPE27" s="681"/>
      <c r="EPF27" s="681"/>
      <c r="EPG27" s="681"/>
      <c r="EPH27" s="681"/>
      <c r="EPI27" s="681"/>
      <c r="EPJ27" s="681"/>
      <c r="EPK27" s="681"/>
      <c r="EPL27" s="681"/>
      <c r="EPM27" s="681"/>
      <c r="EPN27" s="682"/>
      <c r="EPO27" s="680"/>
      <c r="EPP27" s="681"/>
      <c r="EPQ27" s="681"/>
      <c r="EPR27" s="681"/>
      <c r="EPS27" s="681"/>
      <c r="EPT27" s="681"/>
      <c r="EPU27" s="681"/>
      <c r="EPV27" s="681"/>
      <c r="EPW27" s="681"/>
      <c r="EPX27" s="681"/>
      <c r="EPY27" s="681"/>
      <c r="EPZ27" s="681"/>
      <c r="EQA27" s="681"/>
      <c r="EQB27" s="681"/>
      <c r="EQC27" s="682"/>
      <c r="EQD27" s="680"/>
      <c r="EQE27" s="681"/>
      <c r="EQF27" s="681"/>
      <c r="EQG27" s="681"/>
      <c r="EQH27" s="681"/>
      <c r="EQI27" s="681"/>
      <c r="EQJ27" s="681"/>
      <c r="EQK27" s="681"/>
      <c r="EQL27" s="681"/>
      <c r="EQM27" s="681"/>
      <c r="EQN27" s="681"/>
      <c r="EQO27" s="681"/>
      <c r="EQP27" s="681"/>
      <c r="EQQ27" s="681"/>
      <c r="EQR27" s="682"/>
      <c r="EQS27" s="680"/>
      <c r="EQT27" s="681"/>
      <c r="EQU27" s="681"/>
      <c r="EQV27" s="681"/>
      <c r="EQW27" s="681"/>
      <c r="EQX27" s="681"/>
      <c r="EQY27" s="681"/>
      <c r="EQZ27" s="681"/>
      <c r="ERA27" s="681"/>
      <c r="ERB27" s="681"/>
      <c r="ERC27" s="681"/>
      <c r="ERD27" s="681"/>
      <c r="ERE27" s="681"/>
      <c r="ERF27" s="681"/>
      <c r="ERG27" s="682"/>
      <c r="ERH27" s="680"/>
      <c r="ERI27" s="681"/>
      <c r="ERJ27" s="681"/>
      <c r="ERK27" s="681"/>
      <c r="ERL27" s="681"/>
      <c r="ERM27" s="681"/>
      <c r="ERN27" s="681"/>
      <c r="ERO27" s="681"/>
      <c r="ERP27" s="681"/>
      <c r="ERQ27" s="681"/>
      <c r="ERR27" s="681"/>
      <c r="ERS27" s="681"/>
      <c r="ERT27" s="681"/>
      <c r="ERU27" s="681"/>
      <c r="ERV27" s="682"/>
      <c r="ERW27" s="680"/>
      <c r="ERX27" s="681"/>
      <c r="ERY27" s="681"/>
      <c r="ERZ27" s="681"/>
      <c r="ESA27" s="681"/>
      <c r="ESB27" s="681"/>
      <c r="ESC27" s="681"/>
      <c r="ESD27" s="681"/>
      <c r="ESE27" s="681"/>
      <c r="ESF27" s="681"/>
      <c r="ESG27" s="681"/>
      <c r="ESH27" s="681"/>
      <c r="ESI27" s="681"/>
      <c r="ESJ27" s="681"/>
      <c r="ESK27" s="682"/>
      <c r="ESL27" s="680"/>
      <c r="ESM27" s="681"/>
      <c r="ESN27" s="681"/>
      <c r="ESO27" s="681"/>
      <c r="ESP27" s="681"/>
      <c r="ESQ27" s="681"/>
      <c r="ESR27" s="681"/>
      <c r="ESS27" s="681"/>
      <c r="EST27" s="681"/>
      <c r="ESU27" s="681"/>
      <c r="ESV27" s="681"/>
      <c r="ESW27" s="681"/>
      <c r="ESX27" s="681"/>
      <c r="ESY27" s="681"/>
      <c r="ESZ27" s="682"/>
      <c r="ETA27" s="680"/>
      <c r="ETB27" s="681"/>
      <c r="ETC27" s="681"/>
      <c r="ETD27" s="681"/>
      <c r="ETE27" s="681"/>
      <c r="ETF27" s="681"/>
      <c r="ETG27" s="681"/>
      <c r="ETH27" s="681"/>
      <c r="ETI27" s="681"/>
      <c r="ETJ27" s="681"/>
      <c r="ETK27" s="681"/>
      <c r="ETL27" s="681"/>
      <c r="ETM27" s="681"/>
      <c r="ETN27" s="681"/>
      <c r="ETO27" s="682"/>
      <c r="ETP27" s="680"/>
      <c r="ETQ27" s="681"/>
      <c r="ETR27" s="681"/>
      <c r="ETS27" s="681"/>
      <c r="ETT27" s="681"/>
      <c r="ETU27" s="681"/>
      <c r="ETV27" s="681"/>
      <c r="ETW27" s="681"/>
      <c r="ETX27" s="681"/>
      <c r="ETY27" s="681"/>
      <c r="ETZ27" s="681"/>
      <c r="EUA27" s="681"/>
      <c r="EUB27" s="681"/>
      <c r="EUC27" s="681"/>
      <c r="EUD27" s="682"/>
      <c r="EUE27" s="680"/>
      <c r="EUF27" s="681"/>
      <c r="EUG27" s="681"/>
      <c r="EUH27" s="681"/>
      <c r="EUI27" s="681"/>
      <c r="EUJ27" s="681"/>
      <c r="EUK27" s="681"/>
      <c r="EUL27" s="681"/>
      <c r="EUM27" s="681"/>
      <c r="EUN27" s="681"/>
      <c r="EUO27" s="681"/>
      <c r="EUP27" s="681"/>
      <c r="EUQ27" s="681"/>
      <c r="EUR27" s="681"/>
      <c r="EUS27" s="682"/>
      <c r="EUT27" s="680"/>
      <c r="EUU27" s="681"/>
      <c r="EUV27" s="681"/>
      <c r="EUW27" s="681"/>
      <c r="EUX27" s="681"/>
      <c r="EUY27" s="681"/>
      <c r="EUZ27" s="681"/>
      <c r="EVA27" s="681"/>
      <c r="EVB27" s="681"/>
      <c r="EVC27" s="681"/>
      <c r="EVD27" s="681"/>
      <c r="EVE27" s="681"/>
      <c r="EVF27" s="681"/>
      <c r="EVG27" s="681"/>
      <c r="EVH27" s="682"/>
      <c r="EVI27" s="680"/>
      <c r="EVJ27" s="681"/>
      <c r="EVK27" s="681"/>
      <c r="EVL27" s="681"/>
      <c r="EVM27" s="681"/>
      <c r="EVN27" s="681"/>
      <c r="EVO27" s="681"/>
      <c r="EVP27" s="681"/>
      <c r="EVQ27" s="681"/>
      <c r="EVR27" s="681"/>
      <c r="EVS27" s="681"/>
      <c r="EVT27" s="681"/>
      <c r="EVU27" s="681"/>
      <c r="EVV27" s="681"/>
      <c r="EVW27" s="682"/>
      <c r="EVX27" s="680"/>
      <c r="EVY27" s="681"/>
      <c r="EVZ27" s="681"/>
      <c r="EWA27" s="681"/>
      <c r="EWB27" s="681"/>
      <c r="EWC27" s="681"/>
      <c r="EWD27" s="681"/>
      <c r="EWE27" s="681"/>
      <c r="EWF27" s="681"/>
      <c r="EWG27" s="681"/>
      <c r="EWH27" s="681"/>
      <c r="EWI27" s="681"/>
      <c r="EWJ27" s="681"/>
      <c r="EWK27" s="681"/>
      <c r="EWL27" s="682"/>
      <c r="EWM27" s="680"/>
      <c r="EWN27" s="681"/>
      <c r="EWO27" s="681"/>
      <c r="EWP27" s="681"/>
      <c r="EWQ27" s="681"/>
      <c r="EWR27" s="681"/>
      <c r="EWS27" s="681"/>
      <c r="EWT27" s="681"/>
      <c r="EWU27" s="681"/>
      <c r="EWV27" s="681"/>
      <c r="EWW27" s="681"/>
      <c r="EWX27" s="681"/>
      <c r="EWY27" s="681"/>
      <c r="EWZ27" s="681"/>
      <c r="EXA27" s="682"/>
      <c r="EXB27" s="680"/>
      <c r="EXC27" s="681"/>
      <c r="EXD27" s="681"/>
      <c r="EXE27" s="681"/>
      <c r="EXF27" s="681"/>
      <c r="EXG27" s="681"/>
      <c r="EXH27" s="681"/>
      <c r="EXI27" s="681"/>
      <c r="EXJ27" s="681"/>
      <c r="EXK27" s="681"/>
      <c r="EXL27" s="681"/>
      <c r="EXM27" s="681"/>
      <c r="EXN27" s="681"/>
      <c r="EXO27" s="681"/>
      <c r="EXP27" s="682"/>
      <c r="EXQ27" s="680"/>
      <c r="EXR27" s="681"/>
      <c r="EXS27" s="681"/>
      <c r="EXT27" s="681"/>
      <c r="EXU27" s="681"/>
      <c r="EXV27" s="681"/>
      <c r="EXW27" s="681"/>
      <c r="EXX27" s="681"/>
      <c r="EXY27" s="681"/>
      <c r="EXZ27" s="681"/>
      <c r="EYA27" s="681"/>
      <c r="EYB27" s="681"/>
      <c r="EYC27" s="681"/>
      <c r="EYD27" s="681"/>
      <c r="EYE27" s="682"/>
      <c r="EYF27" s="680"/>
      <c r="EYG27" s="681"/>
      <c r="EYH27" s="681"/>
      <c r="EYI27" s="681"/>
      <c r="EYJ27" s="681"/>
      <c r="EYK27" s="681"/>
      <c r="EYL27" s="681"/>
      <c r="EYM27" s="681"/>
      <c r="EYN27" s="681"/>
      <c r="EYO27" s="681"/>
      <c r="EYP27" s="681"/>
      <c r="EYQ27" s="681"/>
      <c r="EYR27" s="681"/>
      <c r="EYS27" s="681"/>
      <c r="EYT27" s="682"/>
      <c r="EYU27" s="680"/>
      <c r="EYV27" s="681"/>
      <c r="EYW27" s="681"/>
      <c r="EYX27" s="681"/>
      <c r="EYY27" s="681"/>
      <c r="EYZ27" s="681"/>
      <c r="EZA27" s="681"/>
      <c r="EZB27" s="681"/>
      <c r="EZC27" s="681"/>
      <c r="EZD27" s="681"/>
      <c r="EZE27" s="681"/>
      <c r="EZF27" s="681"/>
      <c r="EZG27" s="681"/>
      <c r="EZH27" s="681"/>
      <c r="EZI27" s="682"/>
      <c r="EZJ27" s="680"/>
      <c r="EZK27" s="681"/>
      <c r="EZL27" s="681"/>
      <c r="EZM27" s="681"/>
      <c r="EZN27" s="681"/>
      <c r="EZO27" s="681"/>
      <c r="EZP27" s="681"/>
      <c r="EZQ27" s="681"/>
      <c r="EZR27" s="681"/>
      <c r="EZS27" s="681"/>
      <c r="EZT27" s="681"/>
      <c r="EZU27" s="681"/>
      <c r="EZV27" s="681"/>
      <c r="EZW27" s="681"/>
      <c r="EZX27" s="682"/>
      <c r="EZY27" s="680"/>
      <c r="EZZ27" s="681"/>
      <c r="FAA27" s="681"/>
      <c r="FAB27" s="681"/>
      <c r="FAC27" s="681"/>
      <c r="FAD27" s="681"/>
      <c r="FAE27" s="681"/>
      <c r="FAF27" s="681"/>
      <c r="FAG27" s="681"/>
      <c r="FAH27" s="681"/>
      <c r="FAI27" s="681"/>
      <c r="FAJ27" s="681"/>
      <c r="FAK27" s="681"/>
      <c r="FAL27" s="681"/>
      <c r="FAM27" s="682"/>
      <c r="FAN27" s="680"/>
      <c r="FAO27" s="681"/>
      <c r="FAP27" s="681"/>
      <c r="FAQ27" s="681"/>
      <c r="FAR27" s="681"/>
      <c r="FAS27" s="681"/>
      <c r="FAT27" s="681"/>
      <c r="FAU27" s="681"/>
      <c r="FAV27" s="681"/>
      <c r="FAW27" s="681"/>
      <c r="FAX27" s="681"/>
      <c r="FAY27" s="681"/>
      <c r="FAZ27" s="681"/>
      <c r="FBA27" s="681"/>
      <c r="FBB27" s="682"/>
      <c r="FBC27" s="680"/>
      <c r="FBD27" s="681"/>
      <c r="FBE27" s="681"/>
      <c r="FBF27" s="681"/>
      <c r="FBG27" s="681"/>
      <c r="FBH27" s="681"/>
      <c r="FBI27" s="681"/>
      <c r="FBJ27" s="681"/>
      <c r="FBK27" s="681"/>
      <c r="FBL27" s="681"/>
      <c r="FBM27" s="681"/>
      <c r="FBN27" s="681"/>
      <c r="FBO27" s="681"/>
      <c r="FBP27" s="681"/>
      <c r="FBQ27" s="682"/>
      <c r="FBR27" s="680"/>
      <c r="FBS27" s="681"/>
      <c r="FBT27" s="681"/>
      <c r="FBU27" s="681"/>
      <c r="FBV27" s="681"/>
      <c r="FBW27" s="681"/>
      <c r="FBX27" s="681"/>
      <c r="FBY27" s="681"/>
      <c r="FBZ27" s="681"/>
      <c r="FCA27" s="681"/>
      <c r="FCB27" s="681"/>
      <c r="FCC27" s="681"/>
      <c r="FCD27" s="681"/>
      <c r="FCE27" s="681"/>
      <c r="FCF27" s="682"/>
      <c r="FCG27" s="680"/>
      <c r="FCH27" s="681"/>
      <c r="FCI27" s="681"/>
      <c r="FCJ27" s="681"/>
      <c r="FCK27" s="681"/>
      <c r="FCL27" s="681"/>
      <c r="FCM27" s="681"/>
      <c r="FCN27" s="681"/>
      <c r="FCO27" s="681"/>
      <c r="FCP27" s="681"/>
      <c r="FCQ27" s="681"/>
      <c r="FCR27" s="681"/>
      <c r="FCS27" s="681"/>
      <c r="FCT27" s="681"/>
      <c r="FCU27" s="682"/>
      <c r="FCV27" s="680"/>
      <c r="FCW27" s="681"/>
      <c r="FCX27" s="681"/>
      <c r="FCY27" s="681"/>
      <c r="FCZ27" s="681"/>
      <c r="FDA27" s="681"/>
      <c r="FDB27" s="681"/>
      <c r="FDC27" s="681"/>
      <c r="FDD27" s="681"/>
      <c r="FDE27" s="681"/>
      <c r="FDF27" s="681"/>
      <c r="FDG27" s="681"/>
      <c r="FDH27" s="681"/>
      <c r="FDI27" s="681"/>
      <c r="FDJ27" s="682"/>
      <c r="FDK27" s="680"/>
      <c r="FDL27" s="681"/>
      <c r="FDM27" s="681"/>
      <c r="FDN27" s="681"/>
      <c r="FDO27" s="681"/>
      <c r="FDP27" s="681"/>
      <c r="FDQ27" s="681"/>
      <c r="FDR27" s="681"/>
      <c r="FDS27" s="681"/>
      <c r="FDT27" s="681"/>
      <c r="FDU27" s="681"/>
      <c r="FDV27" s="681"/>
      <c r="FDW27" s="681"/>
      <c r="FDX27" s="681"/>
      <c r="FDY27" s="682"/>
      <c r="FDZ27" s="680"/>
      <c r="FEA27" s="681"/>
      <c r="FEB27" s="681"/>
      <c r="FEC27" s="681"/>
      <c r="FED27" s="681"/>
      <c r="FEE27" s="681"/>
      <c r="FEF27" s="681"/>
      <c r="FEG27" s="681"/>
      <c r="FEH27" s="681"/>
      <c r="FEI27" s="681"/>
      <c r="FEJ27" s="681"/>
      <c r="FEK27" s="681"/>
      <c r="FEL27" s="681"/>
      <c r="FEM27" s="681"/>
      <c r="FEN27" s="682"/>
      <c r="FEO27" s="680"/>
      <c r="FEP27" s="681"/>
      <c r="FEQ27" s="681"/>
      <c r="FER27" s="681"/>
      <c r="FES27" s="681"/>
      <c r="FET27" s="681"/>
      <c r="FEU27" s="681"/>
      <c r="FEV27" s="681"/>
      <c r="FEW27" s="681"/>
      <c r="FEX27" s="681"/>
      <c r="FEY27" s="681"/>
      <c r="FEZ27" s="681"/>
      <c r="FFA27" s="681"/>
      <c r="FFB27" s="681"/>
      <c r="FFC27" s="682"/>
      <c r="FFD27" s="680"/>
      <c r="FFE27" s="681"/>
      <c r="FFF27" s="681"/>
      <c r="FFG27" s="681"/>
      <c r="FFH27" s="681"/>
      <c r="FFI27" s="681"/>
      <c r="FFJ27" s="681"/>
      <c r="FFK27" s="681"/>
      <c r="FFL27" s="681"/>
      <c r="FFM27" s="681"/>
      <c r="FFN27" s="681"/>
      <c r="FFO27" s="681"/>
      <c r="FFP27" s="681"/>
      <c r="FFQ27" s="681"/>
      <c r="FFR27" s="682"/>
      <c r="FFS27" s="680"/>
      <c r="FFT27" s="681"/>
      <c r="FFU27" s="681"/>
      <c r="FFV27" s="681"/>
      <c r="FFW27" s="681"/>
      <c r="FFX27" s="681"/>
      <c r="FFY27" s="681"/>
      <c r="FFZ27" s="681"/>
      <c r="FGA27" s="681"/>
      <c r="FGB27" s="681"/>
      <c r="FGC27" s="681"/>
      <c r="FGD27" s="681"/>
      <c r="FGE27" s="681"/>
      <c r="FGF27" s="681"/>
      <c r="FGG27" s="682"/>
      <c r="FGH27" s="680"/>
      <c r="FGI27" s="681"/>
      <c r="FGJ27" s="681"/>
      <c r="FGK27" s="681"/>
      <c r="FGL27" s="681"/>
      <c r="FGM27" s="681"/>
      <c r="FGN27" s="681"/>
      <c r="FGO27" s="681"/>
      <c r="FGP27" s="681"/>
      <c r="FGQ27" s="681"/>
      <c r="FGR27" s="681"/>
      <c r="FGS27" s="681"/>
      <c r="FGT27" s="681"/>
      <c r="FGU27" s="681"/>
      <c r="FGV27" s="682"/>
      <c r="FGW27" s="680"/>
      <c r="FGX27" s="681"/>
      <c r="FGY27" s="681"/>
      <c r="FGZ27" s="681"/>
      <c r="FHA27" s="681"/>
      <c r="FHB27" s="681"/>
      <c r="FHC27" s="681"/>
      <c r="FHD27" s="681"/>
      <c r="FHE27" s="681"/>
      <c r="FHF27" s="681"/>
      <c r="FHG27" s="681"/>
      <c r="FHH27" s="681"/>
      <c r="FHI27" s="681"/>
      <c r="FHJ27" s="681"/>
      <c r="FHK27" s="682"/>
      <c r="FHL27" s="680"/>
      <c r="FHM27" s="681"/>
      <c r="FHN27" s="681"/>
      <c r="FHO27" s="681"/>
      <c r="FHP27" s="681"/>
      <c r="FHQ27" s="681"/>
      <c r="FHR27" s="681"/>
      <c r="FHS27" s="681"/>
      <c r="FHT27" s="681"/>
      <c r="FHU27" s="681"/>
      <c r="FHV27" s="681"/>
      <c r="FHW27" s="681"/>
      <c r="FHX27" s="681"/>
      <c r="FHY27" s="681"/>
      <c r="FHZ27" s="682"/>
      <c r="FIA27" s="680"/>
      <c r="FIB27" s="681"/>
      <c r="FIC27" s="681"/>
      <c r="FID27" s="681"/>
      <c r="FIE27" s="681"/>
      <c r="FIF27" s="681"/>
      <c r="FIG27" s="681"/>
      <c r="FIH27" s="681"/>
      <c r="FII27" s="681"/>
      <c r="FIJ27" s="681"/>
      <c r="FIK27" s="681"/>
      <c r="FIL27" s="681"/>
      <c r="FIM27" s="681"/>
      <c r="FIN27" s="681"/>
      <c r="FIO27" s="682"/>
      <c r="FIP27" s="680"/>
      <c r="FIQ27" s="681"/>
      <c r="FIR27" s="681"/>
      <c r="FIS27" s="681"/>
      <c r="FIT27" s="681"/>
      <c r="FIU27" s="681"/>
      <c r="FIV27" s="681"/>
      <c r="FIW27" s="681"/>
      <c r="FIX27" s="681"/>
      <c r="FIY27" s="681"/>
      <c r="FIZ27" s="681"/>
      <c r="FJA27" s="681"/>
      <c r="FJB27" s="681"/>
      <c r="FJC27" s="681"/>
      <c r="FJD27" s="682"/>
      <c r="FJE27" s="680"/>
      <c r="FJF27" s="681"/>
      <c r="FJG27" s="681"/>
      <c r="FJH27" s="681"/>
      <c r="FJI27" s="681"/>
      <c r="FJJ27" s="681"/>
      <c r="FJK27" s="681"/>
      <c r="FJL27" s="681"/>
      <c r="FJM27" s="681"/>
      <c r="FJN27" s="681"/>
      <c r="FJO27" s="681"/>
      <c r="FJP27" s="681"/>
      <c r="FJQ27" s="681"/>
      <c r="FJR27" s="681"/>
      <c r="FJS27" s="682"/>
      <c r="FJT27" s="680"/>
      <c r="FJU27" s="681"/>
      <c r="FJV27" s="681"/>
      <c r="FJW27" s="681"/>
      <c r="FJX27" s="681"/>
      <c r="FJY27" s="681"/>
      <c r="FJZ27" s="681"/>
      <c r="FKA27" s="681"/>
      <c r="FKB27" s="681"/>
      <c r="FKC27" s="681"/>
      <c r="FKD27" s="681"/>
      <c r="FKE27" s="681"/>
      <c r="FKF27" s="681"/>
      <c r="FKG27" s="681"/>
      <c r="FKH27" s="682"/>
      <c r="FKI27" s="680"/>
      <c r="FKJ27" s="681"/>
      <c r="FKK27" s="681"/>
      <c r="FKL27" s="681"/>
      <c r="FKM27" s="681"/>
      <c r="FKN27" s="681"/>
      <c r="FKO27" s="681"/>
      <c r="FKP27" s="681"/>
      <c r="FKQ27" s="681"/>
      <c r="FKR27" s="681"/>
      <c r="FKS27" s="681"/>
      <c r="FKT27" s="681"/>
      <c r="FKU27" s="681"/>
      <c r="FKV27" s="681"/>
      <c r="FKW27" s="682"/>
      <c r="FKX27" s="680"/>
      <c r="FKY27" s="681"/>
      <c r="FKZ27" s="681"/>
      <c r="FLA27" s="681"/>
      <c r="FLB27" s="681"/>
      <c r="FLC27" s="681"/>
      <c r="FLD27" s="681"/>
      <c r="FLE27" s="681"/>
      <c r="FLF27" s="681"/>
      <c r="FLG27" s="681"/>
      <c r="FLH27" s="681"/>
      <c r="FLI27" s="681"/>
      <c r="FLJ27" s="681"/>
      <c r="FLK27" s="681"/>
      <c r="FLL27" s="682"/>
      <c r="FLM27" s="680"/>
      <c r="FLN27" s="681"/>
      <c r="FLO27" s="681"/>
      <c r="FLP27" s="681"/>
      <c r="FLQ27" s="681"/>
      <c r="FLR27" s="681"/>
      <c r="FLS27" s="681"/>
      <c r="FLT27" s="681"/>
      <c r="FLU27" s="681"/>
      <c r="FLV27" s="681"/>
      <c r="FLW27" s="681"/>
      <c r="FLX27" s="681"/>
      <c r="FLY27" s="681"/>
      <c r="FLZ27" s="681"/>
      <c r="FMA27" s="682"/>
      <c r="FMB27" s="680"/>
      <c r="FMC27" s="681"/>
      <c r="FMD27" s="681"/>
      <c r="FME27" s="681"/>
      <c r="FMF27" s="681"/>
      <c r="FMG27" s="681"/>
      <c r="FMH27" s="681"/>
      <c r="FMI27" s="681"/>
      <c r="FMJ27" s="681"/>
      <c r="FMK27" s="681"/>
      <c r="FML27" s="681"/>
      <c r="FMM27" s="681"/>
      <c r="FMN27" s="681"/>
      <c r="FMO27" s="681"/>
      <c r="FMP27" s="682"/>
      <c r="FMQ27" s="680"/>
      <c r="FMR27" s="681"/>
      <c r="FMS27" s="681"/>
      <c r="FMT27" s="681"/>
      <c r="FMU27" s="681"/>
      <c r="FMV27" s="681"/>
      <c r="FMW27" s="681"/>
      <c r="FMX27" s="681"/>
      <c r="FMY27" s="681"/>
      <c r="FMZ27" s="681"/>
      <c r="FNA27" s="681"/>
      <c r="FNB27" s="681"/>
      <c r="FNC27" s="681"/>
      <c r="FND27" s="681"/>
      <c r="FNE27" s="682"/>
      <c r="FNF27" s="680"/>
      <c r="FNG27" s="681"/>
      <c r="FNH27" s="681"/>
      <c r="FNI27" s="681"/>
      <c r="FNJ27" s="681"/>
      <c r="FNK27" s="681"/>
      <c r="FNL27" s="681"/>
      <c r="FNM27" s="681"/>
      <c r="FNN27" s="681"/>
      <c r="FNO27" s="681"/>
      <c r="FNP27" s="681"/>
      <c r="FNQ27" s="681"/>
      <c r="FNR27" s="681"/>
      <c r="FNS27" s="681"/>
      <c r="FNT27" s="682"/>
      <c r="FNU27" s="680"/>
      <c r="FNV27" s="681"/>
      <c r="FNW27" s="681"/>
      <c r="FNX27" s="681"/>
      <c r="FNY27" s="681"/>
      <c r="FNZ27" s="681"/>
      <c r="FOA27" s="681"/>
      <c r="FOB27" s="681"/>
      <c r="FOC27" s="681"/>
      <c r="FOD27" s="681"/>
      <c r="FOE27" s="681"/>
      <c r="FOF27" s="681"/>
      <c r="FOG27" s="681"/>
      <c r="FOH27" s="681"/>
      <c r="FOI27" s="682"/>
      <c r="FOJ27" s="680"/>
      <c r="FOK27" s="681"/>
      <c r="FOL27" s="681"/>
      <c r="FOM27" s="681"/>
      <c r="FON27" s="681"/>
      <c r="FOO27" s="681"/>
      <c r="FOP27" s="681"/>
      <c r="FOQ27" s="681"/>
      <c r="FOR27" s="681"/>
      <c r="FOS27" s="681"/>
      <c r="FOT27" s="681"/>
      <c r="FOU27" s="681"/>
      <c r="FOV27" s="681"/>
      <c r="FOW27" s="681"/>
      <c r="FOX27" s="682"/>
      <c r="FOY27" s="680"/>
      <c r="FOZ27" s="681"/>
      <c r="FPA27" s="681"/>
      <c r="FPB27" s="681"/>
      <c r="FPC27" s="681"/>
      <c r="FPD27" s="681"/>
      <c r="FPE27" s="681"/>
      <c r="FPF27" s="681"/>
      <c r="FPG27" s="681"/>
      <c r="FPH27" s="681"/>
      <c r="FPI27" s="681"/>
      <c r="FPJ27" s="681"/>
      <c r="FPK27" s="681"/>
      <c r="FPL27" s="681"/>
      <c r="FPM27" s="682"/>
      <c r="FPN27" s="680"/>
      <c r="FPO27" s="681"/>
      <c r="FPP27" s="681"/>
      <c r="FPQ27" s="681"/>
      <c r="FPR27" s="681"/>
      <c r="FPS27" s="681"/>
      <c r="FPT27" s="681"/>
      <c r="FPU27" s="681"/>
      <c r="FPV27" s="681"/>
      <c r="FPW27" s="681"/>
      <c r="FPX27" s="681"/>
      <c r="FPY27" s="681"/>
      <c r="FPZ27" s="681"/>
      <c r="FQA27" s="681"/>
      <c r="FQB27" s="682"/>
      <c r="FQC27" s="680"/>
      <c r="FQD27" s="681"/>
      <c r="FQE27" s="681"/>
      <c r="FQF27" s="681"/>
      <c r="FQG27" s="681"/>
      <c r="FQH27" s="681"/>
      <c r="FQI27" s="681"/>
      <c r="FQJ27" s="681"/>
      <c r="FQK27" s="681"/>
      <c r="FQL27" s="681"/>
      <c r="FQM27" s="681"/>
      <c r="FQN27" s="681"/>
      <c r="FQO27" s="681"/>
      <c r="FQP27" s="681"/>
      <c r="FQQ27" s="682"/>
      <c r="FQR27" s="680"/>
      <c r="FQS27" s="681"/>
      <c r="FQT27" s="681"/>
      <c r="FQU27" s="681"/>
      <c r="FQV27" s="681"/>
      <c r="FQW27" s="681"/>
      <c r="FQX27" s="681"/>
      <c r="FQY27" s="681"/>
      <c r="FQZ27" s="681"/>
      <c r="FRA27" s="681"/>
      <c r="FRB27" s="681"/>
      <c r="FRC27" s="681"/>
      <c r="FRD27" s="681"/>
      <c r="FRE27" s="681"/>
      <c r="FRF27" s="682"/>
      <c r="FRG27" s="680"/>
      <c r="FRH27" s="681"/>
      <c r="FRI27" s="681"/>
      <c r="FRJ27" s="681"/>
      <c r="FRK27" s="681"/>
      <c r="FRL27" s="681"/>
      <c r="FRM27" s="681"/>
      <c r="FRN27" s="681"/>
      <c r="FRO27" s="681"/>
      <c r="FRP27" s="681"/>
      <c r="FRQ27" s="681"/>
      <c r="FRR27" s="681"/>
      <c r="FRS27" s="681"/>
      <c r="FRT27" s="681"/>
      <c r="FRU27" s="682"/>
      <c r="FRV27" s="680"/>
      <c r="FRW27" s="681"/>
      <c r="FRX27" s="681"/>
      <c r="FRY27" s="681"/>
      <c r="FRZ27" s="681"/>
      <c r="FSA27" s="681"/>
      <c r="FSB27" s="681"/>
      <c r="FSC27" s="681"/>
      <c r="FSD27" s="681"/>
      <c r="FSE27" s="681"/>
      <c r="FSF27" s="681"/>
      <c r="FSG27" s="681"/>
      <c r="FSH27" s="681"/>
      <c r="FSI27" s="681"/>
      <c r="FSJ27" s="682"/>
      <c r="FSK27" s="680"/>
      <c r="FSL27" s="681"/>
      <c r="FSM27" s="681"/>
      <c r="FSN27" s="681"/>
      <c r="FSO27" s="681"/>
      <c r="FSP27" s="681"/>
      <c r="FSQ27" s="681"/>
      <c r="FSR27" s="681"/>
      <c r="FSS27" s="681"/>
      <c r="FST27" s="681"/>
      <c r="FSU27" s="681"/>
      <c r="FSV27" s="681"/>
      <c r="FSW27" s="681"/>
      <c r="FSX27" s="681"/>
      <c r="FSY27" s="682"/>
      <c r="FSZ27" s="680"/>
      <c r="FTA27" s="681"/>
      <c r="FTB27" s="681"/>
      <c r="FTC27" s="681"/>
      <c r="FTD27" s="681"/>
      <c r="FTE27" s="681"/>
      <c r="FTF27" s="681"/>
      <c r="FTG27" s="681"/>
      <c r="FTH27" s="681"/>
      <c r="FTI27" s="681"/>
      <c r="FTJ27" s="681"/>
      <c r="FTK27" s="681"/>
      <c r="FTL27" s="681"/>
      <c r="FTM27" s="681"/>
      <c r="FTN27" s="682"/>
      <c r="FTO27" s="680"/>
      <c r="FTP27" s="681"/>
      <c r="FTQ27" s="681"/>
      <c r="FTR27" s="681"/>
      <c r="FTS27" s="681"/>
      <c r="FTT27" s="681"/>
      <c r="FTU27" s="681"/>
      <c r="FTV27" s="681"/>
      <c r="FTW27" s="681"/>
      <c r="FTX27" s="681"/>
      <c r="FTY27" s="681"/>
      <c r="FTZ27" s="681"/>
      <c r="FUA27" s="681"/>
      <c r="FUB27" s="681"/>
      <c r="FUC27" s="682"/>
      <c r="FUD27" s="680"/>
      <c r="FUE27" s="681"/>
      <c r="FUF27" s="681"/>
      <c r="FUG27" s="681"/>
      <c r="FUH27" s="681"/>
      <c r="FUI27" s="681"/>
      <c r="FUJ27" s="681"/>
      <c r="FUK27" s="681"/>
      <c r="FUL27" s="681"/>
      <c r="FUM27" s="681"/>
      <c r="FUN27" s="681"/>
      <c r="FUO27" s="681"/>
      <c r="FUP27" s="681"/>
      <c r="FUQ27" s="681"/>
      <c r="FUR27" s="682"/>
      <c r="FUS27" s="680"/>
      <c r="FUT27" s="681"/>
      <c r="FUU27" s="681"/>
      <c r="FUV27" s="681"/>
      <c r="FUW27" s="681"/>
      <c r="FUX27" s="681"/>
      <c r="FUY27" s="681"/>
      <c r="FUZ27" s="681"/>
      <c r="FVA27" s="681"/>
      <c r="FVB27" s="681"/>
      <c r="FVC27" s="681"/>
      <c r="FVD27" s="681"/>
      <c r="FVE27" s="681"/>
      <c r="FVF27" s="681"/>
      <c r="FVG27" s="682"/>
      <c r="FVH27" s="680"/>
      <c r="FVI27" s="681"/>
      <c r="FVJ27" s="681"/>
      <c r="FVK27" s="681"/>
      <c r="FVL27" s="681"/>
      <c r="FVM27" s="681"/>
      <c r="FVN27" s="681"/>
      <c r="FVO27" s="681"/>
      <c r="FVP27" s="681"/>
      <c r="FVQ27" s="681"/>
      <c r="FVR27" s="681"/>
      <c r="FVS27" s="681"/>
      <c r="FVT27" s="681"/>
      <c r="FVU27" s="681"/>
      <c r="FVV27" s="682"/>
      <c r="FVW27" s="680"/>
      <c r="FVX27" s="681"/>
      <c r="FVY27" s="681"/>
      <c r="FVZ27" s="681"/>
      <c r="FWA27" s="681"/>
      <c r="FWB27" s="681"/>
      <c r="FWC27" s="681"/>
      <c r="FWD27" s="681"/>
      <c r="FWE27" s="681"/>
      <c r="FWF27" s="681"/>
      <c r="FWG27" s="681"/>
      <c r="FWH27" s="681"/>
      <c r="FWI27" s="681"/>
      <c r="FWJ27" s="681"/>
      <c r="FWK27" s="682"/>
      <c r="FWL27" s="680"/>
      <c r="FWM27" s="681"/>
      <c r="FWN27" s="681"/>
      <c r="FWO27" s="681"/>
      <c r="FWP27" s="681"/>
      <c r="FWQ27" s="681"/>
      <c r="FWR27" s="681"/>
      <c r="FWS27" s="681"/>
      <c r="FWT27" s="681"/>
      <c r="FWU27" s="681"/>
      <c r="FWV27" s="681"/>
      <c r="FWW27" s="681"/>
      <c r="FWX27" s="681"/>
      <c r="FWY27" s="681"/>
      <c r="FWZ27" s="682"/>
      <c r="FXA27" s="680"/>
      <c r="FXB27" s="681"/>
      <c r="FXC27" s="681"/>
      <c r="FXD27" s="681"/>
      <c r="FXE27" s="681"/>
      <c r="FXF27" s="681"/>
      <c r="FXG27" s="681"/>
      <c r="FXH27" s="681"/>
      <c r="FXI27" s="681"/>
      <c r="FXJ27" s="681"/>
      <c r="FXK27" s="681"/>
      <c r="FXL27" s="681"/>
      <c r="FXM27" s="681"/>
      <c r="FXN27" s="681"/>
      <c r="FXO27" s="682"/>
      <c r="FXP27" s="680"/>
      <c r="FXQ27" s="681"/>
      <c r="FXR27" s="681"/>
      <c r="FXS27" s="681"/>
      <c r="FXT27" s="681"/>
      <c r="FXU27" s="681"/>
      <c r="FXV27" s="681"/>
      <c r="FXW27" s="681"/>
      <c r="FXX27" s="681"/>
      <c r="FXY27" s="681"/>
      <c r="FXZ27" s="681"/>
      <c r="FYA27" s="681"/>
      <c r="FYB27" s="681"/>
      <c r="FYC27" s="681"/>
      <c r="FYD27" s="682"/>
      <c r="FYE27" s="680"/>
      <c r="FYF27" s="681"/>
      <c r="FYG27" s="681"/>
      <c r="FYH27" s="681"/>
      <c r="FYI27" s="681"/>
      <c r="FYJ27" s="681"/>
      <c r="FYK27" s="681"/>
      <c r="FYL27" s="681"/>
      <c r="FYM27" s="681"/>
      <c r="FYN27" s="681"/>
      <c r="FYO27" s="681"/>
      <c r="FYP27" s="681"/>
      <c r="FYQ27" s="681"/>
      <c r="FYR27" s="681"/>
      <c r="FYS27" s="682"/>
      <c r="FYT27" s="680"/>
      <c r="FYU27" s="681"/>
      <c r="FYV27" s="681"/>
      <c r="FYW27" s="681"/>
      <c r="FYX27" s="681"/>
      <c r="FYY27" s="681"/>
      <c r="FYZ27" s="681"/>
      <c r="FZA27" s="681"/>
      <c r="FZB27" s="681"/>
      <c r="FZC27" s="681"/>
      <c r="FZD27" s="681"/>
      <c r="FZE27" s="681"/>
      <c r="FZF27" s="681"/>
      <c r="FZG27" s="681"/>
      <c r="FZH27" s="682"/>
      <c r="FZI27" s="680"/>
      <c r="FZJ27" s="681"/>
      <c r="FZK27" s="681"/>
      <c r="FZL27" s="681"/>
      <c r="FZM27" s="681"/>
      <c r="FZN27" s="681"/>
      <c r="FZO27" s="681"/>
      <c r="FZP27" s="681"/>
      <c r="FZQ27" s="681"/>
      <c r="FZR27" s="681"/>
      <c r="FZS27" s="681"/>
      <c r="FZT27" s="681"/>
      <c r="FZU27" s="681"/>
      <c r="FZV27" s="681"/>
      <c r="FZW27" s="682"/>
      <c r="FZX27" s="680"/>
      <c r="FZY27" s="681"/>
      <c r="FZZ27" s="681"/>
      <c r="GAA27" s="681"/>
      <c r="GAB27" s="681"/>
      <c r="GAC27" s="681"/>
      <c r="GAD27" s="681"/>
      <c r="GAE27" s="681"/>
      <c r="GAF27" s="681"/>
      <c r="GAG27" s="681"/>
      <c r="GAH27" s="681"/>
      <c r="GAI27" s="681"/>
      <c r="GAJ27" s="681"/>
      <c r="GAK27" s="681"/>
      <c r="GAL27" s="682"/>
      <c r="GAM27" s="680"/>
      <c r="GAN27" s="681"/>
      <c r="GAO27" s="681"/>
      <c r="GAP27" s="681"/>
      <c r="GAQ27" s="681"/>
      <c r="GAR27" s="681"/>
      <c r="GAS27" s="681"/>
      <c r="GAT27" s="681"/>
      <c r="GAU27" s="681"/>
      <c r="GAV27" s="681"/>
      <c r="GAW27" s="681"/>
      <c r="GAX27" s="681"/>
      <c r="GAY27" s="681"/>
      <c r="GAZ27" s="681"/>
      <c r="GBA27" s="682"/>
      <c r="GBB27" s="680"/>
      <c r="GBC27" s="681"/>
      <c r="GBD27" s="681"/>
      <c r="GBE27" s="681"/>
      <c r="GBF27" s="681"/>
      <c r="GBG27" s="681"/>
      <c r="GBH27" s="681"/>
      <c r="GBI27" s="681"/>
      <c r="GBJ27" s="681"/>
      <c r="GBK27" s="681"/>
      <c r="GBL27" s="681"/>
      <c r="GBM27" s="681"/>
      <c r="GBN27" s="681"/>
      <c r="GBO27" s="681"/>
      <c r="GBP27" s="682"/>
      <c r="GBQ27" s="680"/>
      <c r="GBR27" s="681"/>
      <c r="GBS27" s="681"/>
      <c r="GBT27" s="681"/>
      <c r="GBU27" s="681"/>
      <c r="GBV27" s="681"/>
      <c r="GBW27" s="681"/>
      <c r="GBX27" s="681"/>
      <c r="GBY27" s="681"/>
      <c r="GBZ27" s="681"/>
      <c r="GCA27" s="681"/>
      <c r="GCB27" s="681"/>
      <c r="GCC27" s="681"/>
      <c r="GCD27" s="681"/>
      <c r="GCE27" s="682"/>
      <c r="GCF27" s="680"/>
      <c r="GCG27" s="681"/>
      <c r="GCH27" s="681"/>
      <c r="GCI27" s="681"/>
      <c r="GCJ27" s="681"/>
      <c r="GCK27" s="681"/>
      <c r="GCL27" s="681"/>
      <c r="GCM27" s="681"/>
      <c r="GCN27" s="681"/>
      <c r="GCO27" s="681"/>
      <c r="GCP27" s="681"/>
      <c r="GCQ27" s="681"/>
      <c r="GCR27" s="681"/>
      <c r="GCS27" s="681"/>
      <c r="GCT27" s="682"/>
      <c r="GCU27" s="680"/>
      <c r="GCV27" s="681"/>
      <c r="GCW27" s="681"/>
      <c r="GCX27" s="681"/>
      <c r="GCY27" s="681"/>
      <c r="GCZ27" s="681"/>
      <c r="GDA27" s="681"/>
      <c r="GDB27" s="681"/>
      <c r="GDC27" s="681"/>
      <c r="GDD27" s="681"/>
      <c r="GDE27" s="681"/>
      <c r="GDF27" s="681"/>
      <c r="GDG27" s="681"/>
      <c r="GDH27" s="681"/>
      <c r="GDI27" s="682"/>
      <c r="GDJ27" s="680"/>
      <c r="GDK27" s="681"/>
      <c r="GDL27" s="681"/>
      <c r="GDM27" s="681"/>
      <c r="GDN27" s="681"/>
      <c r="GDO27" s="681"/>
      <c r="GDP27" s="681"/>
      <c r="GDQ27" s="681"/>
      <c r="GDR27" s="681"/>
      <c r="GDS27" s="681"/>
      <c r="GDT27" s="681"/>
      <c r="GDU27" s="681"/>
      <c r="GDV27" s="681"/>
      <c r="GDW27" s="681"/>
      <c r="GDX27" s="682"/>
      <c r="GDY27" s="680"/>
      <c r="GDZ27" s="681"/>
      <c r="GEA27" s="681"/>
      <c r="GEB27" s="681"/>
      <c r="GEC27" s="681"/>
      <c r="GED27" s="681"/>
      <c r="GEE27" s="681"/>
      <c r="GEF27" s="681"/>
      <c r="GEG27" s="681"/>
      <c r="GEH27" s="681"/>
      <c r="GEI27" s="681"/>
      <c r="GEJ27" s="681"/>
      <c r="GEK27" s="681"/>
      <c r="GEL27" s="681"/>
      <c r="GEM27" s="682"/>
      <c r="GEN27" s="680"/>
      <c r="GEO27" s="681"/>
      <c r="GEP27" s="681"/>
      <c r="GEQ27" s="681"/>
      <c r="GER27" s="681"/>
      <c r="GES27" s="681"/>
      <c r="GET27" s="681"/>
      <c r="GEU27" s="681"/>
      <c r="GEV27" s="681"/>
      <c r="GEW27" s="681"/>
      <c r="GEX27" s="681"/>
      <c r="GEY27" s="681"/>
      <c r="GEZ27" s="681"/>
      <c r="GFA27" s="681"/>
      <c r="GFB27" s="682"/>
      <c r="GFC27" s="680"/>
      <c r="GFD27" s="681"/>
      <c r="GFE27" s="681"/>
      <c r="GFF27" s="681"/>
      <c r="GFG27" s="681"/>
      <c r="GFH27" s="681"/>
      <c r="GFI27" s="681"/>
      <c r="GFJ27" s="681"/>
      <c r="GFK27" s="681"/>
      <c r="GFL27" s="681"/>
      <c r="GFM27" s="681"/>
      <c r="GFN27" s="681"/>
      <c r="GFO27" s="681"/>
      <c r="GFP27" s="681"/>
      <c r="GFQ27" s="682"/>
      <c r="GFR27" s="680"/>
      <c r="GFS27" s="681"/>
      <c r="GFT27" s="681"/>
      <c r="GFU27" s="681"/>
      <c r="GFV27" s="681"/>
      <c r="GFW27" s="681"/>
      <c r="GFX27" s="681"/>
      <c r="GFY27" s="681"/>
      <c r="GFZ27" s="681"/>
      <c r="GGA27" s="681"/>
      <c r="GGB27" s="681"/>
      <c r="GGC27" s="681"/>
      <c r="GGD27" s="681"/>
      <c r="GGE27" s="681"/>
      <c r="GGF27" s="682"/>
      <c r="GGG27" s="680"/>
      <c r="GGH27" s="681"/>
      <c r="GGI27" s="681"/>
      <c r="GGJ27" s="681"/>
      <c r="GGK27" s="681"/>
      <c r="GGL27" s="681"/>
      <c r="GGM27" s="681"/>
      <c r="GGN27" s="681"/>
      <c r="GGO27" s="681"/>
      <c r="GGP27" s="681"/>
      <c r="GGQ27" s="681"/>
      <c r="GGR27" s="681"/>
      <c r="GGS27" s="681"/>
      <c r="GGT27" s="681"/>
      <c r="GGU27" s="682"/>
      <c r="GGV27" s="680"/>
      <c r="GGW27" s="681"/>
      <c r="GGX27" s="681"/>
      <c r="GGY27" s="681"/>
      <c r="GGZ27" s="681"/>
      <c r="GHA27" s="681"/>
      <c r="GHB27" s="681"/>
      <c r="GHC27" s="681"/>
      <c r="GHD27" s="681"/>
      <c r="GHE27" s="681"/>
      <c r="GHF27" s="681"/>
      <c r="GHG27" s="681"/>
      <c r="GHH27" s="681"/>
      <c r="GHI27" s="681"/>
      <c r="GHJ27" s="682"/>
      <c r="GHK27" s="680"/>
      <c r="GHL27" s="681"/>
      <c r="GHM27" s="681"/>
      <c r="GHN27" s="681"/>
      <c r="GHO27" s="681"/>
      <c r="GHP27" s="681"/>
      <c r="GHQ27" s="681"/>
      <c r="GHR27" s="681"/>
      <c r="GHS27" s="681"/>
      <c r="GHT27" s="681"/>
      <c r="GHU27" s="681"/>
      <c r="GHV27" s="681"/>
      <c r="GHW27" s="681"/>
      <c r="GHX27" s="681"/>
      <c r="GHY27" s="682"/>
      <c r="GHZ27" s="680"/>
      <c r="GIA27" s="681"/>
      <c r="GIB27" s="681"/>
      <c r="GIC27" s="681"/>
      <c r="GID27" s="681"/>
      <c r="GIE27" s="681"/>
      <c r="GIF27" s="681"/>
      <c r="GIG27" s="681"/>
      <c r="GIH27" s="681"/>
      <c r="GII27" s="681"/>
      <c r="GIJ27" s="681"/>
      <c r="GIK27" s="681"/>
      <c r="GIL27" s="681"/>
      <c r="GIM27" s="681"/>
      <c r="GIN27" s="682"/>
      <c r="GIO27" s="680"/>
      <c r="GIP27" s="681"/>
      <c r="GIQ27" s="681"/>
      <c r="GIR27" s="681"/>
      <c r="GIS27" s="681"/>
      <c r="GIT27" s="681"/>
      <c r="GIU27" s="681"/>
      <c r="GIV27" s="681"/>
      <c r="GIW27" s="681"/>
      <c r="GIX27" s="681"/>
      <c r="GIY27" s="681"/>
      <c r="GIZ27" s="681"/>
      <c r="GJA27" s="681"/>
      <c r="GJB27" s="681"/>
      <c r="GJC27" s="682"/>
      <c r="GJD27" s="680"/>
      <c r="GJE27" s="681"/>
      <c r="GJF27" s="681"/>
      <c r="GJG27" s="681"/>
      <c r="GJH27" s="681"/>
      <c r="GJI27" s="681"/>
      <c r="GJJ27" s="681"/>
      <c r="GJK27" s="681"/>
      <c r="GJL27" s="681"/>
      <c r="GJM27" s="681"/>
      <c r="GJN27" s="681"/>
      <c r="GJO27" s="681"/>
      <c r="GJP27" s="681"/>
      <c r="GJQ27" s="681"/>
      <c r="GJR27" s="682"/>
      <c r="GJS27" s="680"/>
      <c r="GJT27" s="681"/>
      <c r="GJU27" s="681"/>
      <c r="GJV27" s="681"/>
      <c r="GJW27" s="681"/>
      <c r="GJX27" s="681"/>
      <c r="GJY27" s="681"/>
      <c r="GJZ27" s="681"/>
      <c r="GKA27" s="681"/>
      <c r="GKB27" s="681"/>
      <c r="GKC27" s="681"/>
      <c r="GKD27" s="681"/>
      <c r="GKE27" s="681"/>
      <c r="GKF27" s="681"/>
      <c r="GKG27" s="682"/>
      <c r="GKH27" s="680"/>
      <c r="GKI27" s="681"/>
      <c r="GKJ27" s="681"/>
      <c r="GKK27" s="681"/>
      <c r="GKL27" s="681"/>
      <c r="GKM27" s="681"/>
      <c r="GKN27" s="681"/>
      <c r="GKO27" s="681"/>
      <c r="GKP27" s="681"/>
      <c r="GKQ27" s="681"/>
      <c r="GKR27" s="681"/>
      <c r="GKS27" s="681"/>
      <c r="GKT27" s="681"/>
      <c r="GKU27" s="681"/>
      <c r="GKV27" s="682"/>
      <c r="GKW27" s="680"/>
      <c r="GKX27" s="681"/>
      <c r="GKY27" s="681"/>
      <c r="GKZ27" s="681"/>
      <c r="GLA27" s="681"/>
      <c r="GLB27" s="681"/>
      <c r="GLC27" s="681"/>
      <c r="GLD27" s="681"/>
      <c r="GLE27" s="681"/>
      <c r="GLF27" s="681"/>
      <c r="GLG27" s="681"/>
      <c r="GLH27" s="681"/>
      <c r="GLI27" s="681"/>
      <c r="GLJ27" s="681"/>
      <c r="GLK27" s="682"/>
      <c r="GLL27" s="680"/>
      <c r="GLM27" s="681"/>
      <c r="GLN27" s="681"/>
      <c r="GLO27" s="681"/>
      <c r="GLP27" s="681"/>
      <c r="GLQ27" s="681"/>
      <c r="GLR27" s="681"/>
      <c r="GLS27" s="681"/>
      <c r="GLT27" s="681"/>
      <c r="GLU27" s="681"/>
      <c r="GLV27" s="681"/>
      <c r="GLW27" s="681"/>
      <c r="GLX27" s="681"/>
      <c r="GLY27" s="681"/>
      <c r="GLZ27" s="682"/>
      <c r="GMA27" s="680"/>
      <c r="GMB27" s="681"/>
      <c r="GMC27" s="681"/>
      <c r="GMD27" s="681"/>
      <c r="GME27" s="681"/>
      <c r="GMF27" s="681"/>
      <c r="GMG27" s="681"/>
      <c r="GMH27" s="681"/>
      <c r="GMI27" s="681"/>
      <c r="GMJ27" s="681"/>
      <c r="GMK27" s="681"/>
      <c r="GML27" s="681"/>
      <c r="GMM27" s="681"/>
      <c r="GMN27" s="681"/>
      <c r="GMO27" s="682"/>
      <c r="GMP27" s="680"/>
      <c r="GMQ27" s="681"/>
      <c r="GMR27" s="681"/>
      <c r="GMS27" s="681"/>
      <c r="GMT27" s="681"/>
      <c r="GMU27" s="681"/>
      <c r="GMV27" s="681"/>
      <c r="GMW27" s="681"/>
      <c r="GMX27" s="681"/>
      <c r="GMY27" s="681"/>
      <c r="GMZ27" s="681"/>
      <c r="GNA27" s="681"/>
      <c r="GNB27" s="681"/>
      <c r="GNC27" s="681"/>
      <c r="GND27" s="682"/>
      <c r="GNE27" s="680"/>
      <c r="GNF27" s="681"/>
      <c r="GNG27" s="681"/>
      <c r="GNH27" s="681"/>
      <c r="GNI27" s="681"/>
      <c r="GNJ27" s="681"/>
      <c r="GNK27" s="681"/>
      <c r="GNL27" s="681"/>
      <c r="GNM27" s="681"/>
      <c r="GNN27" s="681"/>
      <c r="GNO27" s="681"/>
      <c r="GNP27" s="681"/>
      <c r="GNQ27" s="681"/>
      <c r="GNR27" s="681"/>
      <c r="GNS27" s="682"/>
      <c r="GNT27" s="680"/>
      <c r="GNU27" s="681"/>
      <c r="GNV27" s="681"/>
      <c r="GNW27" s="681"/>
      <c r="GNX27" s="681"/>
      <c r="GNY27" s="681"/>
      <c r="GNZ27" s="681"/>
      <c r="GOA27" s="681"/>
      <c r="GOB27" s="681"/>
      <c r="GOC27" s="681"/>
      <c r="GOD27" s="681"/>
      <c r="GOE27" s="681"/>
      <c r="GOF27" s="681"/>
      <c r="GOG27" s="681"/>
      <c r="GOH27" s="682"/>
      <c r="GOI27" s="680"/>
      <c r="GOJ27" s="681"/>
      <c r="GOK27" s="681"/>
      <c r="GOL27" s="681"/>
      <c r="GOM27" s="681"/>
      <c r="GON27" s="681"/>
      <c r="GOO27" s="681"/>
      <c r="GOP27" s="681"/>
      <c r="GOQ27" s="681"/>
      <c r="GOR27" s="681"/>
      <c r="GOS27" s="681"/>
      <c r="GOT27" s="681"/>
      <c r="GOU27" s="681"/>
      <c r="GOV27" s="681"/>
      <c r="GOW27" s="682"/>
      <c r="GOX27" s="680"/>
      <c r="GOY27" s="681"/>
      <c r="GOZ27" s="681"/>
      <c r="GPA27" s="681"/>
      <c r="GPB27" s="681"/>
      <c r="GPC27" s="681"/>
      <c r="GPD27" s="681"/>
      <c r="GPE27" s="681"/>
      <c r="GPF27" s="681"/>
      <c r="GPG27" s="681"/>
      <c r="GPH27" s="681"/>
      <c r="GPI27" s="681"/>
      <c r="GPJ27" s="681"/>
      <c r="GPK27" s="681"/>
      <c r="GPL27" s="682"/>
      <c r="GPM27" s="680"/>
      <c r="GPN27" s="681"/>
      <c r="GPO27" s="681"/>
      <c r="GPP27" s="681"/>
      <c r="GPQ27" s="681"/>
      <c r="GPR27" s="681"/>
      <c r="GPS27" s="681"/>
      <c r="GPT27" s="681"/>
      <c r="GPU27" s="681"/>
      <c r="GPV27" s="681"/>
      <c r="GPW27" s="681"/>
      <c r="GPX27" s="681"/>
      <c r="GPY27" s="681"/>
      <c r="GPZ27" s="681"/>
      <c r="GQA27" s="682"/>
      <c r="GQB27" s="680"/>
      <c r="GQC27" s="681"/>
      <c r="GQD27" s="681"/>
      <c r="GQE27" s="681"/>
      <c r="GQF27" s="681"/>
      <c r="GQG27" s="681"/>
      <c r="GQH27" s="681"/>
      <c r="GQI27" s="681"/>
      <c r="GQJ27" s="681"/>
      <c r="GQK27" s="681"/>
      <c r="GQL27" s="681"/>
      <c r="GQM27" s="681"/>
      <c r="GQN27" s="681"/>
      <c r="GQO27" s="681"/>
      <c r="GQP27" s="682"/>
      <c r="GQQ27" s="680"/>
      <c r="GQR27" s="681"/>
      <c r="GQS27" s="681"/>
      <c r="GQT27" s="681"/>
      <c r="GQU27" s="681"/>
      <c r="GQV27" s="681"/>
      <c r="GQW27" s="681"/>
      <c r="GQX27" s="681"/>
      <c r="GQY27" s="681"/>
      <c r="GQZ27" s="681"/>
      <c r="GRA27" s="681"/>
      <c r="GRB27" s="681"/>
      <c r="GRC27" s="681"/>
      <c r="GRD27" s="681"/>
      <c r="GRE27" s="682"/>
      <c r="GRF27" s="680"/>
      <c r="GRG27" s="681"/>
      <c r="GRH27" s="681"/>
      <c r="GRI27" s="681"/>
      <c r="GRJ27" s="681"/>
      <c r="GRK27" s="681"/>
      <c r="GRL27" s="681"/>
      <c r="GRM27" s="681"/>
      <c r="GRN27" s="681"/>
      <c r="GRO27" s="681"/>
      <c r="GRP27" s="681"/>
      <c r="GRQ27" s="681"/>
      <c r="GRR27" s="681"/>
      <c r="GRS27" s="681"/>
      <c r="GRT27" s="682"/>
      <c r="GRU27" s="680"/>
      <c r="GRV27" s="681"/>
      <c r="GRW27" s="681"/>
      <c r="GRX27" s="681"/>
      <c r="GRY27" s="681"/>
      <c r="GRZ27" s="681"/>
      <c r="GSA27" s="681"/>
      <c r="GSB27" s="681"/>
      <c r="GSC27" s="681"/>
      <c r="GSD27" s="681"/>
      <c r="GSE27" s="681"/>
      <c r="GSF27" s="681"/>
      <c r="GSG27" s="681"/>
      <c r="GSH27" s="681"/>
      <c r="GSI27" s="682"/>
      <c r="GSJ27" s="680"/>
      <c r="GSK27" s="681"/>
      <c r="GSL27" s="681"/>
      <c r="GSM27" s="681"/>
      <c r="GSN27" s="681"/>
      <c r="GSO27" s="681"/>
      <c r="GSP27" s="681"/>
      <c r="GSQ27" s="681"/>
      <c r="GSR27" s="681"/>
      <c r="GSS27" s="681"/>
      <c r="GST27" s="681"/>
      <c r="GSU27" s="681"/>
      <c r="GSV27" s="681"/>
      <c r="GSW27" s="681"/>
      <c r="GSX27" s="682"/>
      <c r="GSY27" s="680"/>
      <c r="GSZ27" s="681"/>
      <c r="GTA27" s="681"/>
      <c r="GTB27" s="681"/>
      <c r="GTC27" s="681"/>
      <c r="GTD27" s="681"/>
      <c r="GTE27" s="681"/>
      <c r="GTF27" s="681"/>
      <c r="GTG27" s="681"/>
      <c r="GTH27" s="681"/>
      <c r="GTI27" s="681"/>
      <c r="GTJ27" s="681"/>
      <c r="GTK27" s="681"/>
      <c r="GTL27" s="681"/>
      <c r="GTM27" s="682"/>
      <c r="GTN27" s="680"/>
      <c r="GTO27" s="681"/>
      <c r="GTP27" s="681"/>
      <c r="GTQ27" s="681"/>
      <c r="GTR27" s="681"/>
      <c r="GTS27" s="681"/>
      <c r="GTT27" s="681"/>
      <c r="GTU27" s="681"/>
      <c r="GTV27" s="681"/>
      <c r="GTW27" s="681"/>
      <c r="GTX27" s="681"/>
      <c r="GTY27" s="681"/>
      <c r="GTZ27" s="681"/>
      <c r="GUA27" s="681"/>
      <c r="GUB27" s="682"/>
      <c r="GUC27" s="680"/>
      <c r="GUD27" s="681"/>
      <c r="GUE27" s="681"/>
      <c r="GUF27" s="681"/>
      <c r="GUG27" s="681"/>
      <c r="GUH27" s="681"/>
      <c r="GUI27" s="681"/>
      <c r="GUJ27" s="681"/>
      <c r="GUK27" s="681"/>
      <c r="GUL27" s="681"/>
      <c r="GUM27" s="681"/>
      <c r="GUN27" s="681"/>
      <c r="GUO27" s="681"/>
      <c r="GUP27" s="681"/>
      <c r="GUQ27" s="682"/>
      <c r="GUR27" s="680"/>
      <c r="GUS27" s="681"/>
      <c r="GUT27" s="681"/>
      <c r="GUU27" s="681"/>
      <c r="GUV27" s="681"/>
      <c r="GUW27" s="681"/>
      <c r="GUX27" s="681"/>
      <c r="GUY27" s="681"/>
      <c r="GUZ27" s="681"/>
      <c r="GVA27" s="681"/>
      <c r="GVB27" s="681"/>
      <c r="GVC27" s="681"/>
      <c r="GVD27" s="681"/>
      <c r="GVE27" s="681"/>
      <c r="GVF27" s="682"/>
      <c r="GVG27" s="680"/>
      <c r="GVH27" s="681"/>
      <c r="GVI27" s="681"/>
      <c r="GVJ27" s="681"/>
      <c r="GVK27" s="681"/>
      <c r="GVL27" s="681"/>
      <c r="GVM27" s="681"/>
      <c r="GVN27" s="681"/>
      <c r="GVO27" s="681"/>
      <c r="GVP27" s="681"/>
      <c r="GVQ27" s="681"/>
      <c r="GVR27" s="681"/>
      <c r="GVS27" s="681"/>
      <c r="GVT27" s="681"/>
      <c r="GVU27" s="682"/>
      <c r="GVV27" s="680"/>
      <c r="GVW27" s="681"/>
      <c r="GVX27" s="681"/>
      <c r="GVY27" s="681"/>
      <c r="GVZ27" s="681"/>
      <c r="GWA27" s="681"/>
      <c r="GWB27" s="681"/>
      <c r="GWC27" s="681"/>
      <c r="GWD27" s="681"/>
      <c r="GWE27" s="681"/>
      <c r="GWF27" s="681"/>
      <c r="GWG27" s="681"/>
      <c r="GWH27" s="681"/>
      <c r="GWI27" s="681"/>
      <c r="GWJ27" s="682"/>
      <c r="GWK27" s="680"/>
      <c r="GWL27" s="681"/>
      <c r="GWM27" s="681"/>
      <c r="GWN27" s="681"/>
      <c r="GWO27" s="681"/>
      <c r="GWP27" s="681"/>
      <c r="GWQ27" s="681"/>
      <c r="GWR27" s="681"/>
      <c r="GWS27" s="681"/>
      <c r="GWT27" s="681"/>
      <c r="GWU27" s="681"/>
      <c r="GWV27" s="681"/>
      <c r="GWW27" s="681"/>
      <c r="GWX27" s="681"/>
      <c r="GWY27" s="682"/>
      <c r="GWZ27" s="680"/>
      <c r="GXA27" s="681"/>
      <c r="GXB27" s="681"/>
      <c r="GXC27" s="681"/>
      <c r="GXD27" s="681"/>
      <c r="GXE27" s="681"/>
      <c r="GXF27" s="681"/>
      <c r="GXG27" s="681"/>
      <c r="GXH27" s="681"/>
      <c r="GXI27" s="681"/>
      <c r="GXJ27" s="681"/>
      <c r="GXK27" s="681"/>
      <c r="GXL27" s="681"/>
      <c r="GXM27" s="681"/>
      <c r="GXN27" s="682"/>
      <c r="GXO27" s="680"/>
      <c r="GXP27" s="681"/>
      <c r="GXQ27" s="681"/>
      <c r="GXR27" s="681"/>
      <c r="GXS27" s="681"/>
      <c r="GXT27" s="681"/>
      <c r="GXU27" s="681"/>
      <c r="GXV27" s="681"/>
      <c r="GXW27" s="681"/>
      <c r="GXX27" s="681"/>
      <c r="GXY27" s="681"/>
      <c r="GXZ27" s="681"/>
      <c r="GYA27" s="681"/>
      <c r="GYB27" s="681"/>
      <c r="GYC27" s="682"/>
      <c r="GYD27" s="680"/>
      <c r="GYE27" s="681"/>
      <c r="GYF27" s="681"/>
      <c r="GYG27" s="681"/>
      <c r="GYH27" s="681"/>
      <c r="GYI27" s="681"/>
      <c r="GYJ27" s="681"/>
      <c r="GYK27" s="681"/>
      <c r="GYL27" s="681"/>
      <c r="GYM27" s="681"/>
      <c r="GYN27" s="681"/>
      <c r="GYO27" s="681"/>
      <c r="GYP27" s="681"/>
      <c r="GYQ27" s="681"/>
      <c r="GYR27" s="682"/>
      <c r="GYS27" s="680"/>
      <c r="GYT27" s="681"/>
      <c r="GYU27" s="681"/>
      <c r="GYV27" s="681"/>
      <c r="GYW27" s="681"/>
      <c r="GYX27" s="681"/>
      <c r="GYY27" s="681"/>
      <c r="GYZ27" s="681"/>
      <c r="GZA27" s="681"/>
      <c r="GZB27" s="681"/>
      <c r="GZC27" s="681"/>
      <c r="GZD27" s="681"/>
      <c r="GZE27" s="681"/>
      <c r="GZF27" s="681"/>
      <c r="GZG27" s="682"/>
      <c r="GZH27" s="680"/>
      <c r="GZI27" s="681"/>
      <c r="GZJ27" s="681"/>
      <c r="GZK27" s="681"/>
      <c r="GZL27" s="681"/>
      <c r="GZM27" s="681"/>
      <c r="GZN27" s="681"/>
      <c r="GZO27" s="681"/>
      <c r="GZP27" s="681"/>
      <c r="GZQ27" s="681"/>
      <c r="GZR27" s="681"/>
      <c r="GZS27" s="681"/>
      <c r="GZT27" s="681"/>
      <c r="GZU27" s="681"/>
      <c r="GZV27" s="682"/>
      <c r="GZW27" s="680"/>
      <c r="GZX27" s="681"/>
      <c r="GZY27" s="681"/>
      <c r="GZZ27" s="681"/>
      <c r="HAA27" s="681"/>
      <c r="HAB27" s="681"/>
      <c r="HAC27" s="681"/>
      <c r="HAD27" s="681"/>
      <c r="HAE27" s="681"/>
      <c r="HAF27" s="681"/>
      <c r="HAG27" s="681"/>
      <c r="HAH27" s="681"/>
      <c r="HAI27" s="681"/>
      <c r="HAJ27" s="681"/>
      <c r="HAK27" s="682"/>
      <c r="HAL27" s="680"/>
      <c r="HAM27" s="681"/>
      <c r="HAN27" s="681"/>
      <c r="HAO27" s="681"/>
      <c r="HAP27" s="681"/>
      <c r="HAQ27" s="681"/>
      <c r="HAR27" s="681"/>
      <c r="HAS27" s="681"/>
      <c r="HAT27" s="681"/>
      <c r="HAU27" s="681"/>
      <c r="HAV27" s="681"/>
      <c r="HAW27" s="681"/>
      <c r="HAX27" s="681"/>
      <c r="HAY27" s="681"/>
      <c r="HAZ27" s="682"/>
      <c r="HBA27" s="680"/>
      <c r="HBB27" s="681"/>
      <c r="HBC27" s="681"/>
      <c r="HBD27" s="681"/>
      <c r="HBE27" s="681"/>
      <c r="HBF27" s="681"/>
      <c r="HBG27" s="681"/>
      <c r="HBH27" s="681"/>
      <c r="HBI27" s="681"/>
      <c r="HBJ27" s="681"/>
      <c r="HBK27" s="681"/>
      <c r="HBL27" s="681"/>
      <c r="HBM27" s="681"/>
      <c r="HBN27" s="681"/>
      <c r="HBO27" s="682"/>
      <c r="HBP27" s="680"/>
      <c r="HBQ27" s="681"/>
      <c r="HBR27" s="681"/>
      <c r="HBS27" s="681"/>
      <c r="HBT27" s="681"/>
      <c r="HBU27" s="681"/>
      <c r="HBV27" s="681"/>
      <c r="HBW27" s="681"/>
      <c r="HBX27" s="681"/>
      <c r="HBY27" s="681"/>
      <c r="HBZ27" s="681"/>
      <c r="HCA27" s="681"/>
      <c r="HCB27" s="681"/>
      <c r="HCC27" s="681"/>
      <c r="HCD27" s="682"/>
      <c r="HCE27" s="680"/>
      <c r="HCF27" s="681"/>
      <c r="HCG27" s="681"/>
      <c r="HCH27" s="681"/>
      <c r="HCI27" s="681"/>
      <c r="HCJ27" s="681"/>
      <c r="HCK27" s="681"/>
      <c r="HCL27" s="681"/>
      <c r="HCM27" s="681"/>
      <c r="HCN27" s="681"/>
      <c r="HCO27" s="681"/>
      <c r="HCP27" s="681"/>
      <c r="HCQ27" s="681"/>
      <c r="HCR27" s="681"/>
      <c r="HCS27" s="682"/>
      <c r="HCT27" s="680"/>
      <c r="HCU27" s="681"/>
      <c r="HCV27" s="681"/>
      <c r="HCW27" s="681"/>
      <c r="HCX27" s="681"/>
      <c r="HCY27" s="681"/>
      <c r="HCZ27" s="681"/>
      <c r="HDA27" s="681"/>
      <c r="HDB27" s="681"/>
      <c r="HDC27" s="681"/>
      <c r="HDD27" s="681"/>
      <c r="HDE27" s="681"/>
      <c r="HDF27" s="681"/>
      <c r="HDG27" s="681"/>
      <c r="HDH27" s="682"/>
      <c r="HDI27" s="680"/>
      <c r="HDJ27" s="681"/>
      <c r="HDK27" s="681"/>
      <c r="HDL27" s="681"/>
      <c r="HDM27" s="681"/>
      <c r="HDN27" s="681"/>
      <c r="HDO27" s="681"/>
      <c r="HDP27" s="681"/>
      <c r="HDQ27" s="681"/>
      <c r="HDR27" s="681"/>
      <c r="HDS27" s="681"/>
      <c r="HDT27" s="681"/>
      <c r="HDU27" s="681"/>
      <c r="HDV27" s="681"/>
      <c r="HDW27" s="682"/>
      <c r="HDX27" s="680"/>
      <c r="HDY27" s="681"/>
      <c r="HDZ27" s="681"/>
      <c r="HEA27" s="681"/>
      <c r="HEB27" s="681"/>
      <c r="HEC27" s="681"/>
      <c r="HED27" s="681"/>
      <c r="HEE27" s="681"/>
      <c r="HEF27" s="681"/>
      <c r="HEG27" s="681"/>
      <c r="HEH27" s="681"/>
      <c r="HEI27" s="681"/>
      <c r="HEJ27" s="681"/>
      <c r="HEK27" s="681"/>
      <c r="HEL27" s="682"/>
      <c r="HEM27" s="680"/>
      <c r="HEN27" s="681"/>
      <c r="HEO27" s="681"/>
      <c r="HEP27" s="681"/>
      <c r="HEQ27" s="681"/>
      <c r="HER27" s="681"/>
      <c r="HES27" s="681"/>
      <c r="HET27" s="681"/>
      <c r="HEU27" s="681"/>
      <c r="HEV27" s="681"/>
      <c r="HEW27" s="681"/>
      <c r="HEX27" s="681"/>
      <c r="HEY27" s="681"/>
      <c r="HEZ27" s="681"/>
      <c r="HFA27" s="682"/>
      <c r="HFB27" s="680"/>
      <c r="HFC27" s="681"/>
      <c r="HFD27" s="681"/>
      <c r="HFE27" s="681"/>
      <c r="HFF27" s="681"/>
      <c r="HFG27" s="681"/>
      <c r="HFH27" s="681"/>
      <c r="HFI27" s="681"/>
      <c r="HFJ27" s="681"/>
      <c r="HFK27" s="681"/>
      <c r="HFL27" s="681"/>
      <c r="HFM27" s="681"/>
      <c r="HFN27" s="681"/>
      <c r="HFO27" s="681"/>
      <c r="HFP27" s="682"/>
      <c r="HFQ27" s="680"/>
      <c r="HFR27" s="681"/>
      <c r="HFS27" s="681"/>
      <c r="HFT27" s="681"/>
      <c r="HFU27" s="681"/>
      <c r="HFV27" s="681"/>
      <c r="HFW27" s="681"/>
      <c r="HFX27" s="681"/>
      <c r="HFY27" s="681"/>
      <c r="HFZ27" s="681"/>
      <c r="HGA27" s="681"/>
      <c r="HGB27" s="681"/>
      <c r="HGC27" s="681"/>
      <c r="HGD27" s="681"/>
      <c r="HGE27" s="682"/>
      <c r="HGF27" s="680"/>
      <c r="HGG27" s="681"/>
      <c r="HGH27" s="681"/>
      <c r="HGI27" s="681"/>
      <c r="HGJ27" s="681"/>
      <c r="HGK27" s="681"/>
      <c r="HGL27" s="681"/>
      <c r="HGM27" s="681"/>
      <c r="HGN27" s="681"/>
      <c r="HGO27" s="681"/>
      <c r="HGP27" s="681"/>
      <c r="HGQ27" s="681"/>
      <c r="HGR27" s="681"/>
      <c r="HGS27" s="681"/>
      <c r="HGT27" s="682"/>
      <c r="HGU27" s="680"/>
      <c r="HGV27" s="681"/>
      <c r="HGW27" s="681"/>
      <c r="HGX27" s="681"/>
      <c r="HGY27" s="681"/>
      <c r="HGZ27" s="681"/>
      <c r="HHA27" s="681"/>
      <c r="HHB27" s="681"/>
      <c r="HHC27" s="681"/>
      <c r="HHD27" s="681"/>
      <c r="HHE27" s="681"/>
      <c r="HHF27" s="681"/>
      <c r="HHG27" s="681"/>
      <c r="HHH27" s="681"/>
      <c r="HHI27" s="682"/>
      <c r="HHJ27" s="680"/>
      <c r="HHK27" s="681"/>
      <c r="HHL27" s="681"/>
      <c r="HHM27" s="681"/>
      <c r="HHN27" s="681"/>
      <c r="HHO27" s="681"/>
      <c r="HHP27" s="681"/>
      <c r="HHQ27" s="681"/>
      <c r="HHR27" s="681"/>
      <c r="HHS27" s="681"/>
      <c r="HHT27" s="681"/>
      <c r="HHU27" s="681"/>
      <c r="HHV27" s="681"/>
      <c r="HHW27" s="681"/>
      <c r="HHX27" s="682"/>
      <c r="HHY27" s="680"/>
      <c r="HHZ27" s="681"/>
      <c r="HIA27" s="681"/>
      <c r="HIB27" s="681"/>
      <c r="HIC27" s="681"/>
      <c r="HID27" s="681"/>
      <c r="HIE27" s="681"/>
      <c r="HIF27" s="681"/>
      <c r="HIG27" s="681"/>
      <c r="HIH27" s="681"/>
      <c r="HII27" s="681"/>
      <c r="HIJ27" s="681"/>
      <c r="HIK27" s="681"/>
      <c r="HIL27" s="681"/>
      <c r="HIM27" s="682"/>
      <c r="HIN27" s="680"/>
      <c r="HIO27" s="681"/>
      <c r="HIP27" s="681"/>
      <c r="HIQ27" s="681"/>
      <c r="HIR27" s="681"/>
      <c r="HIS27" s="681"/>
      <c r="HIT27" s="681"/>
      <c r="HIU27" s="681"/>
      <c r="HIV27" s="681"/>
      <c r="HIW27" s="681"/>
      <c r="HIX27" s="681"/>
      <c r="HIY27" s="681"/>
      <c r="HIZ27" s="681"/>
      <c r="HJA27" s="681"/>
      <c r="HJB27" s="682"/>
      <c r="HJC27" s="680"/>
      <c r="HJD27" s="681"/>
      <c r="HJE27" s="681"/>
      <c r="HJF27" s="681"/>
      <c r="HJG27" s="681"/>
      <c r="HJH27" s="681"/>
      <c r="HJI27" s="681"/>
      <c r="HJJ27" s="681"/>
      <c r="HJK27" s="681"/>
      <c r="HJL27" s="681"/>
      <c r="HJM27" s="681"/>
      <c r="HJN27" s="681"/>
      <c r="HJO27" s="681"/>
      <c r="HJP27" s="681"/>
      <c r="HJQ27" s="682"/>
      <c r="HJR27" s="680"/>
      <c r="HJS27" s="681"/>
      <c r="HJT27" s="681"/>
      <c r="HJU27" s="681"/>
      <c r="HJV27" s="681"/>
      <c r="HJW27" s="681"/>
      <c r="HJX27" s="681"/>
      <c r="HJY27" s="681"/>
      <c r="HJZ27" s="681"/>
      <c r="HKA27" s="681"/>
      <c r="HKB27" s="681"/>
      <c r="HKC27" s="681"/>
      <c r="HKD27" s="681"/>
      <c r="HKE27" s="681"/>
      <c r="HKF27" s="682"/>
      <c r="HKG27" s="680"/>
      <c r="HKH27" s="681"/>
      <c r="HKI27" s="681"/>
      <c r="HKJ27" s="681"/>
      <c r="HKK27" s="681"/>
      <c r="HKL27" s="681"/>
      <c r="HKM27" s="681"/>
      <c r="HKN27" s="681"/>
      <c r="HKO27" s="681"/>
      <c r="HKP27" s="681"/>
      <c r="HKQ27" s="681"/>
      <c r="HKR27" s="681"/>
      <c r="HKS27" s="681"/>
      <c r="HKT27" s="681"/>
      <c r="HKU27" s="682"/>
      <c r="HKV27" s="680"/>
      <c r="HKW27" s="681"/>
      <c r="HKX27" s="681"/>
      <c r="HKY27" s="681"/>
      <c r="HKZ27" s="681"/>
      <c r="HLA27" s="681"/>
      <c r="HLB27" s="681"/>
      <c r="HLC27" s="681"/>
      <c r="HLD27" s="681"/>
      <c r="HLE27" s="681"/>
      <c r="HLF27" s="681"/>
      <c r="HLG27" s="681"/>
      <c r="HLH27" s="681"/>
      <c r="HLI27" s="681"/>
      <c r="HLJ27" s="682"/>
      <c r="HLK27" s="680"/>
      <c r="HLL27" s="681"/>
      <c r="HLM27" s="681"/>
      <c r="HLN27" s="681"/>
      <c r="HLO27" s="681"/>
      <c r="HLP27" s="681"/>
      <c r="HLQ27" s="681"/>
      <c r="HLR27" s="681"/>
      <c r="HLS27" s="681"/>
      <c r="HLT27" s="681"/>
      <c r="HLU27" s="681"/>
      <c r="HLV27" s="681"/>
      <c r="HLW27" s="681"/>
      <c r="HLX27" s="681"/>
      <c r="HLY27" s="682"/>
      <c r="HLZ27" s="680"/>
      <c r="HMA27" s="681"/>
      <c r="HMB27" s="681"/>
      <c r="HMC27" s="681"/>
      <c r="HMD27" s="681"/>
      <c r="HME27" s="681"/>
      <c r="HMF27" s="681"/>
      <c r="HMG27" s="681"/>
      <c r="HMH27" s="681"/>
      <c r="HMI27" s="681"/>
      <c r="HMJ27" s="681"/>
      <c r="HMK27" s="681"/>
      <c r="HML27" s="681"/>
      <c r="HMM27" s="681"/>
      <c r="HMN27" s="682"/>
      <c r="HMO27" s="680"/>
      <c r="HMP27" s="681"/>
      <c r="HMQ27" s="681"/>
      <c r="HMR27" s="681"/>
      <c r="HMS27" s="681"/>
      <c r="HMT27" s="681"/>
      <c r="HMU27" s="681"/>
      <c r="HMV27" s="681"/>
      <c r="HMW27" s="681"/>
      <c r="HMX27" s="681"/>
      <c r="HMY27" s="681"/>
      <c r="HMZ27" s="681"/>
      <c r="HNA27" s="681"/>
      <c r="HNB27" s="681"/>
      <c r="HNC27" s="682"/>
      <c r="HND27" s="680"/>
      <c r="HNE27" s="681"/>
      <c r="HNF27" s="681"/>
      <c r="HNG27" s="681"/>
      <c r="HNH27" s="681"/>
      <c r="HNI27" s="681"/>
      <c r="HNJ27" s="681"/>
      <c r="HNK27" s="681"/>
      <c r="HNL27" s="681"/>
      <c r="HNM27" s="681"/>
      <c r="HNN27" s="681"/>
      <c r="HNO27" s="681"/>
      <c r="HNP27" s="681"/>
      <c r="HNQ27" s="681"/>
      <c r="HNR27" s="682"/>
      <c r="HNS27" s="680"/>
      <c r="HNT27" s="681"/>
      <c r="HNU27" s="681"/>
      <c r="HNV27" s="681"/>
      <c r="HNW27" s="681"/>
      <c r="HNX27" s="681"/>
      <c r="HNY27" s="681"/>
      <c r="HNZ27" s="681"/>
      <c r="HOA27" s="681"/>
      <c r="HOB27" s="681"/>
      <c r="HOC27" s="681"/>
      <c r="HOD27" s="681"/>
      <c r="HOE27" s="681"/>
      <c r="HOF27" s="681"/>
      <c r="HOG27" s="682"/>
      <c r="HOH27" s="680"/>
      <c r="HOI27" s="681"/>
      <c r="HOJ27" s="681"/>
      <c r="HOK27" s="681"/>
      <c r="HOL27" s="681"/>
      <c r="HOM27" s="681"/>
      <c r="HON27" s="681"/>
      <c r="HOO27" s="681"/>
      <c r="HOP27" s="681"/>
      <c r="HOQ27" s="681"/>
      <c r="HOR27" s="681"/>
      <c r="HOS27" s="681"/>
      <c r="HOT27" s="681"/>
      <c r="HOU27" s="681"/>
      <c r="HOV27" s="682"/>
      <c r="HOW27" s="680"/>
      <c r="HOX27" s="681"/>
      <c r="HOY27" s="681"/>
      <c r="HOZ27" s="681"/>
      <c r="HPA27" s="681"/>
      <c r="HPB27" s="681"/>
      <c r="HPC27" s="681"/>
      <c r="HPD27" s="681"/>
      <c r="HPE27" s="681"/>
      <c r="HPF27" s="681"/>
      <c r="HPG27" s="681"/>
      <c r="HPH27" s="681"/>
      <c r="HPI27" s="681"/>
      <c r="HPJ27" s="681"/>
      <c r="HPK27" s="682"/>
      <c r="HPL27" s="680"/>
      <c r="HPM27" s="681"/>
      <c r="HPN27" s="681"/>
      <c r="HPO27" s="681"/>
      <c r="HPP27" s="681"/>
      <c r="HPQ27" s="681"/>
      <c r="HPR27" s="681"/>
      <c r="HPS27" s="681"/>
      <c r="HPT27" s="681"/>
      <c r="HPU27" s="681"/>
      <c r="HPV27" s="681"/>
      <c r="HPW27" s="681"/>
      <c r="HPX27" s="681"/>
      <c r="HPY27" s="681"/>
      <c r="HPZ27" s="682"/>
      <c r="HQA27" s="680"/>
      <c r="HQB27" s="681"/>
      <c r="HQC27" s="681"/>
      <c r="HQD27" s="681"/>
      <c r="HQE27" s="681"/>
      <c r="HQF27" s="681"/>
      <c r="HQG27" s="681"/>
      <c r="HQH27" s="681"/>
      <c r="HQI27" s="681"/>
      <c r="HQJ27" s="681"/>
      <c r="HQK27" s="681"/>
      <c r="HQL27" s="681"/>
      <c r="HQM27" s="681"/>
      <c r="HQN27" s="681"/>
      <c r="HQO27" s="682"/>
      <c r="HQP27" s="680"/>
      <c r="HQQ27" s="681"/>
      <c r="HQR27" s="681"/>
      <c r="HQS27" s="681"/>
      <c r="HQT27" s="681"/>
      <c r="HQU27" s="681"/>
      <c r="HQV27" s="681"/>
      <c r="HQW27" s="681"/>
      <c r="HQX27" s="681"/>
      <c r="HQY27" s="681"/>
      <c r="HQZ27" s="681"/>
      <c r="HRA27" s="681"/>
      <c r="HRB27" s="681"/>
      <c r="HRC27" s="681"/>
      <c r="HRD27" s="682"/>
      <c r="HRE27" s="680"/>
      <c r="HRF27" s="681"/>
      <c r="HRG27" s="681"/>
      <c r="HRH27" s="681"/>
      <c r="HRI27" s="681"/>
      <c r="HRJ27" s="681"/>
      <c r="HRK27" s="681"/>
      <c r="HRL27" s="681"/>
      <c r="HRM27" s="681"/>
      <c r="HRN27" s="681"/>
      <c r="HRO27" s="681"/>
      <c r="HRP27" s="681"/>
      <c r="HRQ27" s="681"/>
      <c r="HRR27" s="681"/>
      <c r="HRS27" s="682"/>
      <c r="HRT27" s="680"/>
      <c r="HRU27" s="681"/>
      <c r="HRV27" s="681"/>
      <c r="HRW27" s="681"/>
      <c r="HRX27" s="681"/>
      <c r="HRY27" s="681"/>
      <c r="HRZ27" s="681"/>
      <c r="HSA27" s="681"/>
      <c r="HSB27" s="681"/>
      <c r="HSC27" s="681"/>
      <c r="HSD27" s="681"/>
      <c r="HSE27" s="681"/>
      <c r="HSF27" s="681"/>
      <c r="HSG27" s="681"/>
      <c r="HSH27" s="682"/>
      <c r="HSI27" s="680"/>
      <c r="HSJ27" s="681"/>
      <c r="HSK27" s="681"/>
      <c r="HSL27" s="681"/>
      <c r="HSM27" s="681"/>
      <c r="HSN27" s="681"/>
      <c r="HSO27" s="681"/>
      <c r="HSP27" s="681"/>
      <c r="HSQ27" s="681"/>
      <c r="HSR27" s="681"/>
      <c r="HSS27" s="681"/>
      <c r="HST27" s="681"/>
      <c r="HSU27" s="681"/>
      <c r="HSV27" s="681"/>
      <c r="HSW27" s="682"/>
      <c r="HSX27" s="680"/>
      <c r="HSY27" s="681"/>
      <c r="HSZ27" s="681"/>
      <c r="HTA27" s="681"/>
      <c r="HTB27" s="681"/>
      <c r="HTC27" s="681"/>
      <c r="HTD27" s="681"/>
      <c r="HTE27" s="681"/>
      <c r="HTF27" s="681"/>
      <c r="HTG27" s="681"/>
      <c r="HTH27" s="681"/>
      <c r="HTI27" s="681"/>
      <c r="HTJ27" s="681"/>
      <c r="HTK27" s="681"/>
      <c r="HTL27" s="682"/>
      <c r="HTM27" s="680"/>
      <c r="HTN27" s="681"/>
      <c r="HTO27" s="681"/>
      <c r="HTP27" s="681"/>
      <c r="HTQ27" s="681"/>
      <c r="HTR27" s="681"/>
      <c r="HTS27" s="681"/>
      <c r="HTT27" s="681"/>
      <c r="HTU27" s="681"/>
      <c r="HTV27" s="681"/>
      <c r="HTW27" s="681"/>
      <c r="HTX27" s="681"/>
      <c r="HTY27" s="681"/>
      <c r="HTZ27" s="681"/>
      <c r="HUA27" s="682"/>
      <c r="HUB27" s="680"/>
      <c r="HUC27" s="681"/>
      <c r="HUD27" s="681"/>
      <c r="HUE27" s="681"/>
      <c r="HUF27" s="681"/>
      <c r="HUG27" s="681"/>
      <c r="HUH27" s="681"/>
      <c r="HUI27" s="681"/>
      <c r="HUJ27" s="681"/>
      <c r="HUK27" s="681"/>
      <c r="HUL27" s="681"/>
      <c r="HUM27" s="681"/>
      <c r="HUN27" s="681"/>
      <c r="HUO27" s="681"/>
      <c r="HUP27" s="682"/>
      <c r="HUQ27" s="680"/>
      <c r="HUR27" s="681"/>
      <c r="HUS27" s="681"/>
      <c r="HUT27" s="681"/>
      <c r="HUU27" s="681"/>
      <c r="HUV27" s="681"/>
      <c r="HUW27" s="681"/>
      <c r="HUX27" s="681"/>
      <c r="HUY27" s="681"/>
      <c r="HUZ27" s="681"/>
      <c r="HVA27" s="681"/>
      <c r="HVB27" s="681"/>
      <c r="HVC27" s="681"/>
      <c r="HVD27" s="681"/>
      <c r="HVE27" s="682"/>
      <c r="HVF27" s="680"/>
      <c r="HVG27" s="681"/>
      <c r="HVH27" s="681"/>
      <c r="HVI27" s="681"/>
      <c r="HVJ27" s="681"/>
      <c r="HVK27" s="681"/>
      <c r="HVL27" s="681"/>
      <c r="HVM27" s="681"/>
      <c r="HVN27" s="681"/>
      <c r="HVO27" s="681"/>
      <c r="HVP27" s="681"/>
      <c r="HVQ27" s="681"/>
      <c r="HVR27" s="681"/>
      <c r="HVS27" s="681"/>
      <c r="HVT27" s="682"/>
      <c r="HVU27" s="680"/>
      <c r="HVV27" s="681"/>
      <c r="HVW27" s="681"/>
      <c r="HVX27" s="681"/>
      <c r="HVY27" s="681"/>
      <c r="HVZ27" s="681"/>
      <c r="HWA27" s="681"/>
      <c r="HWB27" s="681"/>
      <c r="HWC27" s="681"/>
      <c r="HWD27" s="681"/>
      <c r="HWE27" s="681"/>
      <c r="HWF27" s="681"/>
      <c r="HWG27" s="681"/>
      <c r="HWH27" s="681"/>
      <c r="HWI27" s="682"/>
      <c r="HWJ27" s="680"/>
      <c r="HWK27" s="681"/>
      <c r="HWL27" s="681"/>
      <c r="HWM27" s="681"/>
      <c r="HWN27" s="681"/>
      <c r="HWO27" s="681"/>
      <c r="HWP27" s="681"/>
      <c r="HWQ27" s="681"/>
      <c r="HWR27" s="681"/>
      <c r="HWS27" s="681"/>
      <c r="HWT27" s="681"/>
      <c r="HWU27" s="681"/>
      <c r="HWV27" s="681"/>
      <c r="HWW27" s="681"/>
      <c r="HWX27" s="682"/>
      <c r="HWY27" s="680"/>
      <c r="HWZ27" s="681"/>
      <c r="HXA27" s="681"/>
      <c r="HXB27" s="681"/>
      <c r="HXC27" s="681"/>
      <c r="HXD27" s="681"/>
      <c r="HXE27" s="681"/>
      <c r="HXF27" s="681"/>
      <c r="HXG27" s="681"/>
      <c r="HXH27" s="681"/>
      <c r="HXI27" s="681"/>
      <c r="HXJ27" s="681"/>
      <c r="HXK27" s="681"/>
      <c r="HXL27" s="681"/>
      <c r="HXM27" s="682"/>
      <c r="HXN27" s="680"/>
      <c r="HXO27" s="681"/>
      <c r="HXP27" s="681"/>
      <c r="HXQ27" s="681"/>
      <c r="HXR27" s="681"/>
      <c r="HXS27" s="681"/>
      <c r="HXT27" s="681"/>
      <c r="HXU27" s="681"/>
      <c r="HXV27" s="681"/>
      <c r="HXW27" s="681"/>
      <c r="HXX27" s="681"/>
      <c r="HXY27" s="681"/>
      <c r="HXZ27" s="681"/>
      <c r="HYA27" s="681"/>
      <c r="HYB27" s="682"/>
      <c r="HYC27" s="680"/>
      <c r="HYD27" s="681"/>
      <c r="HYE27" s="681"/>
      <c r="HYF27" s="681"/>
      <c r="HYG27" s="681"/>
      <c r="HYH27" s="681"/>
      <c r="HYI27" s="681"/>
      <c r="HYJ27" s="681"/>
      <c r="HYK27" s="681"/>
      <c r="HYL27" s="681"/>
      <c r="HYM27" s="681"/>
      <c r="HYN27" s="681"/>
      <c r="HYO27" s="681"/>
      <c r="HYP27" s="681"/>
      <c r="HYQ27" s="682"/>
      <c r="HYR27" s="680"/>
      <c r="HYS27" s="681"/>
      <c r="HYT27" s="681"/>
      <c r="HYU27" s="681"/>
      <c r="HYV27" s="681"/>
      <c r="HYW27" s="681"/>
      <c r="HYX27" s="681"/>
      <c r="HYY27" s="681"/>
      <c r="HYZ27" s="681"/>
      <c r="HZA27" s="681"/>
      <c r="HZB27" s="681"/>
      <c r="HZC27" s="681"/>
      <c r="HZD27" s="681"/>
      <c r="HZE27" s="681"/>
      <c r="HZF27" s="682"/>
      <c r="HZG27" s="680"/>
      <c r="HZH27" s="681"/>
      <c r="HZI27" s="681"/>
      <c r="HZJ27" s="681"/>
      <c r="HZK27" s="681"/>
      <c r="HZL27" s="681"/>
      <c r="HZM27" s="681"/>
      <c r="HZN27" s="681"/>
      <c r="HZO27" s="681"/>
      <c r="HZP27" s="681"/>
      <c r="HZQ27" s="681"/>
      <c r="HZR27" s="681"/>
      <c r="HZS27" s="681"/>
      <c r="HZT27" s="681"/>
      <c r="HZU27" s="682"/>
      <c r="HZV27" s="680"/>
      <c r="HZW27" s="681"/>
      <c r="HZX27" s="681"/>
      <c r="HZY27" s="681"/>
      <c r="HZZ27" s="681"/>
      <c r="IAA27" s="681"/>
      <c r="IAB27" s="681"/>
      <c r="IAC27" s="681"/>
      <c r="IAD27" s="681"/>
      <c r="IAE27" s="681"/>
      <c r="IAF27" s="681"/>
      <c r="IAG27" s="681"/>
      <c r="IAH27" s="681"/>
      <c r="IAI27" s="681"/>
      <c r="IAJ27" s="682"/>
      <c r="IAK27" s="680"/>
      <c r="IAL27" s="681"/>
      <c r="IAM27" s="681"/>
      <c r="IAN27" s="681"/>
      <c r="IAO27" s="681"/>
      <c r="IAP27" s="681"/>
      <c r="IAQ27" s="681"/>
      <c r="IAR27" s="681"/>
      <c r="IAS27" s="681"/>
      <c r="IAT27" s="681"/>
      <c r="IAU27" s="681"/>
      <c r="IAV27" s="681"/>
      <c r="IAW27" s="681"/>
      <c r="IAX27" s="681"/>
      <c r="IAY27" s="682"/>
      <c r="IAZ27" s="680"/>
      <c r="IBA27" s="681"/>
      <c r="IBB27" s="681"/>
      <c r="IBC27" s="681"/>
      <c r="IBD27" s="681"/>
      <c r="IBE27" s="681"/>
      <c r="IBF27" s="681"/>
      <c r="IBG27" s="681"/>
      <c r="IBH27" s="681"/>
      <c r="IBI27" s="681"/>
      <c r="IBJ27" s="681"/>
      <c r="IBK27" s="681"/>
      <c r="IBL27" s="681"/>
      <c r="IBM27" s="681"/>
      <c r="IBN27" s="682"/>
      <c r="IBO27" s="680"/>
      <c r="IBP27" s="681"/>
      <c r="IBQ27" s="681"/>
      <c r="IBR27" s="681"/>
      <c r="IBS27" s="681"/>
      <c r="IBT27" s="681"/>
      <c r="IBU27" s="681"/>
      <c r="IBV27" s="681"/>
      <c r="IBW27" s="681"/>
      <c r="IBX27" s="681"/>
      <c r="IBY27" s="681"/>
      <c r="IBZ27" s="681"/>
      <c r="ICA27" s="681"/>
      <c r="ICB27" s="681"/>
      <c r="ICC27" s="682"/>
      <c r="ICD27" s="680"/>
      <c r="ICE27" s="681"/>
      <c r="ICF27" s="681"/>
      <c r="ICG27" s="681"/>
      <c r="ICH27" s="681"/>
      <c r="ICI27" s="681"/>
      <c r="ICJ27" s="681"/>
      <c r="ICK27" s="681"/>
      <c r="ICL27" s="681"/>
      <c r="ICM27" s="681"/>
      <c r="ICN27" s="681"/>
      <c r="ICO27" s="681"/>
      <c r="ICP27" s="681"/>
      <c r="ICQ27" s="681"/>
      <c r="ICR27" s="682"/>
      <c r="ICS27" s="680"/>
      <c r="ICT27" s="681"/>
      <c r="ICU27" s="681"/>
      <c r="ICV27" s="681"/>
      <c r="ICW27" s="681"/>
      <c r="ICX27" s="681"/>
      <c r="ICY27" s="681"/>
      <c r="ICZ27" s="681"/>
      <c r="IDA27" s="681"/>
      <c r="IDB27" s="681"/>
      <c r="IDC27" s="681"/>
      <c r="IDD27" s="681"/>
      <c r="IDE27" s="681"/>
      <c r="IDF27" s="681"/>
      <c r="IDG27" s="682"/>
      <c r="IDH27" s="680"/>
      <c r="IDI27" s="681"/>
      <c r="IDJ27" s="681"/>
      <c r="IDK27" s="681"/>
      <c r="IDL27" s="681"/>
      <c r="IDM27" s="681"/>
      <c r="IDN27" s="681"/>
      <c r="IDO27" s="681"/>
      <c r="IDP27" s="681"/>
      <c r="IDQ27" s="681"/>
      <c r="IDR27" s="681"/>
      <c r="IDS27" s="681"/>
      <c r="IDT27" s="681"/>
      <c r="IDU27" s="681"/>
      <c r="IDV27" s="682"/>
      <c r="IDW27" s="680"/>
      <c r="IDX27" s="681"/>
      <c r="IDY27" s="681"/>
      <c r="IDZ27" s="681"/>
      <c r="IEA27" s="681"/>
      <c r="IEB27" s="681"/>
      <c r="IEC27" s="681"/>
      <c r="IED27" s="681"/>
      <c r="IEE27" s="681"/>
      <c r="IEF27" s="681"/>
      <c r="IEG27" s="681"/>
      <c r="IEH27" s="681"/>
      <c r="IEI27" s="681"/>
      <c r="IEJ27" s="681"/>
      <c r="IEK27" s="682"/>
      <c r="IEL27" s="680"/>
      <c r="IEM27" s="681"/>
      <c r="IEN27" s="681"/>
      <c r="IEO27" s="681"/>
      <c r="IEP27" s="681"/>
      <c r="IEQ27" s="681"/>
      <c r="IER27" s="681"/>
      <c r="IES27" s="681"/>
      <c r="IET27" s="681"/>
      <c r="IEU27" s="681"/>
      <c r="IEV27" s="681"/>
      <c r="IEW27" s="681"/>
      <c r="IEX27" s="681"/>
      <c r="IEY27" s="681"/>
      <c r="IEZ27" s="682"/>
      <c r="IFA27" s="680"/>
      <c r="IFB27" s="681"/>
      <c r="IFC27" s="681"/>
      <c r="IFD27" s="681"/>
      <c r="IFE27" s="681"/>
      <c r="IFF27" s="681"/>
      <c r="IFG27" s="681"/>
      <c r="IFH27" s="681"/>
      <c r="IFI27" s="681"/>
      <c r="IFJ27" s="681"/>
      <c r="IFK27" s="681"/>
      <c r="IFL27" s="681"/>
      <c r="IFM27" s="681"/>
      <c r="IFN27" s="681"/>
      <c r="IFO27" s="682"/>
      <c r="IFP27" s="680"/>
      <c r="IFQ27" s="681"/>
      <c r="IFR27" s="681"/>
      <c r="IFS27" s="681"/>
      <c r="IFT27" s="681"/>
      <c r="IFU27" s="681"/>
      <c r="IFV27" s="681"/>
      <c r="IFW27" s="681"/>
      <c r="IFX27" s="681"/>
      <c r="IFY27" s="681"/>
      <c r="IFZ27" s="681"/>
      <c r="IGA27" s="681"/>
      <c r="IGB27" s="681"/>
      <c r="IGC27" s="681"/>
      <c r="IGD27" s="682"/>
      <c r="IGE27" s="680"/>
      <c r="IGF27" s="681"/>
      <c r="IGG27" s="681"/>
      <c r="IGH27" s="681"/>
      <c r="IGI27" s="681"/>
      <c r="IGJ27" s="681"/>
      <c r="IGK27" s="681"/>
      <c r="IGL27" s="681"/>
      <c r="IGM27" s="681"/>
      <c r="IGN27" s="681"/>
      <c r="IGO27" s="681"/>
      <c r="IGP27" s="681"/>
      <c r="IGQ27" s="681"/>
      <c r="IGR27" s="681"/>
      <c r="IGS27" s="682"/>
      <c r="IGT27" s="680"/>
      <c r="IGU27" s="681"/>
      <c r="IGV27" s="681"/>
      <c r="IGW27" s="681"/>
      <c r="IGX27" s="681"/>
      <c r="IGY27" s="681"/>
      <c r="IGZ27" s="681"/>
      <c r="IHA27" s="681"/>
      <c r="IHB27" s="681"/>
      <c r="IHC27" s="681"/>
      <c r="IHD27" s="681"/>
      <c r="IHE27" s="681"/>
      <c r="IHF27" s="681"/>
      <c r="IHG27" s="681"/>
      <c r="IHH27" s="682"/>
      <c r="IHI27" s="680"/>
      <c r="IHJ27" s="681"/>
      <c r="IHK27" s="681"/>
      <c r="IHL27" s="681"/>
      <c r="IHM27" s="681"/>
      <c r="IHN27" s="681"/>
      <c r="IHO27" s="681"/>
      <c r="IHP27" s="681"/>
      <c r="IHQ27" s="681"/>
      <c r="IHR27" s="681"/>
      <c r="IHS27" s="681"/>
      <c r="IHT27" s="681"/>
      <c r="IHU27" s="681"/>
      <c r="IHV27" s="681"/>
      <c r="IHW27" s="682"/>
      <c r="IHX27" s="680"/>
      <c r="IHY27" s="681"/>
      <c r="IHZ27" s="681"/>
      <c r="IIA27" s="681"/>
      <c r="IIB27" s="681"/>
      <c r="IIC27" s="681"/>
      <c r="IID27" s="681"/>
      <c r="IIE27" s="681"/>
      <c r="IIF27" s="681"/>
      <c r="IIG27" s="681"/>
      <c r="IIH27" s="681"/>
      <c r="III27" s="681"/>
      <c r="IIJ27" s="681"/>
      <c r="IIK27" s="681"/>
      <c r="IIL27" s="682"/>
      <c r="IIM27" s="680"/>
      <c r="IIN27" s="681"/>
      <c r="IIO27" s="681"/>
      <c r="IIP27" s="681"/>
      <c r="IIQ27" s="681"/>
      <c r="IIR27" s="681"/>
      <c r="IIS27" s="681"/>
      <c r="IIT27" s="681"/>
      <c r="IIU27" s="681"/>
      <c r="IIV27" s="681"/>
      <c r="IIW27" s="681"/>
      <c r="IIX27" s="681"/>
      <c r="IIY27" s="681"/>
      <c r="IIZ27" s="681"/>
      <c r="IJA27" s="682"/>
      <c r="IJB27" s="680"/>
      <c r="IJC27" s="681"/>
      <c r="IJD27" s="681"/>
      <c r="IJE27" s="681"/>
      <c r="IJF27" s="681"/>
      <c r="IJG27" s="681"/>
      <c r="IJH27" s="681"/>
      <c r="IJI27" s="681"/>
      <c r="IJJ27" s="681"/>
      <c r="IJK27" s="681"/>
      <c r="IJL27" s="681"/>
      <c r="IJM27" s="681"/>
      <c r="IJN27" s="681"/>
      <c r="IJO27" s="681"/>
      <c r="IJP27" s="682"/>
      <c r="IJQ27" s="680"/>
      <c r="IJR27" s="681"/>
      <c r="IJS27" s="681"/>
      <c r="IJT27" s="681"/>
      <c r="IJU27" s="681"/>
      <c r="IJV27" s="681"/>
      <c r="IJW27" s="681"/>
      <c r="IJX27" s="681"/>
      <c r="IJY27" s="681"/>
      <c r="IJZ27" s="681"/>
      <c r="IKA27" s="681"/>
      <c r="IKB27" s="681"/>
      <c r="IKC27" s="681"/>
      <c r="IKD27" s="681"/>
      <c r="IKE27" s="682"/>
      <c r="IKF27" s="680"/>
      <c r="IKG27" s="681"/>
      <c r="IKH27" s="681"/>
      <c r="IKI27" s="681"/>
      <c r="IKJ27" s="681"/>
      <c r="IKK27" s="681"/>
      <c r="IKL27" s="681"/>
      <c r="IKM27" s="681"/>
      <c r="IKN27" s="681"/>
      <c r="IKO27" s="681"/>
      <c r="IKP27" s="681"/>
      <c r="IKQ27" s="681"/>
      <c r="IKR27" s="681"/>
      <c r="IKS27" s="681"/>
      <c r="IKT27" s="682"/>
      <c r="IKU27" s="680"/>
      <c r="IKV27" s="681"/>
      <c r="IKW27" s="681"/>
      <c r="IKX27" s="681"/>
      <c r="IKY27" s="681"/>
      <c r="IKZ27" s="681"/>
      <c r="ILA27" s="681"/>
      <c r="ILB27" s="681"/>
      <c r="ILC27" s="681"/>
      <c r="ILD27" s="681"/>
      <c r="ILE27" s="681"/>
      <c r="ILF27" s="681"/>
      <c r="ILG27" s="681"/>
      <c r="ILH27" s="681"/>
      <c r="ILI27" s="682"/>
      <c r="ILJ27" s="680"/>
      <c r="ILK27" s="681"/>
      <c r="ILL27" s="681"/>
      <c r="ILM27" s="681"/>
      <c r="ILN27" s="681"/>
      <c r="ILO27" s="681"/>
      <c r="ILP27" s="681"/>
      <c r="ILQ27" s="681"/>
      <c r="ILR27" s="681"/>
      <c r="ILS27" s="681"/>
      <c r="ILT27" s="681"/>
      <c r="ILU27" s="681"/>
      <c r="ILV27" s="681"/>
      <c r="ILW27" s="681"/>
      <c r="ILX27" s="682"/>
      <c r="ILY27" s="680"/>
      <c r="ILZ27" s="681"/>
      <c r="IMA27" s="681"/>
      <c r="IMB27" s="681"/>
      <c r="IMC27" s="681"/>
      <c r="IMD27" s="681"/>
      <c r="IME27" s="681"/>
      <c r="IMF27" s="681"/>
      <c r="IMG27" s="681"/>
      <c r="IMH27" s="681"/>
      <c r="IMI27" s="681"/>
      <c r="IMJ27" s="681"/>
      <c r="IMK27" s="681"/>
      <c r="IML27" s="681"/>
      <c r="IMM27" s="682"/>
      <c r="IMN27" s="680"/>
      <c r="IMO27" s="681"/>
      <c r="IMP27" s="681"/>
      <c r="IMQ27" s="681"/>
      <c r="IMR27" s="681"/>
      <c r="IMS27" s="681"/>
      <c r="IMT27" s="681"/>
      <c r="IMU27" s="681"/>
      <c r="IMV27" s="681"/>
      <c r="IMW27" s="681"/>
      <c r="IMX27" s="681"/>
      <c r="IMY27" s="681"/>
      <c r="IMZ27" s="681"/>
      <c r="INA27" s="681"/>
      <c r="INB27" s="682"/>
      <c r="INC27" s="680"/>
      <c r="IND27" s="681"/>
      <c r="INE27" s="681"/>
      <c r="INF27" s="681"/>
      <c r="ING27" s="681"/>
      <c r="INH27" s="681"/>
      <c r="INI27" s="681"/>
      <c r="INJ27" s="681"/>
      <c r="INK27" s="681"/>
      <c r="INL27" s="681"/>
      <c r="INM27" s="681"/>
      <c r="INN27" s="681"/>
      <c r="INO27" s="681"/>
      <c r="INP27" s="681"/>
      <c r="INQ27" s="682"/>
      <c r="INR27" s="680"/>
      <c r="INS27" s="681"/>
      <c r="INT27" s="681"/>
      <c r="INU27" s="681"/>
      <c r="INV27" s="681"/>
      <c r="INW27" s="681"/>
      <c r="INX27" s="681"/>
      <c r="INY27" s="681"/>
      <c r="INZ27" s="681"/>
      <c r="IOA27" s="681"/>
      <c r="IOB27" s="681"/>
      <c r="IOC27" s="681"/>
      <c r="IOD27" s="681"/>
      <c r="IOE27" s="681"/>
      <c r="IOF27" s="682"/>
      <c r="IOG27" s="680"/>
      <c r="IOH27" s="681"/>
      <c r="IOI27" s="681"/>
      <c r="IOJ27" s="681"/>
      <c r="IOK27" s="681"/>
      <c r="IOL27" s="681"/>
      <c r="IOM27" s="681"/>
      <c r="ION27" s="681"/>
      <c r="IOO27" s="681"/>
      <c r="IOP27" s="681"/>
      <c r="IOQ27" s="681"/>
      <c r="IOR27" s="681"/>
      <c r="IOS27" s="681"/>
      <c r="IOT27" s="681"/>
      <c r="IOU27" s="682"/>
      <c r="IOV27" s="680"/>
      <c r="IOW27" s="681"/>
      <c r="IOX27" s="681"/>
      <c r="IOY27" s="681"/>
      <c r="IOZ27" s="681"/>
      <c r="IPA27" s="681"/>
      <c r="IPB27" s="681"/>
      <c r="IPC27" s="681"/>
      <c r="IPD27" s="681"/>
      <c r="IPE27" s="681"/>
      <c r="IPF27" s="681"/>
      <c r="IPG27" s="681"/>
      <c r="IPH27" s="681"/>
      <c r="IPI27" s="681"/>
      <c r="IPJ27" s="682"/>
      <c r="IPK27" s="680"/>
      <c r="IPL27" s="681"/>
      <c r="IPM27" s="681"/>
      <c r="IPN27" s="681"/>
      <c r="IPO27" s="681"/>
      <c r="IPP27" s="681"/>
      <c r="IPQ27" s="681"/>
      <c r="IPR27" s="681"/>
      <c r="IPS27" s="681"/>
      <c r="IPT27" s="681"/>
      <c r="IPU27" s="681"/>
      <c r="IPV27" s="681"/>
      <c r="IPW27" s="681"/>
      <c r="IPX27" s="681"/>
      <c r="IPY27" s="682"/>
      <c r="IPZ27" s="680"/>
      <c r="IQA27" s="681"/>
      <c r="IQB27" s="681"/>
      <c r="IQC27" s="681"/>
      <c r="IQD27" s="681"/>
      <c r="IQE27" s="681"/>
      <c r="IQF27" s="681"/>
      <c r="IQG27" s="681"/>
      <c r="IQH27" s="681"/>
      <c r="IQI27" s="681"/>
      <c r="IQJ27" s="681"/>
      <c r="IQK27" s="681"/>
      <c r="IQL27" s="681"/>
      <c r="IQM27" s="681"/>
      <c r="IQN27" s="682"/>
      <c r="IQO27" s="680"/>
      <c r="IQP27" s="681"/>
      <c r="IQQ27" s="681"/>
      <c r="IQR27" s="681"/>
      <c r="IQS27" s="681"/>
      <c r="IQT27" s="681"/>
      <c r="IQU27" s="681"/>
      <c r="IQV27" s="681"/>
      <c r="IQW27" s="681"/>
      <c r="IQX27" s="681"/>
      <c r="IQY27" s="681"/>
      <c r="IQZ27" s="681"/>
      <c r="IRA27" s="681"/>
      <c r="IRB27" s="681"/>
      <c r="IRC27" s="682"/>
      <c r="IRD27" s="680"/>
      <c r="IRE27" s="681"/>
      <c r="IRF27" s="681"/>
      <c r="IRG27" s="681"/>
      <c r="IRH27" s="681"/>
      <c r="IRI27" s="681"/>
      <c r="IRJ27" s="681"/>
      <c r="IRK27" s="681"/>
      <c r="IRL27" s="681"/>
      <c r="IRM27" s="681"/>
      <c r="IRN27" s="681"/>
      <c r="IRO27" s="681"/>
      <c r="IRP27" s="681"/>
      <c r="IRQ27" s="681"/>
      <c r="IRR27" s="682"/>
      <c r="IRS27" s="680"/>
      <c r="IRT27" s="681"/>
      <c r="IRU27" s="681"/>
      <c r="IRV27" s="681"/>
      <c r="IRW27" s="681"/>
      <c r="IRX27" s="681"/>
      <c r="IRY27" s="681"/>
      <c r="IRZ27" s="681"/>
      <c r="ISA27" s="681"/>
      <c r="ISB27" s="681"/>
      <c r="ISC27" s="681"/>
      <c r="ISD27" s="681"/>
      <c r="ISE27" s="681"/>
      <c r="ISF27" s="681"/>
      <c r="ISG27" s="682"/>
      <c r="ISH27" s="680"/>
      <c r="ISI27" s="681"/>
      <c r="ISJ27" s="681"/>
      <c r="ISK27" s="681"/>
      <c r="ISL27" s="681"/>
      <c r="ISM27" s="681"/>
      <c r="ISN27" s="681"/>
      <c r="ISO27" s="681"/>
      <c r="ISP27" s="681"/>
      <c r="ISQ27" s="681"/>
      <c r="ISR27" s="681"/>
      <c r="ISS27" s="681"/>
      <c r="IST27" s="681"/>
      <c r="ISU27" s="681"/>
      <c r="ISV27" s="682"/>
      <c r="ISW27" s="680"/>
      <c r="ISX27" s="681"/>
      <c r="ISY27" s="681"/>
      <c r="ISZ27" s="681"/>
      <c r="ITA27" s="681"/>
      <c r="ITB27" s="681"/>
      <c r="ITC27" s="681"/>
      <c r="ITD27" s="681"/>
      <c r="ITE27" s="681"/>
      <c r="ITF27" s="681"/>
      <c r="ITG27" s="681"/>
      <c r="ITH27" s="681"/>
      <c r="ITI27" s="681"/>
      <c r="ITJ27" s="681"/>
      <c r="ITK27" s="682"/>
      <c r="ITL27" s="680"/>
      <c r="ITM27" s="681"/>
      <c r="ITN27" s="681"/>
      <c r="ITO27" s="681"/>
      <c r="ITP27" s="681"/>
      <c r="ITQ27" s="681"/>
      <c r="ITR27" s="681"/>
      <c r="ITS27" s="681"/>
      <c r="ITT27" s="681"/>
      <c r="ITU27" s="681"/>
      <c r="ITV27" s="681"/>
      <c r="ITW27" s="681"/>
      <c r="ITX27" s="681"/>
      <c r="ITY27" s="681"/>
      <c r="ITZ27" s="682"/>
      <c r="IUA27" s="680"/>
      <c r="IUB27" s="681"/>
      <c r="IUC27" s="681"/>
      <c r="IUD27" s="681"/>
      <c r="IUE27" s="681"/>
      <c r="IUF27" s="681"/>
      <c r="IUG27" s="681"/>
      <c r="IUH27" s="681"/>
      <c r="IUI27" s="681"/>
      <c r="IUJ27" s="681"/>
      <c r="IUK27" s="681"/>
      <c r="IUL27" s="681"/>
      <c r="IUM27" s="681"/>
      <c r="IUN27" s="681"/>
      <c r="IUO27" s="682"/>
      <c r="IUP27" s="680"/>
      <c r="IUQ27" s="681"/>
      <c r="IUR27" s="681"/>
      <c r="IUS27" s="681"/>
      <c r="IUT27" s="681"/>
      <c r="IUU27" s="681"/>
      <c r="IUV27" s="681"/>
      <c r="IUW27" s="681"/>
      <c r="IUX27" s="681"/>
      <c r="IUY27" s="681"/>
      <c r="IUZ27" s="681"/>
      <c r="IVA27" s="681"/>
      <c r="IVB27" s="681"/>
      <c r="IVC27" s="681"/>
      <c r="IVD27" s="682"/>
      <c r="IVE27" s="680"/>
      <c r="IVF27" s="681"/>
      <c r="IVG27" s="681"/>
      <c r="IVH27" s="681"/>
      <c r="IVI27" s="681"/>
      <c r="IVJ27" s="681"/>
      <c r="IVK27" s="681"/>
      <c r="IVL27" s="681"/>
      <c r="IVM27" s="681"/>
      <c r="IVN27" s="681"/>
      <c r="IVO27" s="681"/>
      <c r="IVP27" s="681"/>
      <c r="IVQ27" s="681"/>
      <c r="IVR27" s="681"/>
      <c r="IVS27" s="682"/>
      <c r="IVT27" s="680"/>
      <c r="IVU27" s="681"/>
      <c r="IVV27" s="681"/>
      <c r="IVW27" s="681"/>
      <c r="IVX27" s="681"/>
      <c r="IVY27" s="681"/>
      <c r="IVZ27" s="681"/>
      <c r="IWA27" s="681"/>
      <c r="IWB27" s="681"/>
      <c r="IWC27" s="681"/>
      <c r="IWD27" s="681"/>
      <c r="IWE27" s="681"/>
      <c r="IWF27" s="681"/>
      <c r="IWG27" s="681"/>
      <c r="IWH27" s="682"/>
      <c r="IWI27" s="680"/>
      <c r="IWJ27" s="681"/>
      <c r="IWK27" s="681"/>
      <c r="IWL27" s="681"/>
      <c r="IWM27" s="681"/>
      <c r="IWN27" s="681"/>
      <c r="IWO27" s="681"/>
      <c r="IWP27" s="681"/>
      <c r="IWQ27" s="681"/>
      <c r="IWR27" s="681"/>
      <c r="IWS27" s="681"/>
      <c r="IWT27" s="681"/>
      <c r="IWU27" s="681"/>
      <c r="IWV27" s="681"/>
      <c r="IWW27" s="682"/>
      <c r="IWX27" s="680"/>
      <c r="IWY27" s="681"/>
      <c r="IWZ27" s="681"/>
      <c r="IXA27" s="681"/>
      <c r="IXB27" s="681"/>
      <c r="IXC27" s="681"/>
      <c r="IXD27" s="681"/>
      <c r="IXE27" s="681"/>
      <c r="IXF27" s="681"/>
      <c r="IXG27" s="681"/>
      <c r="IXH27" s="681"/>
      <c r="IXI27" s="681"/>
      <c r="IXJ27" s="681"/>
      <c r="IXK27" s="681"/>
      <c r="IXL27" s="682"/>
      <c r="IXM27" s="680"/>
      <c r="IXN27" s="681"/>
      <c r="IXO27" s="681"/>
      <c r="IXP27" s="681"/>
      <c r="IXQ27" s="681"/>
      <c r="IXR27" s="681"/>
      <c r="IXS27" s="681"/>
      <c r="IXT27" s="681"/>
      <c r="IXU27" s="681"/>
      <c r="IXV27" s="681"/>
      <c r="IXW27" s="681"/>
      <c r="IXX27" s="681"/>
      <c r="IXY27" s="681"/>
      <c r="IXZ27" s="681"/>
      <c r="IYA27" s="682"/>
      <c r="IYB27" s="680"/>
      <c r="IYC27" s="681"/>
      <c r="IYD27" s="681"/>
      <c r="IYE27" s="681"/>
      <c r="IYF27" s="681"/>
      <c r="IYG27" s="681"/>
      <c r="IYH27" s="681"/>
      <c r="IYI27" s="681"/>
      <c r="IYJ27" s="681"/>
      <c r="IYK27" s="681"/>
      <c r="IYL27" s="681"/>
      <c r="IYM27" s="681"/>
      <c r="IYN27" s="681"/>
      <c r="IYO27" s="681"/>
      <c r="IYP27" s="682"/>
      <c r="IYQ27" s="680"/>
      <c r="IYR27" s="681"/>
      <c r="IYS27" s="681"/>
      <c r="IYT27" s="681"/>
      <c r="IYU27" s="681"/>
      <c r="IYV27" s="681"/>
      <c r="IYW27" s="681"/>
      <c r="IYX27" s="681"/>
      <c r="IYY27" s="681"/>
      <c r="IYZ27" s="681"/>
      <c r="IZA27" s="681"/>
      <c r="IZB27" s="681"/>
      <c r="IZC27" s="681"/>
      <c r="IZD27" s="681"/>
      <c r="IZE27" s="682"/>
      <c r="IZF27" s="680"/>
      <c r="IZG27" s="681"/>
      <c r="IZH27" s="681"/>
      <c r="IZI27" s="681"/>
      <c r="IZJ27" s="681"/>
      <c r="IZK27" s="681"/>
      <c r="IZL27" s="681"/>
      <c r="IZM27" s="681"/>
      <c r="IZN27" s="681"/>
      <c r="IZO27" s="681"/>
      <c r="IZP27" s="681"/>
      <c r="IZQ27" s="681"/>
      <c r="IZR27" s="681"/>
      <c r="IZS27" s="681"/>
      <c r="IZT27" s="682"/>
      <c r="IZU27" s="680"/>
      <c r="IZV27" s="681"/>
      <c r="IZW27" s="681"/>
      <c r="IZX27" s="681"/>
      <c r="IZY27" s="681"/>
      <c r="IZZ27" s="681"/>
      <c r="JAA27" s="681"/>
      <c r="JAB27" s="681"/>
      <c r="JAC27" s="681"/>
      <c r="JAD27" s="681"/>
      <c r="JAE27" s="681"/>
      <c r="JAF27" s="681"/>
      <c r="JAG27" s="681"/>
      <c r="JAH27" s="681"/>
      <c r="JAI27" s="682"/>
      <c r="JAJ27" s="680"/>
      <c r="JAK27" s="681"/>
      <c r="JAL27" s="681"/>
      <c r="JAM27" s="681"/>
      <c r="JAN27" s="681"/>
      <c r="JAO27" s="681"/>
      <c r="JAP27" s="681"/>
      <c r="JAQ27" s="681"/>
      <c r="JAR27" s="681"/>
      <c r="JAS27" s="681"/>
      <c r="JAT27" s="681"/>
      <c r="JAU27" s="681"/>
      <c r="JAV27" s="681"/>
      <c r="JAW27" s="681"/>
      <c r="JAX27" s="682"/>
      <c r="JAY27" s="680"/>
      <c r="JAZ27" s="681"/>
      <c r="JBA27" s="681"/>
      <c r="JBB27" s="681"/>
      <c r="JBC27" s="681"/>
      <c r="JBD27" s="681"/>
      <c r="JBE27" s="681"/>
      <c r="JBF27" s="681"/>
      <c r="JBG27" s="681"/>
      <c r="JBH27" s="681"/>
      <c r="JBI27" s="681"/>
      <c r="JBJ27" s="681"/>
      <c r="JBK27" s="681"/>
      <c r="JBL27" s="681"/>
      <c r="JBM27" s="682"/>
      <c r="JBN27" s="680"/>
      <c r="JBO27" s="681"/>
      <c r="JBP27" s="681"/>
      <c r="JBQ27" s="681"/>
      <c r="JBR27" s="681"/>
      <c r="JBS27" s="681"/>
      <c r="JBT27" s="681"/>
      <c r="JBU27" s="681"/>
      <c r="JBV27" s="681"/>
      <c r="JBW27" s="681"/>
      <c r="JBX27" s="681"/>
      <c r="JBY27" s="681"/>
      <c r="JBZ27" s="681"/>
      <c r="JCA27" s="681"/>
      <c r="JCB27" s="682"/>
      <c r="JCC27" s="680"/>
      <c r="JCD27" s="681"/>
      <c r="JCE27" s="681"/>
      <c r="JCF27" s="681"/>
      <c r="JCG27" s="681"/>
      <c r="JCH27" s="681"/>
      <c r="JCI27" s="681"/>
      <c r="JCJ27" s="681"/>
      <c r="JCK27" s="681"/>
      <c r="JCL27" s="681"/>
      <c r="JCM27" s="681"/>
      <c r="JCN27" s="681"/>
      <c r="JCO27" s="681"/>
      <c r="JCP27" s="681"/>
      <c r="JCQ27" s="682"/>
      <c r="JCR27" s="680"/>
      <c r="JCS27" s="681"/>
      <c r="JCT27" s="681"/>
      <c r="JCU27" s="681"/>
      <c r="JCV27" s="681"/>
      <c r="JCW27" s="681"/>
      <c r="JCX27" s="681"/>
      <c r="JCY27" s="681"/>
      <c r="JCZ27" s="681"/>
      <c r="JDA27" s="681"/>
      <c r="JDB27" s="681"/>
      <c r="JDC27" s="681"/>
      <c r="JDD27" s="681"/>
      <c r="JDE27" s="681"/>
      <c r="JDF27" s="682"/>
      <c r="JDG27" s="680"/>
      <c r="JDH27" s="681"/>
      <c r="JDI27" s="681"/>
      <c r="JDJ27" s="681"/>
      <c r="JDK27" s="681"/>
      <c r="JDL27" s="681"/>
      <c r="JDM27" s="681"/>
      <c r="JDN27" s="681"/>
      <c r="JDO27" s="681"/>
      <c r="JDP27" s="681"/>
      <c r="JDQ27" s="681"/>
      <c r="JDR27" s="681"/>
      <c r="JDS27" s="681"/>
      <c r="JDT27" s="681"/>
      <c r="JDU27" s="682"/>
      <c r="JDV27" s="680"/>
      <c r="JDW27" s="681"/>
      <c r="JDX27" s="681"/>
      <c r="JDY27" s="681"/>
      <c r="JDZ27" s="681"/>
      <c r="JEA27" s="681"/>
      <c r="JEB27" s="681"/>
      <c r="JEC27" s="681"/>
      <c r="JED27" s="681"/>
      <c r="JEE27" s="681"/>
      <c r="JEF27" s="681"/>
      <c r="JEG27" s="681"/>
      <c r="JEH27" s="681"/>
      <c r="JEI27" s="681"/>
      <c r="JEJ27" s="682"/>
      <c r="JEK27" s="680"/>
      <c r="JEL27" s="681"/>
      <c r="JEM27" s="681"/>
      <c r="JEN27" s="681"/>
      <c r="JEO27" s="681"/>
      <c r="JEP27" s="681"/>
      <c r="JEQ27" s="681"/>
      <c r="JER27" s="681"/>
      <c r="JES27" s="681"/>
      <c r="JET27" s="681"/>
      <c r="JEU27" s="681"/>
      <c r="JEV27" s="681"/>
      <c r="JEW27" s="681"/>
      <c r="JEX27" s="681"/>
      <c r="JEY27" s="682"/>
      <c r="JEZ27" s="680"/>
      <c r="JFA27" s="681"/>
      <c r="JFB27" s="681"/>
      <c r="JFC27" s="681"/>
      <c r="JFD27" s="681"/>
      <c r="JFE27" s="681"/>
      <c r="JFF27" s="681"/>
      <c r="JFG27" s="681"/>
      <c r="JFH27" s="681"/>
      <c r="JFI27" s="681"/>
      <c r="JFJ27" s="681"/>
      <c r="JFK27" s="681"/>
      <c r="JFL27" s="681"/>
      <c r="JFM27" s="681"/>
      <c r="JFN27" s="682"/>
      <c r="JFO27" s="680"/>
      <c r="JFP27" s="681"/>
      <c r="JFQ27" s="681"/>
      <c r="JFR27" s="681"/>
      <c r="JFS27" s="681"/>
      <c r="JFT27" s="681"/>
      <c r="JFU27" s="681"/>
      <c r="JFV27" s="681"/>
      <c r="JFW27" s="681"/>
      <c r="JFX27" s="681"/>
      <c r="JFY27" s="681"/>
      <c r="JFZ27" s="681"/>
      <c r="JGA27" s="681"/>
      <c r="JGB27" s="681"/>
      <c r="JGC27" s="682"/>
      <c r="JGD27" s="680"/>
      <c r="JGE27" s="681"/>
      <c r="JGF27" s="681"/>
      <c r="JGG27" s="681"/>
      <c r="JGH27" s="681"/>
      <c r="JGI27" s="681"/>
      <c r="JGJ27" s="681"/>
      <c r="JGK27" s="681"/>
      <c r="JGL27" s="681"/>
      <c r="JGM27" s="681"/>
      <c r="JGN27" s="681"/>
      <c r="JGO27" s="681"/>
      <c r="JGP27" s="681"/>
      <c r="JGQ27" s="681"/>
      <c r="JGR27" s="682"/>
      <c r="JGS27" s="680"/>
      <c r="JGT27" s="681"/>
      <c r="JGU27" s="681"/>
      <c r="JGV27" s="681"/>
      <c r="JGW27" s="681"/>
      <c r="JGX27" s="681"/>
      <c r="JGY27" s="681"/>
      <c r="JGZ27" s="681"/>
      <c r="JHA27" s="681"/>
      <c r="JHB27" s="681"/>
      <c r="JHC27" s="681"/>
      <c r="JHD27" s="681"/>
      <c r="JHE27" s="681"/>
      <c r="JHF27" s="681"/>
      <c r="JHG27" s="682"/>
      <c r="JHH27" s="680"/>
      <c r="JHI27" s="681"/>
      <c r="JHJ27" s="681"/>
      <c r="JHK27" s="681"/>
      <c r="JHL27" s="681"/>
      <c r="JHM27" s="681"/>
      <c r="JHN27" s="681"/>
      <c r="JHO27" s="681"/>
      <c r="JHP27" s="681"/>
      <c r="JHQ27" s="681"/>
      <c r="JHR27" s="681"/>
      <c r="JHS27" s="681"/>
      <c r="JHT27" s="681"/>
      <c r="JHU27" s="681"/>
      <c r="JHV27" s="682"/>
      <c r="JHW27" s="680"/>
      <c r="JHX27" s="681"/>
      <c r="JHY27" s="681"/>
      <c r="JHZ27" s="681"/>
      <c r="JIA27" s="681"/>
      <c r="JIB27" s="681"/>
      <c r="JIC27" s="681"/>
      <c r="JID27" s="681"/>
      <c r="JIE27" s="681"/>
      <c r="JIF27" s="681"/>
      <c r="JIG27" s="681"/>
      <c r="JIH27" s="681"/>
      <c r="JII27" s="681"/>
      <c r="JIJ27" s="681"/>
      <c r="JIK27" s="682"/>
      <c r="JIL27" s="680"/>
      <c r="JIM27" s="681"/>
      <c r="JIN27" s="681"/>
      <c r="JIO27" s="681"/>
      <c r="JIP27" s="681"/>
      <c r="JIQ27" s="681"/>
      <c r="JIR27" s="681"/>
      <c r="JIS27" s="681"/>
      <c r="JIT27" s="681"/>
      <c r="JIU27" s="681"/>
      <c r="JIV27" s="681"/>
      <c r="JIW27" s="681"/>
      <c r="JIX27" s="681"/>
      <c r="JIY27" s="681"/>
      <c r="JIZ27" s="682"/>
      <c r="JJA27" s="680"/>
      <c r="JJB27" s="681"/>
      <c r="JJC27" s="681"/>
      <c r="JJD27" s="681"/>
      <c r="JJE27" s="681"/>
      <c r="JJF27" s="681"/>
      <c r="JJG27" s="681"/>
      <c r="JJH27" s="681"/>
      <c r="JJI27" s="681"/>
      <c r="JJJ27" s="681"/>
      <c r="JJK27" s="681"/>
      <c r="JJL27" s="681"/>
      <c r="JJM27" s="681"/>
      <c r="JJN27" s="681"/>
      <c r="JJO27" s="682"/>
      <c r="JJP27" s="680"/>
      <c r="JJQ27" s="681"/>
      <c r="JJR27" s="681"/>
      <c r="JJS27" s="681"/>
      <c r="JJT27" s="681"/>
      <c r="JJU27" s="681"/>
      <c r="JJV27" s="681"/>
      <c r="JJW27" s="681"/>
      <c r="JJX27" s="681"/>
      <c r="JJY27" s="681"/>
      <c r="JJZ27" s="681"/>
      <c r="JKA27" s="681"/>
      <c r="JKB27" s="681"/>
      <c r="JKC27" s="681"/>
      <c r="JKD27" s="682"/>
      <c r="JKE27" s="680"/>
      <c r="JKF27" s="681"/>
      <c r="JKG27" s="681"/>
      <c r="JKH27" s="681"/>
      <c r="JKI27" s="681"/>
      <c r="JKJ27" s="681"/>
      <c r="JKK27" s="681"/>
      <c r="JKL27" s="681"/>
      <c r="JKM27" s="681"/>
      <c r="JKN27" s="681"/>
      <c r="JKO27" s="681"/>
      <c r="JKP27" s="681"/>
      <c r="JKQ27" s="681"/>
      <c r="JKR27" s="681"/>
      <c r="JKS27" s="682"/>
      <c r="JKT27" s="680"/>
      <c r="JKU27" s="681"/>
      <c r="JKV27" s="681"/>
      <c r="JKW27" s="681"/>
      <c r="JKX27" s="681"/>
      <c r="JKY27" s="681"/>
      <c r="JKZ27" s="681"/>
      <c r="JLA27" s="681"/>
      <c r="JLB27" s="681"/>
      <c r="JLC27" s="681"/>
      <c r="JLD27" s="681"/>
      <c r="JLE27" s="681"/>
      <c r="JLF27" s="681"/>
      <c r="JLG27" s="681"/>
      <c r="JLH27" s="682"/>
      <c r="JLI27" s="680"/>
      <c r="JLJ27" s="681"/>
      <c r="JLK27" s="681"/>
      <c r="JLL27" s="681"/>
      <c r="JLM27" s="681"/>
      <c r="JLN27" s="681"/>
      <c r="JLO27" s="681"/>
      <c r="JLP27" s="681"/>
      <c r="JLQ27" s="681"/>
      <c r="JLR27" s="681"/>
      <c r="JLS27" s="681"/>
      <c r="JLT27" s="681"/>
      <c r="JLU27" s="681"/>
      <c r="JLV27" s="681"/>
      <c r="JLW27" s="682"/>
      <c r="JLX27" s="680"/>
      <c r="JLY27" s="681"/>
      <c r="JLZ27" s="681"/>
      <c r="JMA27" s="681"/>
      <c r="JMB27" s="681"/>
      <c r="JMC27" s="681"/>
      <c r="JMD27" s="681"/>
      <c r="JME27" s="681"/>
      <c r="JMF27" s="681"/>
      <c r="JMG27" s="681"/>
      <c r="JMH27" s="681"/>
      <c r="JMI27" s="681"/>
      <c r="JMJ27" s="681"/>
      <c r="JMK27" s="681"/>
      <c r="JML27" s="682"/>
      <c r="JMM27" s="680"/>
      <c r="JMN27" s="681"/>
      <c r="JMO27" s="681"/>
      <c r="JMP27" s="681"/>
      <c r="JMQ27" s="681"/>
      <c r="JMR27" s="681"/>
      <c r="JMS27" s="681"/>
      <c r="JMT27" s="681"/>
      <c r="JMU27" s="681"/>
      <c r="JMV27" s="681"/>
      <c r="JMW27" s="681"/>
      <c r="JMX27" s="681"/>
      <c r="JMY27" s="681"/>
      <c r="JMZ27" s="681"/>
      <c r="JNA27" s="682"/>
      <c r="JNB27" s="680"/>
      <c r="JNC27" s="681"/>
      <c r="JND27" s="681"/>
      <c r="JNE27" s="681"/>
      <c r="JNF27" s="681"/>
      <c r="JNG27" s="681"/>
      <c r="JNH27" s="681"/>
      <c r="JNI27" s="681"/>
      <c r="JNJ27" s="681"/>
      <c r="JNK27" s="681"/>
      <c r="JNL27" s="681"/>
      <c r="JNM27" s="681"/>
      <c r="JNN27" s="681"/>
      <c r="JNO27" s="681"/>
      <c r="JNP27" s="682"/>
      <c r="JNQ27" s="680"/>
      <c r="JNR27" s="681"/>
      <c r="JNS27" s="681"/>
      <c r="JNT27" s="681"/>
      <c r="JNU27" s="681"/>
      <c r="JNV27" s="681"/>
      <c r="JNW27" s="681"/>
      <c r="JNX27" s="681"/>
      <c r="JNY27" s="681"/>
      <c r="JNZ27" s="681"/>
      <c r="JOA27" s="681"/>
      <c r="JOB27" s="681"/>
      <c r="JOC27" s="681"/>
      <c r="JOD27" s="681"/>
      <c r="JOE27" s="682"/>
      <c r="JOF27" s="680"/>
      <c r="JOG27" s="681"/>
      <c r="JOH27" s="681"/>
      <c r="JOI27" s="681"/>
      <c r="JOJ27" s="681"/>
      <c r="JOK27" s="681"/>
      <c r="JOL27" s="681"/>
      <c r="JOM27" s="681"/>
      <c r="JON27" s="681"/>
      <c r="JOO27" s="681"/>
      <c r="JOP27" s="681"/>
      <c r="JOQ27" s="681"/>
      <c r="JOR27" s="681"/>
      <c r="JOS27" s="681"/>
      <c r="JOT27" s="682"/>
      <c r="JOU27" s="680"/>
      <c r="JOV27" s="681"/>
      <c r="JOW27" s="681"/>
      <c r="JOX27" s="681"/>
      <c r="JOY27" s="681"/>
      <c r="JOZ27" s="681"/>
      <c r="JPA27" s="681"/>
      <c r="JPB27" s="681"/>
      <c r="JPC27" s="681"/>
      <c r="JPD27" s="681"/>
      <c r="JPE27" s="681"/>
      <c r="JPF27" s="681"/>
      <c r="JPG27" s="681"/>
      <c r="JPH27" s="681"/>
      <c r="JPI27" s="682"/>
      <c r="JPJ27" s="680"/>
      <c r="JPK27" s="681"/>
      <c r="JPL27" s="681"/>
      <c r="JPM27" s="681"/>
      <c r="JPN27" s="681"/>
      <c r="JPO27" s="681"/>
      <c r="JPP27" s="681"/>
      <c r="JPQ27" s="681"/>
      <c r="JPR27" s="681"/>
      <c r="JPS27" s="681"/>
      <c r="JPT27" s="681"/>
      <c r="JPU27" s="681"/>
      <c r="JPV27" s="681"/>
      <c r="JPW27" s="681"/>
      <c r="JPX27" s="682"/>
      <c r="JPY27" s="680"/>
      <c r="JPZ27" s="681"/>
      <c r="JQA27" s="681"/>
      <c r="JQB27" s="681"/>
      <c r="JQC27" s="681"/>
      <c r="JQD27" s="681"/>
      <c r="JQE27" s="681"/>
      <c r="JQF27" s="681"/>
      <c r="JQG27" s="681"/>
      <c r="JQH27" s="681"/>
      <c r="JQI27" s="681"/>
      <c r="JQJ27" s="681"/>
      <c r="JQK27" s="681"/>
      <c r="JQL27" s="681"/>
      <c r="JQM27" s="682"/>
      <c r="JQN27" s="680"/>
      <c r="JQO27" s="681"/>
      <c r="JQP27" s="681"/>
      <c r="JQQ27" s="681"/>
      <c r="JQR27" s="681"/>
      <c r="JQS27" s="681"/>
      <c r="JQT27" s="681"/>
      <c r="JQU27" s="681"/>
      <c r="JQV27" s="681"/>
      <c r="JQW27" s="681"/>
      <c r="JQX27" s="681"/>
      <c r="JQY27" s="681"/>
      <c r="JQZ27" s="681"/>
      <c r="JRA27" s="681"/>
      <c r="JRB27" s="682"/>
      <c r="JRC27" s="680"/>
      <c r="JRD27" s="681"/>
      <c r="JRE27" s="681"/>
      <c r="JRF27" s="681"/>
      <c r="JRG27" s="681"/>
      <c r="JRH27" s="681"/>
      <c r="JRI27" s="681"/>
      <c r="JRJ27" s="681"/>
      <c r="JRK27" s="681"/>
      <c r="JRL27" s="681"/>
      <c r="JRM27" s="681"/>
      <c r="JRN27" s="681"/>
      <c r="JRO27" s="681"/>
      <c r="JRP27" s="681"/>
      <c r="JRQ27" s="682"/>
      <c r="JRR27" s="680"/>
      <c r="JRS27" s="681"/>
      <c r="JRT27" s="681"/>
      <c r="JRU27" s="681"/>
      <c r="JRV27" s="681"/>
      <c r="JRW27" s="681"/>
      <c r="JRX27" s="681"/>
      <c r="JRY27" s="681"/>
      <c r="JRZ27" s="681"/>
      <c r="JSA27" s="681"/>
      <c r="JSB27" s="681"/>
      <c r="JSC27" s="681"/>
      <c r="JSD27" s="681"/>
      <c r="JSE27" s="681"/>
      <c r="JSF27" s="682"/>
      <c r="JSG27" s="680"/>
      <c r="JSH27" s="681"/>
      <c r="JSI27" s="681"/>
      <c r="JSJ27" s="681"/>
      <c r="JSK27" s="681"/>
      <c r="JSL27" s="681"/>
      <c r="JSM27" s="681"/>
      <c r="JSN27" s="681"/>
      <c r="JSO27" s="681"/>
      <c r="JSP27" s="681"/>
      <c r="JSQ27" s="681"/>
      <c r="JSR27" s="681"/>
      <c r="JSS27" s="681"/>
      <c r="JST27" s="681"/>
      <c r="JSU27" s="682"/>
      <c r="JSV27" s="680"/>
      <c r="JSW27" s="681"/>
      <c r="JSX27" s="681"/>
      <c r="JSY27" s="681"/>
      <c r="JSZ27" s="681"/>
      <c r="JTA27" s="681"/>
      <c r="JTB27" s="681"/>
      <c r="JTC27" s="681"/>
      <c r="JTD27" s="681"/>
      <c r="JTE27" s="681"/>
      <c r="JTF27" s="681"/>
      <c r="JTG27" s="681"/>
      <c r="JTH27" s="681"/>
      <c r="JTI27" s="681"/>
      <c r="JTJ27" s="682"/>
      <c r="JTK27" s="680"/>
      <c r="JTL27" s="681"/>
      <c r="JTM27" s="681"/>
      <c r="JTN27" s="681"/>
      <c r="JTO27" s="681"/>
      <c r="JTP27" s="681"/>
      <c r="JTQ27" s="681"/>
      <c r="JTR27" s="681"/>
      <c r="JTS27" s="681"/>
      <c r="JTT27" s="681"/>
      <c r="JTU27" s="681"/>
      <c r="JTV27" s="681"/>
      <c r="JTW27" s="681"/>
      <c r="JTX27" s="681"/>
      <c r="JTY27" s="682"/>
      <c r="JTZ27" s="680"/>
      <c r="JUA27" s="681"/>
      <c r="JUB27" s="681"/>
      <c r="JUC27" s="681"/>
      <c r="JUD27" s="681"/>
      <c r="JUE27" s="681"/>
      <c r="JUF27" s="681"/>
      <c r="JUG27" s="681"/>
      <c r="JUH27" s="681"/>
      <c r="JUI27" s="681"/>
      <c r="JUJ27" s="681"/>
      <c r="JUK27" s="681"/>
      <c r="JUL27" s="681"/>
      <c r="JUM27" s="681"/>
      <c r="JUN27" s="682"/>
      <c r="JUO27" s="680"/>
      <c r="JUP27" s="681"/>
      <c r="JUQ27" s="681"/>
      <c r="JUR27" s="681"/>
      <c r="JUS27" s="681"/>
      <c r="JUT27" s="681"/>
      <c r="JUU27" s="681"/>
      <c r="JUV27" s="681"/>
      <c r="JUW27" s="681"/>
      <c r="JUX27" s="681"/>
      <c r="JUY27" s="681"/>
      <c r="JUZ27" s="681"/>
      <c r="JVA27" s="681"/>
      <c r="JVB27" s="681"/>
      <c r="JVC27" s="682"/>
      <c r="JVD27" s="680"/>
      <c r="JVE27" s="681"/>
      <c r="JVF27" s="681"/>
      <c r="JVG27" s="681"/>
      <c r="JVH27" s="681"/>
      <c r="JVI27" s="681"/>
      <c r="JVJ27" s="681"/>
      <c r="JVK27" s="681"/>
      <c r="JVL27" s="681"/>
      <c r="JVM27" s="681"/>
      <c r="JVN27" s="681"/>
      <c r="JVO27" s="681"/>
      <c r="JVP27" s="681"/>
      <c r="JVQ27" s="681"/>
      <c r="JVR27" s="682"/>
      <c r="JVS27" s="680"/>
      <c r="JVT27" s="681"/>
      <c r="JVU27" s="681"/>
      <c r="JVV27" s="681"/>
      <c r="JVW27" s="681"/>
      <c r="JVX27" s="681"/>
      <c r="JVY27" s="681"/>
      <c r="JVZ27" s="681"/>
      <c r="JWA27" s="681"/>
      <c r="JWB27" s="681"/>
      <c r="JWC27" s="681"/>
      <c r="JWD27" s="681"/>
      <c r="JWE27" s="681"/>
      <c r="JWF27" s="681"/>
      <c r="JWG27" s="682"/>
      <c r="JWH27" s="680"/>
      <c r="JWI27" s="681"/>
      <c r="JWJ27" s="681"/>
      <c r="JWK27" s="681"/>
      <c r="JWL27" s="681"/>
      <c r="JWM27" s="681"/>
      <c r="JWN27" s="681"/>
      <c r="JWO27" s="681"/>
      <c r="JWP27" s="681"/>
      <c r="JWQ27" s="681"/>
      <c r="JWR27" s="681"/>
      <c r="JWS27" s="681"/>
      <c r="JWT27" s="681"/>
      <c r="JWU27" s="681"/>
      <c r="JWV27" s="682"/>
      <c r="JWW27" s="680"/>
      <c r="JWX27" s="681"/>
      <c r="JWY27" s="681"/>
      <c r="JWZ27" s="681"/>
      <c r="JXA27" s="681"/>
      <c r="JXB27" s="681"/>
      <c r="JXC27" s="681"/>
      <c r="JXD27" s="681"/>
      <c r="JXE27" s="681"/>
      <c r="JXF27" s="681"/>
      <c r="JXG27" s="681"/>
      <c r="JXH27" s="681"/>
      <c r="JXI27" s="681"/>
      <c r="JXJ27" s="681"/>
      <c r="JXK27" s="682"/>
      <c r="JXL27" s="680"/>
      <c r="JXM27" s="681"/>
      <c r="JXN27" s="681"/>
      <c r="JXO27" s="681"/>
      <c r="JXP27" s="681"/>
      <c r="JXQ27" s="681"/>
      <c r="JXR27" s="681"/>
      <c r="JXS27" s="681"/>
      <c r="JXT27" s="681"/>
      <c r="JXU27" s="681"/>
      <c r="JXV27" s="681"/>
      <c r="JXW27" s="681"/>
      <c r="JXX27" s="681"/>
      <c r="JXY27" s="681"/>
      <c r="JXZ27" s="682"/>
      <c r="JYA27" s="680"/>
      <c r="JYB27" s="681"/>
      <c r="JYC27" s="681"/>
      <c r="JYD27" s="681"/>
      <c r="JYE27" s="681"/>
      <c r="JYF27" s="681"/>
      <c r="JYG27" s="681"/>
      <c r="JYH27" s="681"/>
      <c r="JYI27" s="681"/>
      <c r="JYJ27" s="681"/>
      <c r="JYK27" s="681"/>
      <c r="JYL27" s="681"/>
      <c r="JYM27" s="681"/>
      <c r="JYN27" s="681"/>
      <c r="JYO27" s="682"/>
      <c r="JYP27" s="680"/>
      <c r="JYQ27" s="681"/>
      <c r="JYR27" s="681"/>
      <c r="JYS27" s="681"/>
      <c r="JYT27" s="681"/>
      <c r="JYU27" s="681"/>
      <c r="JYV27" s="681"/>
      <c r="JYW27" s="681"/>
      <c r="JYX27" s="681"/>
      <c r="JYY27" s="681"/>
      <c r="JYZ27" s="681"/>
      <c r="JZA27" s="681"/>
      <c r="JZB27" s="681"/>
      <c r="JZC27" s="681"/>
      <c r="JZD27" s="682"/>
      <c r="JZE27" s="680"/>
      <c r="JZF27" s="681"/>
      <c r="JZG27" s="681"/>
      <c r="JZH27" s="681"/>
      <c r="JZI27" s="681"/>
      <c r="JZJ27" s="681"/>
      <c r="JZK27" s="681"/>
      <c r="JZL27" s="681"/>
      <c r="JZM27" s="681"/>
      <c r="JZN27" s="681"/>
      <c r="JZO27" s="681"/>
      <c r="JZP27" s="681"/>
      <c r="JZQ27" s="681"/>
      <c r="JZR27" s="681"/>
      <c r="JZS27" s="682"/>
      <c r="JZT27" s="680"/>
      <c r="JZU27" s="681"/>
      <c r="JZV27" s="681"/>
      <c r="JZW27" s="681"/>
      <c r="JZX27" s="681"/>
      <c r="JZY27" s="681"/>
      <c r="JZZ27" s="681"/>
      <c r="KAA27" s="681"/>
      <c r="KAB27" s="681"/>
      <c r="KAC27" s="681"/>
      <c r="KAD27" s="681"/>
      <c r="KAE27" s="681"/>
      <c r="KAF27" s="681"/>
      <c r="KAG27" s="681"/>
      <c r="KAH27" s="682"/>
      <c r="KAI27" s="680"/>
      <c r="KAJ27" s="681"/>
      <c r="KAK27" s="681"/>
      <c r="KAL27" s="681"/>
      <c r="KAM27" s="681"/>
      <c r="KAN27" s="681"/>
      <c r="KAO27" s="681"/>
      <c r="KAP27" s="681"/>
      <c r="KAQ27" s="681"/>
      <c r="KAR27" s="681"/>
      <c r="KAS27" s="681"/>
      <c r="KAT27" s="681"/>
      <c r="KAU27" s="681"/>
      <c r="KAV27" s="681"/>
      <c r="KAW27" s="682"/>
      <c r="KAX27" s="680"/>
      <c r="KAY27" s="681"/>
      <c r="KAZ27" s="681"/>
      <c r="KBA27" s="681"/>
      <c r="KBB27" s="681"/>
      <c r="KBC27" s="681"/>
      <c r="KBD27" s="681"/>
      <c r="KBE27" s="681"/>
      <c r="KBF27" s="681"/>
      <c r="KBG27" s="681"/>
      <c r="KBH27" s="681"/>
      <c r="KBI27" s="681"/>
      <c r="KBJ27" s="681"/>
      <c r="KBK27" s="681"/>
      <c r="KBL27" s="682"/>
      <c r="KBM27" s="680"/>
      <c r="KBN27" s="681"/>
      <c r="KBO27" s="681"/>
      <c r="KBP27" s="681"/>
      <c r="KBQ27" s="681"/>
      <c r="KBR27" s="681"/>
      <c r="KBS27" s="681"/>
      <c r="KBT27" s="681"/>
      <c r="KBU27" s="681"/>
      <c r="KBV27" s="681"/>
      <c r="KBW27" s="681"/>
      <c r="KBX27" s="681"/>
      <c r="KBY27" s="681"/>
      <c r="KBZ27" s="681"/>
      <c r="KCA27" s="682"/>
      <c r="KCB27" s="680"/>
      <c r="KCC27" s="681"/>
      <c r="KCD27" s="681"/>
      <c r="KCE27" s="681"/>
      <c r="KCF27" s="681"/>
      <c r="KCG27" s="681"/>
      <c r="KCH27" s="681"/>
      <c r="KCI27" s="681"/>
      <c r="KCJ27" s="681"/>
      <c r="KCK27" s="681"/>
      <c r="KCL27" s="681"/>
      <c r="KCM27" s="681"/>
      <c r="KCN27" s="681"/>
      <c r="KCO27" s="681"/>
      <c r="KCP27" s="682"/>
      <c r="KCQ27" s="680"/>
      <c r="KCR27" s="681"/>
      <c r="KCS27" s="681"/>
      <c r="KCT27" s="681"/>
      <c r="KCU27" s="681"/>
      <c r="KCV27" s="681"/>
      <c r="KCW27" s="681"/>
      <c r="KCX27" s="681"/>
      <c r="KCY27" s="681"/>
      <c r="KCZ27" s="681"/>
      <c r="KDA27" s="681"/>
      <c r="KDB27" s="681"/>
      <c r="KDC27" s="681"/>
      <c r="KDD27" s="681"/>
      <c r="KDE27" s="682"/>
      <c r="KDF27" s="680"/>
      <c r="KDG27" s="681"/>
      <c r="KDH27" s="681"/>
      <c r="KDI27" s="681"/>
      <c r="KDJ27" s="681"/>
      <c r="KDK27" s="681"/>
      <c r="KDL27" s="681"/>
      <c r="KDM27" s="681"/>
      <c r="KDN27" s="681"/>
      <c r="KDO27" s="681"/>
      <c r="KDP27" s="681"/>
      <c r="KDQ27" s="681"/>
      <c r="KDR27" s="681"/>
      <c r="KDS27" s="681"/>
      <c r="KDT27" s="682"/>
      <c r="KDU27" s="680"/>
      <c r="KDV27" s="681"/>
      <c r="KDW27" s="681"/>
      <c r="KDX27" s="681"/>
      <c r="KDY27" s="681"/>
      <c r="KDZ27" s="681"/>
      <c r="KEA27" s="681"/>
      <c r="KEB27" s="681"/>
      <c r="KEC27" s="681"/>
      <c r="KED27" s="681"/>
      <c r="KEE27" s="681"/>
      <c r="KEF27" s="681"/>
      <c r="KEG27" s="681"/>
      <c r="KEH27" s="681"/>
      <c r="KEI27" s="682"/>
      <c r="KEJ27" s="680"/>
      <c r="KEK27" s="681"/>
      <c r="KEL27" s="681"/>
      <c r="KEM27" s="681"/>
      <c r="KEN27" s="681"/>
      <c r="KEO27" s="681"/>
      <c r="KEP27" s="681"/>
      <c r="KEQ27" s="681"/>
      <c r="KER27" s="681"/>
      <c r="KES27" s="681"/>
      <c r="KET27" s="681"/>
      <c r="KEU27" s="681"/>
      <c r="KEV27" s="681"/>
      <c r="KEW27" s="681"/>
      <c r="KEX27" s="682"/>
      <c r="KEY27" s="680"/>
      <c r="KEZ27" s="681"/>
      <c r="KFA27" s="681"/>
      <c r="KFB27" s="681"/>
      <c r="KFC27" s="681"/>
      <c r="KFD27" s="681"/>
      <c r="KFE27" s="681"/>
      <c r="KFF27" s="681"/>
      <c r="KFG27" s="681"/>
      <c r="KFH27" s="681"/>
      <c r="KFI27" s="681"/>
      <c r="KFJ27" s="681"/>
      <c r="KFK27" s="681"/>
      <c r="KFL27" s="681"/>
      <c r="KFM27" s="682"/>
      <c r="KFN27" s="680"/>
      <c r="KFO27" s="681"/>
      <c r="KFP27" s="681"/>
      <c r="KFQ27" s="681"/>
      <c r="KFR27" s="681"/>
      <c r="KFS27" s="681"/>
      <c r="KFT27" s="681"/>
      <c r="KFU27" s="681"/>
      <c r="KFV27" s="681"/>
      <c r="KFW27" s="681"/>
      <c r="KFX27" s="681"/>
      <c r="KFY27" s="681"/>
      <c r="KFZ27" s="681"/>
      <c r="KGA27" s="681"/>
      <c r="KGB27" s="682"/>
      <c r="KGC27" s="680"/>
      <c r="KGD27" s="681"/>
      <c r="KGE27" s="681"/>
      <c r="KGF27" s="681"/>
      <c r="KGG27" s="681"/>
      <c r="KGH27" s="681"/>
      <c r="KGI27" s="681"/>
      <c r="KGJ27" s="681"/>
      <c r="KGK27" s="681"/>
      <c r="KGL27" s="681"/>
      <c r="KGM27" s="681"/>
      <c r="KGN27" s="681"/>
      <c r="KGO27" s="681"/>
      <c r="KGP27" s="681"/>
      <c r="KGQ27" s="682"/>
      <c r="KGR27" s="680"/>
      <c r="KGS27" s="681"/>
      <c r="KGT27" s="681"/>
      <c r="KGU27" s="681"/>
      <c r="KGV27" s="681"/>
      <c r="KGW27" s="681"/>
      <c r="KGX27" s="681"/>
      <c r="KGY27" s="681"/>
      <c r="KGZ27" s="681"/>
      <c r="KHA27" s="681"/>
      <c r="KHB27" s="681"/>
      <c r="KHC27" s="681"/>
      <c r="KHD27" s="681"/>
      <c r="KHE27" s="681"/>
      <c r="KHF27" s="682"/>
      <c r="KHG27" s="680"/>
      <c r="KHH27" s="681"/>
      <c r="KHI27" s="681"/>
      <c r="KHJ27" s="681"/>
      <c r="KHK27" s="681"/>
      <c r="KHL27" s="681"/>
      <c r="KHM27" s="681"/>
      <c r="KHN27" s="681"/>
      <c r="KHO27" s="681"/>
      <c r="KHP27" s="681"/>
      <c r="KHQ27" s="681"/>
      <c r="KHR27" s="681"/>
      <c r="KHS27" s="681"/>
      <c r="KHT27" s="681"/>
      <c r="KHU27" s="682"/>
      <c r="KHV27" s="680"/>
      <c r="KHW27" s="681"/>
      <c r="KHX27" s="681"/>
      <c r="KHY27" s="681"/>
      <c r="KHZ27" s="681"/>
      <c r="KIA27" s="681"/>
      <c r="KIB27" s="681"/>
      <c r="KIC27" s="681"/>
      <c r="KID27" s="681"/>
      <c r="KIE27" s="681"/>
      <c r="KIF27" s="681"/>
      <c r="KIG27" s="681"/>
      <c r="KIH27" s="681"/>
      <c r="KII27" s="681"/>
      <c r="KIJ27" s="682"/>
      <c r="KIK27" s="680"/>
      <c r="KIL27" s="681"/>
      <c r="KIM27" s="681"/>
      <c r="KIN27" s="681"/>
      <c r="KIO27" s="681"/>
      <c r="KIP27" s="681"/>
      <c r="KIQ27" s="681"/>
      <c r="KIR27" s="681"/>
      <c r="KIS27" s="681"/>
      <c r="KIT27" s="681"/>
      <c r="KIU27" s="681"/>
      <c r="KIV27" s="681"/>
      <c r="KIW27" s="681"/>
      <c r="KIX27" s="681"/>
      <c r="KIY27" s="682"/>
      <c r="KIZ27" s="680"/>
      <c r="KJA27" s="681"/>
      <c r="KJB27" s="681"/>
      <c r="KJC27" s="681"/>
      <c r="KJD27" s="681"/>
      <c r="KJE27" s="681"/>
      <c r="KJF27" s="681"/>
      <c r="KJG27" s="681"/>
      <c r="KJH27" s="681"/>
      <c r="KJI27" s="681"/>
      <c r="KJJ27" s="681"/>
      <c r="KJK27" s="681"/>
      <c r="KJL27" s="681"/>
      <c r="KJM27" s="681"/>
      <c r="KJN27" s="682"/>
      <c r="KJO27" s="680"/>
      <c r="KJP27" s="681"/>
      <c r="KJQ27" s="681"/>
      <c r="KJR27" s="681"/>
      <c r="KJS27" s="681"/>
      <c r="KJT27" s="681"/>
      <c r="KJU27" s="681"/>
      <c r="KJV27" s="681"/>
      <c r="KJW27" s="681"/>
      <c r="KJX27" s="681"/>
      <c r="KJY27" s="681"/>
      <c r="KJZ27" s="681"/>
      <c r="KKA27" s="681"/>
      <c r="KKB27" s="681"/>
      <c r="KKC27" s="682"/>
      <c r="KKD27" s="680"/>
      <c r="KKE27" s="681"/>
      <c r="KKF27" s="681"/>
      <c r="KKG27" s="681"/>
      <c r="KKH27" s="681"/>
      <c r="KKI27" s="681"/>
      <c r="KKJ27" s="681"/>
      <c r="KKK27" s="681"/>
      <c r="KKL27" s="681"/>
      <c r="KKM27" s="681"/>
      <c r="KKN27" s="681"/>
      <c r="KKO27" s="681"/>
      <c r="KKP27" s="681"/>
      <c r="KKQ27" s="681"/>
      <c r="KKR27" s="682"/>
      <c r="KKS27" s="680"/>
      <c r="KKT27" s="681"/>
      <c r="KKU27" s="681"/>
      <c r="KKV27" s="681"/>
      <c r="KKW27" s="681"/>
      <c r="KKX27" s="681"/>
      <c r="KKY27" s="681"/>
      <c r="KKZ27" s="681"/>
      <c r="KLA27" s="681"/>
      <c r="KLB27" s="681"/>
      <c r="KLC27" s="681"/>
      <c r="KLD27" s="681"/>
      <c r="KLE27" s="681"/>
      <c r="KLF27" s="681"/>
      <c r="KLG27" s="682"/>
      <c r="KLH27" s="680"/>
      <c r="KLI27" s="681"/>
      <c r="KLJ27" s="681"/>
      <c r="KLK27" s="681"/>
      <c r="KLL27" s="681"/>
      <c r="KLM27" s="681"/>
      <c r="KLN27" s="681"/>
      <c r="KLO27" s="681"/>
      <c r="KLP27" s="681"/>
      <c r="KLQ27" s="681"/>
      <c r="KLR27" s="681"/>
      <c r="KLS27" s="681"/>
      <c r="KLT27" s="681"/>
      <c r="KLU27" s="681"/>
      <c r="KLV27" s="682"/>
      <c r="KLW27" s="680"/>
      <c r="KLX27" s="681"/>
      <c r="KLY27" s="681"/>
      <c r="KLZ27" s="681"/>
      <c r="KMA27" s="681"/>
      <c r="KMB27" s="681"/>
      <c r="KMC27" s="681"/>
      <c r="KMD27" s="681"/>
      <c r="KME27" s="681"/>
      <c r="KMF27" s="681"/>
      <c r="KMG27" s="681"/>
      <c r="KMH27" s="681"/>
      <c r="KMI27" s="681"/>
      <c r="KMJ27" s="681"/>
      <c r="KMK27" s="682"/>
      <c r="KML27" s="680"/>
      <c r="KMM27" s="681"/>
      <c r="KMN27" s="681"/>
      <c r="KMO27" s="681"/>
      <c r="KMP27" s="681"/>
      <c r="KMQ27" s="681"/>
      <c r="KMR27" s="681"/>
      <c r="KMS27" s="681"/>
      <c r="KMT27" s="681"/>
      <c r="KMU27" s="681"/>
      <c r="KMV27" s="681"/>
      <c r="KMW27" s="681"/>
      <c r="KMX27" s="681"/>
      <c r="KMY27" s="681"/>
      <c r="KMZ27" s="682"/>
      <c r="KNA27" s="680"/>
      <c r="KNB27" s="681"/>
      <c r="KNC27" s="681"/>
      <c r="KND27" s="681"/>
      <c r="KNE27" s="681"/>
      <c r="KNF27" s="681"/>
      <c r="KNG27" s="681"/>
      <c r="KNH27" s="681"/>
      <c r="KNI27" s="681"/>
      <c r="KNJ27" s="681"/>
      <c r="KNK27" s="681"/>
      <c r="KNL27" s="681"/>
      <c r="KNM27" s="681"/>
      <c r="KNN27" s="681"/>
      <c r="KNO27" s="682"/>
      <c r="KNP27" s="680"/>
      <c r="KNQ27" s="681"/>
      <c r="KNR27" s="681"/>
      <c r="KNS27" s="681"/>
      <c r="KNT27" s="681"/>
      <c r="KNU27" s="681"/>
      <c r="KNV27" s="681"/>
      <c r="KNW27" s="681"/>
      <c r="KNX27" s="681"/>
      <c r="KNY27" s="681"/>
      <c r="KNZ27" s="681"/>
      <c r="KOA27" s="681"/>
      <c r="KOB27" s="681"/>
      <c r="KOC27" s="681"/>
      <c r="KOD27" s="682"/>
      <c r="KOE27" s="680"/>
      <c r="KOF27" s="681"/>
      <c r="KOG27" s="681"/>
      <c r="KOH27" s="681"/>
      <c r="KOI27" s="681"/>
      <c r="KOJ27" s="681"/>
      <c r="KOK27" s="681"/>
      <c r="KOL27" s="681"/>
      <c r="KOM27" s="681"/>
      <c r="KON27" s="681"/>
      <c r="KOO27" s="681"/>
      <c r="KOP27" s="681"/>
      <c r="KOQ27" s="681"/>
      <c r="KOR27" s="681"/>
      <c r="KOS27" s="682"/>
      <c r="KOT27" s="680"/>
      <c r="KOU27" s="681"/>
      <c r="KOV27" s="681"/>
      <c r="KOW27" s="681"/>
      <c r="KOX27" s="681"/>
      <c r="KOY27" s="681"/>
      <c r="KOZ27" s="681"/>
      <c r="KPA27" s="681"/>
      <c r="KPB27" s="681"/>
      <c r="KPC27" s="681"/>
      <c r="KPD27" s="681"/>
      <c r="KPE27" s="681"/>
      <c r="KPF27" s="681"/>
      <c r="KPG27" s="681"/>
      <c r="KPH27" s="682"/>
      <c r="KPI27" s="680"/>
      <c r="KPJ27" s="681"/>
      <c r="KPK27" s="681"/>
      <c r="KPL27" s="681"/>
      <c r="KPM27" s="681"/>
      <c r="KPN27" s="681"/>
      <c r="KPO27" s="681"/>
      <c r="KPP27" s="681"/>
      <c r="KPQ27" s="681"/>
      <c r="KPR27" s="681"/>
      <c r="KPS27" s="681"/>
      <c r="KPT27" s="681"/>
      <c r="KPU27" s="681"/>
      <c r="KPV27" s="681"/>
      <c r="KPW27" s="682"/>
      <c r="KPX27" s="680"/>
      <c r="KPY27" s="681"/>
      <c r="KPZ27" s="681"/>
      <c r="KQA27" s="681"/>
      <c r="KQB27" s="681"/>
      <c r="KQC27" s="681"/>
      <c r="KQD27" s="681"/>
      <c r="KQE27" s="681"/>
      <c r="KQF27" s="681"/>
      <c r="KQG27" s="681"/>
      <c r="KQH27" s="681"/>
      <c r="KQI27" s="681"/>
      <c r="KQJ27" s="681"/>
      <c r="KQK27" s="681"/>
      <c r="KQL27" s="682"/>
      <c r="KQM27" s="680"/>
      <c r="KQN27" s="681"/>
      <c r="KQO27" s="681"/>
      <c r="KQP27" s="681"/>
      <c r="KQQ27" s="681"/>
      <c r="KQR27" s="681"/>
      <c r="KQS27" s="681"/>
      <c r="KQT27" s="681"/>
      <c r="KQU27" s="681"/>
      <c r="KQV27" s="681"/>
      <c r="KQW27" s="681"/>
      <c r="KQX27" s="681"/>
      <c r="KQY27" s="681"/>
      <c r="KQZ27" s="681"/>
      <c r="KRA27" s="682"/>
      <c r="KRB27" s="680"/>
      <c r="KRC27" s="681"/>
      <c r="KRD27" s="681"/>
      <c r="KRE27" s="681"/>
      <c r="KRF27" s="681"/>
      <c r="KRG27" s="681"/>
      <c r="KRH27" s="681"/>
      <c r="KRI27" s="681"/>
      <c r="KRJ27" s="681"/>
      <c r="KRK27" s="681"/>
      <c r="KRL27" s="681"/>
      <c r="KRM27" s="681"/>
      <c r="KRN27" s="681"/>
      <c r="KRO27" s="681"/>
      <c r="KRP27" s="682"/>
      <c r="KRQ27" s="680"/>
      <c r="KRR27" s="681"/>
      <c r="KRS27" s="681"/>
      <c r="KRT27" s="681"/>
      <c r="KRU27" s="681"/>
      <c r="KRV27" s="681"/>
      <c r="KRW27" s="681"/>
      <c r="KRX27" s="681"/>
      <c r="KRY27" s="681"/>
      <c r="KRZ27" s="681"/>
      <c r="KSA27" s="681"/>
      <c r="KSB27" s="681"/>
      <c r="KSC27" s="681"/>
      <c r="KSD27" s="681"/>
      <c r="KSE27" s="682"/>
      <c r="KSF27" s="680"/>
      <c r="KSG27" s="681"/>
      <c r="KSH27" s="681"/>
      <c r="KSI27" s="681"/>
      <c r="KSJ27" s="681"/>
      <c r="KSK27" s="681"/>
      <c r="KSL27" s="681"/>
      <c r="KSM27" s="681"/>
      <c r="KSN27" s="681"/>
      <c r="KSO27" s="681"/>
      <c r="KSP27" s="681"/>
      <c r="KSQ27" s="681"/>
      <c r="KSR27" s="681"/>
      <c r="KSS27" s="681"/>
      <c r="KST27" s="682"/>
      <c r="KSU27" s="680"/>
      <c r="KSV27" s="681"/>
      <c r="KSW27" s="681"/>
      <c r="KSX27" s="681"/>
      <c r="KSY27" s="681"/>
      <c r="KSZ27" s="681"/>
      <c r="KTA27" s="681"/>
      <c r="KTB27" s="681"/>
      <c r="KTC27" s="681"/>
      <c r="KTD27" s="681"/>
      <c r="KTE27" s="681"/>
      <c r="KTF27" s="681"/>
      <c r="KTG27" s="681"/>
      <c r="KTH27" s="681"/>
      <c r="KTI27" s="682"/>
      <c r="KTJ27" s="680"/>
      <c r="KTK27" s="681"/>
      <c r="KTL27" s="681"/>
      <c r="KTM27" s="681"/>
      <c r="KTN27" s="681"/>
      <c r="KTO27" s="681"/>
      <c r="KTP27" s="681"/>
      <c r="KTQ27" s="681"/>
      <c r="KTR27" s="681"/>
      <c r="KTS27" s="681"/>
      <c r="KTT27" s="681"/>
      <c r="KTU27" s="681"/>
      <c r="KTV27" s="681"/>
      <c r="KTW27" s="681"/>
      <c r="KTX27" s="682"/>
      <c r="KTY27" s="680"/>
      <c r="KTZ27" s="681"/>
      <c r="KUA27" s="681"/>
      <c r="KUB27" s="681"/>
      <c r="KUC27" s="681"/>
      <c r="KUD27" s="681"/>
      <c r="KUE27" s="681"/>
      <c r="KUF27" s="681"/>
      <c r="KUG27" s="681"/>
      <c r="KUH27" s="681"/>
      <c r="KUI27" s="681"/>
      <c r="KUJ27" s="681"/>
      <c r="KUK27" s="681"/>
      <c r="KUL27" s="681"/>
      <c r="KUM27" s="682"/>
      <c r="KUN27" s="680"/>
      <c r="KUO27" s="681"/>
      <c r="KUP27" s="681"/>
      <c r="KUQ27" s="681"/>
      <c r="KUR27" s="681"/>
      <c r="KUS27" s="681"/>
      <c r="KUT27" s="681"/>
      <c r="KUU27" s="681"/>
      <c r="KUV27" s="681"/>
      <c r="KUW27" s="681"/>
      <c r="KUX27" s="681"/>
      <c r="KUY27" s="681"/>
      <c r="KUZ27" s="681"/>
      <c r="KVA27" s="681"/>
      <c r="KVB27" s="682"/>
      <c r="KVC27" s="680"/>
      <c r="KVD27" s="681"/>
      <c r="KVE27" s="681"/>
      <c r="KVF27" s="681"/>
      <c r="KVG27" s="681"/>
      <c r="KVH27" s="681"/>
      <c r="KVI27" s="681"/>
      <c r="KVJ27" s="681"/>
      <c r="KVK27" s="681"/>
      <c r="KVL27" s="681"/>
      <c r="KVM27" s="681"/>
      <c r="KVN27" s="681"/>
      <c r="KVO27" s="681"/>
      <c r="KVP27" s="681"/>
      <c r="KVQ27" s="682"/>
      <c r="KVR27" s="680"/>
      <c r="KVS27" s="681"/>
      <c r="KVT27" s="681"/>
      <c r="KVU27" s="681"/>
      <c r="KVV27" s="681"/>
      <c r="KVW27" s="681"/>
      <c r="KVX27" s="681"/>
      <c r="KVY27" s="681"/>
      <c r="KVZ27" s="681"/>
      <c r="KWA27" s="681"/>
      <c r="KWB27" s="681"/>
      <c r="KWC27" s="681"/>
      <c r="KWD27" s="681"/>
      <c r="KWE27" s="681"/>
      <c r="KWF27" s="682"/>
      <c r="KWG27" s="680"/>
      <c r="KWH27" s="681"/>
      <c r="KWI27" s="681"/>
      <c r="KWJ27" s="681"/>
      <c r="KWK27" s="681"/>
      <c r="KWL27" s="681"/>
      <c r="KWM27" s="681"/>
      <c r="KWN27" s="681"/>
      <c r="KWO27" s="681"/>
      <c r="KWP27" s="681"/>
      <c r="KWQ27" s="681"/>
      <c r="KWR27" s="681"/>
      <c r="KWS27" s="681"/>
      <c r="KWT27" s="681"/>
      <c r="KWU27" s="682"/>
      <c r="KWV27" s="680"/>
      <c r="KWW27" s="681"/>
      <c r="KWX27" s="681"/>
      <c r="KWY27" s="681"/>
      <c r="KWZ27" s="681"/>
      <c r="KXA27" s="681"/>
      <c r="KXB27" s="681"/>
      <c r="KXC27" s="681"/>
      <c r="KXD27" s="681"/>
      <c r="KXE27" s="681"/>
      <c r="KXF27" s="681"/>
      <c r="KXG27" s="681"/>
      <c r="KXH27" s="681"/>
      <c r="KXI27" s="681"/>
      <c r="KXJ27" s="682"/>
      <c r="KXK27" s="680"/>
      <c r="KXL27" s="681"/>
      <c r="KXM27" s="681"/>
      <c r="KXN27" s="681"/>
      <c r="KXO27" s="681"/>
      <c r="KXP27" s="681"/>
      <c r="KXQ27" s="681"/>
      <c r="KXR27" s="681"/>
      <c r="KXS27" s="681"/>
      <c r="KXT27" s="681"/>
      <c r="KXU27" s="681"/>
      <c r="KXV27" s="681"/>
      <c r="KXW27" s="681"/>
      <c r="KXX27" s="681"/>
      <c r="KXY27" s="682"/>
      <c r="KXZ27" s="680"/>
      <c r="KYA27" s="681"/>
      <c r="KYB27" s="681"/>
      <c r="KYC27" s="681"/>
      <c r="KYD27" s="681"/>
      <c r="KYE27" s="681"/>
      <c r="KYF27" s="681"/>
      <c r="KYG27" s="681"/>
      <c r="KYH27" s="681"/>
      <c r="KYI27" s="681"/>
      <c r="KYJ27" s="681"/>
      <c r="KYK27" s="681"/>
      <c r="KYL27" s="681"/>
      <c r="KYM27" s="681"/>
      <c r="KYN27" s="682"/>
      <c r="KYO27" s="680"/>
      <c r="KYP27" s="681"/>
      <c r="KYQ27" s="681"/>
      <c r="KYR27" s="681"/>
      <c r="KYS27" s="681"/>
      <c r="KYT27" s="681"/>
      <c r="KYU27" s="681"/>
      <c r="KYV27" s="681"/>
      <c r="KYW27" s="681"/>
      <c r="KYX27" s="681"/>
      <c r="KYY27" s="681"/>
      <c r="KYZ27" s="681"/>
      <c r="KZA27" s="681"/>
      <c r="KZB27" s="681"/>
      <c r="KZC27" s="682"/>
      <c r="KZD27" s="680"/>
      <c r="KZE27" s="681"/>
      <c r="KZF27" s="681"/>
      <c r="KZG27" s="681"/>
      <c r="KZH27" s="681"/>
      <c r="KZI27" s="681"/>
      <c r="KZJ27" s="681"/>
      <c r="KZK27" s="681"/>
      <c r="KZL27" s="681"/>
      <c r="KZM27" s="681"/>
      <c r="KZN27" s="681"/>
      <c r="KZO27" s="681"/>
      <c r="KZP27" s="681"/>
      <c r="KZQ27" s="681"/>
      <c r="KZR27" s="682"/>
      <c r="KZS27" s="680"/>
      <c r="KZT27" s="681"/>
      <c r="KZU27" s="681"/>
      <c r="KZV27" s="681"/>
      <c r="KZW27" s="681"/>
      <c r="KZX27" s="681"/>
      <c r="KZY27" s="681"/>
      <c r="KZZ27" s="681"/>
      <c r="LAA27" s="681"/>
      <c r="LAB27" s="681"/>
      <c r="LAC27" s="681"/>
      <c r="LAD27" s="681"/>
      <c r="LAE27" s="681"/>
      <c r="LAF27" s="681"/>
      <c r="LAG27" s="682"/>
      <c r="LAH27" s="680"/>
      <c r="LAI27" s="681"/>
      <c r="LAJ27" s="681"/>
      <c r="LAK27" s="681"/>
      <c r="LAL27" s="681"/>
      <c r="LAM27" s="681"/>
      <c r="LAN27" s="681"/>
      <c r="LAO27" s="681"/>
      <c r="LAP27" s="681"/>
      <c r="LAQ27" s="681"/>
      <c r="LAR27" s="681"/>
      <c r="LAS27" s="681"/>
      <c r="LAT27" s="681"/>
      <c r="LAU27" s="681"/>
      <c r="LAV27" s="682"/>
      <c r="LAW27" s="680"/>
      <c r="LAX27" s="681"/>
      <c r="LAY27" s="681"/>
      <c r="LAZ27" s="681"/>
      <c r="LBA27" s="681"/>
      <c r="LBB27" s="681"/>
      <c r="LBC27" s="681"/>
      <c r="LBD27" s="681"/>
      <c r="LBE27" s="681"/>
      <c r="LBF27" s="681"/>
      <c r="LBG27" s="681"/>
      <c r="LBH27" s="681"/>
      <c r="LBI27" s="681"/>
      <c r="LBJ27" s="681"/>
      <c r="LBK27" s="682"/>
      <c r="LBL27" s="680"/>
      <c r="LBM27" s="681"/>
      <c r="LBN27" s="681"/>
      <c r="LBO27" s="681"/>
      <c r="LBP27" s="681"/>
      <c r="LBQ27" s="681"/>
      <c r="LBR27" s="681"/>
      <c r="LBS27" s="681"/>
      <c r="LBT27" s="681"/>
      <c r="LBU27" s="681"/>
      <c r="LBV27" s="681"/>
      <c r="LBW27" s="681"/>
      <c r="LBX27" s="681"/>
      <c r="LBY27" s="681"/>
      <c r="LBZ27" s="682"/>
      <c r="LCA27" s="680"/>
      <c r="LCB27" s="681"/>
      <c r="LCC27" s="681"/>
      <c r="LCD27" s="681"/>
      <c r="LCE27" s="681"/>
      <c r="LCF27" s="681"/>
      <c r="LCG27" s="681"/>
      <c r="LCH27" s="681"/>
      <c r="LCI27" s="681"/>
      <c r="LCJ27" s="681"/>
      <c r="LCK27" s="681"/>
      <c r="LCL27" s="681"/>
      <c r="LCM27" s="681"/>
      <c r="LCN27" s="681"/>
      <c r="LCO27" s="682"/>
      <c r="LCP27" s="680"/>
      <c r="LCQ27" s="681"/>
      <c r="LCR27" s="681"/>
      <c r="LCS27" s="681"/>
      <c r="LCT27" s="681"/>
      <c r="LCU27" s="681"/>
      <c r="LCV27" s="681"/>
      <c r="LCW27" s="681"/>
      <c r="LCX27" s="681"/>
      <c r="LCY27" s="681"/>
      <c r="LCZ27" s="681"/>
      <c r="LDA27" s="681"/>
      <c r="LDB27" s="681"/>
      <c r="LDC27" s="681"/>
      <c r="LDD27" s="682"/>
      <c r="LDE27" s="680"/>
      <c r="LDF27" s="681"/>
      <c r="LDG27" s="681"/>
      <c r="LDH27" s="681"/>
      <c r="LDI27" s="681"/>
      <c r="LDJ27" s="681"/>
      <c r="LDK27" s="681"/>
      <c r="LDL27" s="681"/>
      <c r="LDM27" s="681"/>
      <c r="LDN27" s="681"/>
      <c r="LDO27" s="681"/>
      <c r="LDP27" s="681"/>
      <c r="LDQ27" s="681"/>
      <c r="LDR27" s="681"/>
      <c r="LDS27" s="682"/>
      <c r="LDT27" s="680"/>
      <c r="LDU27" s="681"/>
      <c r="LDV27" s="681"/>
      <c r="LDW27" s="681"/>
      <c r="LDX27" s="681"/>
      <c r="LDY27" s="681"/>
      <c r="LDZ27" s="681"/>
      <c r="LEA27" s="681"/>
      <c r="LEB27" s="681"/>
      <c r="LEC27" s="681"/>
      <c r="LED27" s="681"/>
      <c r="LEE27" s="681"/>
      <c r="LEF27" s="681"/>
      <c r="LEG27" s="681"/>
      <c r="LEH27" s="682"/>
      <c r="LEI27" s="680"/>
      <c r="LEJ27" s="681"/>
      <c r="LEK27" s="681"/>
      <c r="LEL27" s="681"/>
      <c r="LEM27" s="681"/>
      <c r="LEN27" s="681"/>
      <c r="LEO27" s="681"/>
      <c r="LEP27" s="681"/>
      <c r="LEQ27" s="681"/>
      <c r="LER27" s="681"/>
      <c r="LES27" s="681"/>
      <c r="LET27" s="681"/>
      <c r="LEU27" s="681"/>
      <c r="LEV27" s="681"/>
      <c r="LEW27" s="682"/>
      <c r="LEX27" s="680"/>
      <c r="LEY27" s="681"/>
      <c r="LEZ27" s="681"/>
      <c r="LFA27" s="681"/>
      <c r="LFB27" s="681"/>
      <c r="LFC27" s="681"/>
      <c r="LFD27" s="681"/>
      <c r="LFE27" s="681"/>
      <c r="LFF27" s="681"/>
      <c r="LFG27" s="681"/>
      <c r="LFH27" s="681"/>
      <c r="LFI27" s="681"/>
      <c r="LFJ27" s="681"/>
      <c r="LFK27" s="681"/>
      <c r="LFL27" s="682"/>
      <c r="LFM27" s="680"/>
      <c r="LFN27" s="681"/>
      <c r="LFO27" s="681"/>
      <c r="LFP27" s="681"/>
      <c r="LFQ27" s="681"/>
      <c r="LFR27" s="681"/>
      <c r="LFS27" s="681"/>
      <c r="LFT27" s="681"/>
      <c r="LFU27" s="681"/>
      <c r="LFV27" s="681"/>
      <c r="LFW27" s="681"/>
      <c r="LFX27" s="681"/>
      <c r="LFY27" s="681"/>
      <c r="LFZ27" s="681"/>
      <c r="LGA27" s="682"/>
      <c r="LGB27" s="680"/>
      <c r="LGC27" s="681"/>
      <c r="LGD27" s="681"/>
      <c r="LGE27" s="681"/>
      <c r="LGF27" s="681"/>
      <c r="LGG27" s="681"/>
      <c r="LGH27" s="681"/>
      <c r="LGI27" s="681"/>
      <c r="LGJ27" s="681"/>
      <c r="LGK27" s="681"/>
      <c r="LGL27" s="681"/>
      <c r="LGM27" s="681"/>
      <c r="LGN27" s="681"/>
      <c r="LGO27" s="681"/>
      <c r="LGP27" s="682"/>
      <c r="LGQ27" s="680"/>
      <c r="LGR27" s="681"/>
      <c r="LGS27" s="681"/>
      <c r="LGT27" s="681"/>
      <c r="LGU27" s="681"/>
      <c r="LGV27" s="681"/>
      <c r="LGW27" s="681"/>
      <c r="LGX27" s="681"/>
      <c r="LGY27" s="681"/>
      <c r="LGZ27" s="681"/>
      <c r="LHA27" s="681"/>
      <c r="LHB27" s="681"/>
      <c r="LHC27" s="681"/>
      <c r="LHD27" s="681"/>
      <c r="LHE27" s="682"/>
      <c r="LHF27" s="680"/>
      <c r="LHG27" s="681"/>
      <c r="LHH27" s="681"/>
      <c r="LHI27" s="681"/>
      <c r="LHJ27" s="681"/>
      <c r="LHK27" s="681"/>
      <c r="LHL27" s="681"/>
      <c r="LHM27" s="681"/>
      <c r="LHN27" s="681"/>
      <c r="LHO27" s="681"/>
      <c r="LHP27" s="681"/>
      <c r="LHQ27" s="681"/>
      <c r="LHR27" s="681"/>
      <c r="LHS27" s="681"/>
      <c r="LHT27" s="682"/>
      <c r="LHU27" s="680"/>
      <c r="LHV27" s="681"/>
      <c r="LHW27" s="681"/>
      <c r="LHX27" s="681"/>
      <c r="LHY27" s="681"/>
      <c r="LHZ27" s="681"/>
      <c r="LIA27" s="681"/>
      <c r="LIB27" s="681"/>
      <c r="LIC27" s="681"/>
      <c r="LID27" s="681"/>
      <c r="LIE27" s="681"/>
      <c r="LIF27" s="681"/>
      <c r="LIG27" s="681"/>
      <c r="LIH27" s="681"/>
      <c r="LII27" s="682"/>
      <c r="LIJ27" s="680"/>
      <c r="LIK27" s="681"/>
      <c r="LIL27" s="681"/>
      <c r="LIM27" s="681"/>
      <c r="LIN27" s="681"/>
      <c r="LIO27" s="681"/>
      <c r="LIP27" s="681"/>
      <c r="LIQ27" s="681"/>
      <c r="LIR27" s="681"/>
      <c r="LIS27" s="681"/>
      <c r="LIT27" s="681"/>
      <c r="LIU27" s="681"/>
      <c r="LIV27" s="681"/>
      <c r="LIW27" s="681"/>
      <c r="LIX27" s="682"/>
      <c r="LIY27" s="680"/>
      <c r="LIZ27" s="681"/>
      <c r="LJA27" s="681"/>
      <c r="LJB27" s="681"/>
      <c r="LJC27" s="681"/>
      <c r="LJD27" s="681"/>
      <c r="LJE27" s="681"/>
      <c r="LJF27" s="681"/>
      <c r="LJG27" s="681"/>
      <c r="LJH27" s="681"/>
      <c r="LJI27" s="681"/>
      <c r="LJJ27" s="681"/>
      <c r="LJK27" s="681"/>
      <c r="LJL27" s="681"/>
      <c r="LJM27" s="682"/>
      <c r="LJN27" s="680"/>
      <c r="LJO27" s="681"/>
      <c r="LJP27" s="681"/>
      <c r="LJQ27" s="681"/>
      <c r="LJR27" s="681"/>
      <c r="LJS27" s="681"/>
      <c r="LJT27" s="681"/>
      <c r="LJU27" s="681"/>
      <c r="LJV27" s="681"/>
      <c r="LJW27" s="681"/>
      <c r="LJX27" s="681"/>
      <c r="LJY27" s="681"/>
      <c r="LJZ27" s="681"/>
      <c r="LKA27" s="681"/>
      <c r="LKB27" s="682"/>
      <c r="LKC27" s="680"/>
      <c r="LKD27" s="681"/>
      <c r="LKE27" s="681"/>
      <c r="LKF27" s="681"/>
      <c r="LKG27" s="681"/>
      <c r="LKH27" s="681"/>
      <c r="LKI27" s="681"/>
      <c r="LKJ27" s="681"/>
      <c r="LKK27" s="681"/>
      <c r="LKL27" s="681"/>
      <c r="LKM27" s="681"/>
      <c r="LKN27" s="681"/>
      <c r="LKO27" s="681"/>
      <c r="LKP27" s="681"/>
      <c r="LKQ27" s="682"/>
      <c r="LKR27" s="680"/>
      <c r="LKS27" s="681"/>
      <c r="LKT27" s="681"/>
      <c r="LKU27" s="681"/>
      <c r="LKV27" s="681"/>
      <c r="LKW27" s="681"/>
      <c r="LKX27" s="681"/>
      <c r="LKY27" s="681"/>
      <c r="LKZ27" s="681"/>
      <c r="LLA27" s="681"/>
      <c r="LLB27" s="681"/>
      <c r="LLC27" s="681"/>
      <c r="LLD27" s="681"/>
      <c r="LLE27" s="681"/>
      <c r="LLF27" s="682"/>
      <c r="LLG27" s="680"/>
      <c r="LLH27" s="681"/>
      <c r="LLI27" s="681"/>
      <c r="LLJ27" s="681"/>
      <c r="LLK27" s="681"/>
      <c r="LLL27" s="681"/>
      <c r="LLM27" s="681"/>
      <c r="LLN27" s="681"/>
      <c r="LLO27" s="681"/>
      <c r="LLP27" s="681"/>
      <c r="LLQ27" s="681"/>
      <c r="LLR27" s="681"/>
      <c r="LLS27" s="681"/>
      <c r="LLT27" s="681"/>
      <c r="LLU27" s="682"/>
      <c r="LLV27" s="680"/>
      <c r="LLW27" s="681"/>
      <c r="LLX27" s="681"/>
      <c r="LLY27" s="681"/>
      <c r="LLZ27" s="681"/>
      <c r="LMA27" s="681"/>
      <c r="LMB27" s="681"/>
      <c r="LMC27" s="681"/>
      <c r="LMD27" s="681"/>
      <c r="LME27" s="681"/>
      <c r="LMF27" s="681"/>
      <c r="LMG27" s="681"/>
      <c r="LMH27" s="681"/>
      <c r="LMI27" s="681"/>
      <c r="LMJ27" s="682"/>
      <c r="LMK27" s="680"/>
      <c r="LML27" s="681"/>
      <c r="LMM27" s="681"/>
      <c r="LMN27" s="681"/>
      <c r="LMO27" s="681"/>
      <c r="LMP27" s="681"/>
      <c r="LMQ27" s="681"/>
      <c r="LMR27" s="681"/>
      <c r="LMS27" s="681"/>
      <c r="LMT27" s="681"/>
      <c r="LMU27" s="681"/>
      <c r="LMV27" s="681"/>
      <c r="LMW27" s="681"/>
      <c r="LMX27" s="681"/>
      <c r="LMY27" s="682"/>
      <c r="LMZ27" s="680"/>
      <c r="LNA27" s="681"/>
      <c r="LNB27" s="681"/>
      <c r="LNC27" s="681"/>
      <c r="LND27" s="681"/>
      <c r="LNE27" s="681"/>
      <c r="LNF27" s="681"/>
      <c r="LNG27" s="681"/>
      <c r="LNH27" s="681"/>
      <c r="LNI27" s="681"/>
      <c r="LNJ27" s="681"/>
      <c r="LNK27" s="681"/>
      <c r="LNL27" s="681"/>
      <c r="LNM27" s="681"/>
      <c r="LNN27" s="682"/>
      <c r="LNO27" s="680"/>
      <c r="LNP27" s="681"/>
      <c r="LNQ27" s="681"/>
      <c r="LNR27" s="681"/>
      <c r="LNS27" s="681"/>
      <c r="LNT27" s="681"/>
      <c r="LNU27" s="681"/>
      <c r="LNV27" s="681"/>
      <c r="LNW27" s="681"/>
      <c r="LNX27" s="681"/>
      <c r="LNY27" s="681"/>
      <c r="LNZ27" s="681"/>
      <c r="LOA27" s="681"/>
      <c r="LOB27" s="681"/>
      <c r="LOC27" s="682"/>
      <c r="LOD27" s="680"/>
      <c r="LOE27" s="681"/>
      <c r="LOF27" s="681"/>
      <c r="LOG27" s="681"/>
      <c r="LOH27" s="681"/>
      <c r="LOI27" s="681"/>
      <c r="LOJ27" s="681"/>
      <c r="LOK27" s="681"/>
      <c r="LOL27" s="681"/>
      <c r="LOM27" s="681"/>
      <c r="LON27" s="681"/>
      <c r="LOO27" s="681"/>
      <c r="LOP27" s="681"/>
      <c r="LOQ27" s="681"/>
      <c r="LOR27" s="682"/>
      <c r="LOS27" s="680"/>
      <c r="LOT27" s="681"/>
      <c r="LOU27" s="681"/>
      <c r="LOV27" s="681"/>
      <c r="LOW27" s="681"/>
      <c r="LOX27" s="681"/>
      <c r="LOY27" s="681"/>
      <c r="LOZ27" s="681"/>
      <c r="LPA27" s="681"/>
      <c r="LPB27" s="681"/>
      <c r="LPC27" s="681"/>
      <c r="LPD27" s="681"/>
      <c r="LPE27" s="681"/>
      <c r="LPF27" s="681"/>
      <c r="LPG27" s="682"/>
      <c r="LPH27" s="680"/>
      <c r="LPI27" s="681"/>
      <c r="LPJ27" s="681"/>
      <c r="LPK27" s="681"/>
      <c r="LPL27" s="681"/>
      <c r="LPM27" s="681"/>
      <c r="LPN27" s="681"/>
      <c r="LPO27" s="681"/>
      <c r="LPP27" s="681"/>
      <c r="LPQ27" s="681"/>
      <c r="LPR27" s="681"/>
      <c r="LPS27" s="681"/>
      <c r="LPT27" s="681"/>
      <c r="LPU27" s="681"/>
      <c r="LPV27" s="682"/>
      <c r="LPW27" s="680"/>
      <c r="LPX27" s="681"/>
      <c r="LPY27" s="681"/>
      <c r="LPZ27" s="681"/>
      <c r="LQA27" s="681"/>
      <c r="LQB27" s="681"/>
      <c r="LQC27" s="681"/>
      <c r="LQD27" s="681"/>
      <c r="LQE27" s="681"/>
      <c r="LQF27" s="681"/>
      <c r="LQG27" s="681"/>
      <c r="LQH27" s="681"/>
      <c r="LQI27" s="681"/>
      <c r="LQJ27" s="681"/>
      <c r="LQK27" s="682"/>
      <c r="LQL27" s="680"/>
      <c r="LQM27" s="681"/>
      <c r="LQN27" s="681"/>
      <c r="LQO27" s="681"/>
      <c r="LQP27" s="681"/>
      <c r="LQQ27" s="681"/>
      <c r="LQR27" s="681"/>
      <c r="LQS27" s="681"/>
      <c r="LQT27" s="681"/>
      <c r="LQU27" s="681"/>
      <c r="LQV27" s="681"/>
      <c r="LQW27" s="681"/>
      <c r="LQX27" s="681"/>
      <c r="LQY27" s="681"/>
      <c r="LQZ27" s="682"/>
      <c r="LRA27" s="680"/>
      <c r="LRB27" s="681"/>
      <c r="LRC27" s="681"/>
      <c r="LRD27" s="681"/>
      <c r="LRE27" s="681"/>
      <c r="LRF27" s="681"/>
      <c r="LRG27" s="681"/>
      <c r="LRH27" s="681"/>
      <c r="LRI27" s="681"/>
      <c r="LRJ27" s="681"/>
      <c r="LRK27" s="681"/>
      <c r="LRL27" s="681"/>
      <c r="LRM27" s="681"/>
      <c r="LRN27" s="681"/>
      <c r="LRO27" s="682"/>
      <c r="LRP27" s="680"/>
      <c r="LRQ27" s="681"/>
      <c r="LRR27" s="681"/>
      <c r="LRS27" s="681"/>
      <c r="LRT27" s="681"/>
      <c r="LRU27" s="681"/>
      <c r="LRV27" s="681"/>
      <c r="LRW27" s="681"/>
      <c r="LRX27" s="681"/>
      <c r="LRY27" s="681"/>
      <c r="LRZ27" s="681"/>
      <c r="LSA27" s="681"/>
      <c r="LSB27" s="681"/>
      <c r="LSC27" s="681"/>
      <c r="LSD27" s="682"/>
      <c r="LSE27" s="680"/>
      <c r="LSF27" s="681"/>
      <c r="LSG27" s="681"/>
      <c r="LSH27" s="681"/>
      <c r="LSI27" s="681"/>
      <c r="LSJ27" s="681"/>
      <c r="LSK27" s="681"/>
      <c r="LSL27" s="681"/>
      <c r="LSM27" s="681"/>
      <c r="LSN27" s="681"/>
      <c r="LSO27" s="681"/>
      <c r="LSP27" s="681"/>
      <c r="LSQ27" s="681"/>
      <c r="LSR27" s="681"/>
      <c r="LSS27" s="682"/>
      <c r="LST27" s="680"/>
      <c r="LSU27" s="681"/>
      <c r="LSV27" s="681"/>
      <c r="LSW27" s="681"/>
      <c r="LSX27" s="681"/>
      <c r="LSY27" s="681"/>
      <c r="LSZ27" s="681"/>
      <c r="LTA27" s="681"/>
      <c r="LTB27" s="681"/>
      <c r="LTC27" s="681"/>
      <c r="LTD27" s="681"/>
      <c r="LTE27" s="681"/>
      <c r="LTF27" s="681"/>
      <c r="LTG27" s="681"/>
      <c r="LTH27" s="682"/>
      <c r="LTI27" s="680"/>
      <c r="LTJ27" s="681"/>
      <c r="LTK27" s="681"/>
      <c r="LTL27" s="681"/>
      <c r="LTM27" s="681"/>
      <c r="LTN27" s="681"/>
      <c r="LTO27" s="681"/>
      <c r="LTP27" s="681"/>
      <c r="LTQ27" s="681"/>
      <c r="LTR27" s="681"/>
      <c r="LTS27" s="681"/>
      <c r="LTT27" s="681"/>
      <c r="LTU27" s="681"/>
      <c r="LTV27" s="681"/>
      <c r="LTW27" s="682"/>
      <c r="LTX27" s="680"/>
      <c r="LTY27" s="681"/>
      <c r="LTZ27" s="681"/>
      <c r="LUA27" s="681"/>
      <c r="LUB27" s="681"/>
      <c r="LUC27" s="681"/>
      <c r="LUD27" s="681"/>
      <c r="LUE27" s="681"/>
      <c r="LUF27" s="681"/>
      <c r="LUG27" s="681"/>
      <c r="LUH27" s="681"/>
      <c r="LUI27" s="681"/>
      <c r="LUJ27" s="681"/>
      <c r="LUK27" s="681"/>
      <c r="LUL27" s="682"/>
      <c r="LUM27" s="680"/>
      <c r="LUN27" s="681"/>
      <c r="LUO27" s="681"/>
      <c r="LUP27" s="681"/>
      <c r="LUQ27" s="681"/>
      <c r="LUR27" s="681"/>
      <c r="LUS27" s="681"/>
      <c r="LUT27" s="681"/>
      <c r="LUU27" s="681"/>
      <c r="LUV27" s="681"/>
      <c r="LUW27" s="681"/>
      <c r="LUX27" s="681"/>
      <c r="LUY27" s="681"/>
      <c r="LUZ27" s="681"/>
      <c r="LVA27" s="682"/>
      <c r="LVB27" s="680"/>
      <c r="LVC27" s="681"/>
      <c r="LVD27" s="681"/>
      <c r="LVE27" s="681"/>
      <c r="LVF27" s="681"/>
      <c r="LVG27" s="681"/>
      <c r="LVH27" s="681"/>
      <c r="LVI27" s="681"/>
      <c r="LVJ27" s="681"/>
      <c r="LVK27" s="681"/>
      <c r="LVL27" s="681"/>
      <c r="LVM27" s="681"/>
      <c r="LVN27" s="681"/>
      <c r="LVO27" s="681"/>
      <c r="LVP27" s="682"/>
      <c r="LVQ27" s="680"/>
      <c r="LVR27" s="681"/>
      <c r="LVS27" s="681"/>
      <c r="LVT27" s="681"/>
      <c r="LVU27" s="681"/>
      <c r="LVV27" s="681"/>
      <c r="LVW27" s="681"/>
      <c r="LVX27" s="681"/>
      <c r="LVY27" s="681"/>
      <c r="LVZ27" s="681"/>
      <c r="LWA27" s="681"/>
      <c r="LWB27" s="681"/>
      <c r="LWC27" s="681"/>
      <c r="LWD27" s="681"/>
      <c r="LWE27" s="682"/>
      <c r="LWF27" s="680"/>
      <c r="LWG27" s="681"/>
      <c r="LWH27" s="681"/>
      <c r="LWI27" s="681"/>
      <c r="LWJ27" s="681"/>
      <c r="LWK27" s="681"/>
      <c r="LWL27" s="681"/>
      <c r="LWM27" s="681"/>
      <c r="LWN27" s="681"/>
      <c r="LWO27" s="681"/>
      <c r="LWP27" s="681"/>
      <c r="LWQ27" s="681"/>
      <c r="LWR27" s="681"/>
      <c r="LWS27" s="681"/>
      <c r="LWT27" s="682"/>
      <c r="LWU27" s="680"/>
      <c r="LWV27" s="681"/>
      <c r="LWW27" s="681"/>
      <c r="LWX27" s="681"/>
      <c r="LWY27" s="681"/>
      <c r="LWZ27" s="681"/>
      <c r="LXA27" s="681"/>
      <c r="LXB27" s="681"/>
      <c r="LXC27" s="681"/>
      <c r="LXD27" s="681"/>
      <c r="LXE27" s="681"/>
      <c r="LXF27" s="681"/>
      <c r="LXG27" s="681"/>
      <c r="LXH27" s="681"/>
      <c r="LXI27" s="682"/>
      <c r="LXJ27" s="680"/>
      <c r="LXK27" s="681"/>
      <c r="LXL27" s="681"/>
      <c r="LXM27" s="681"/>
      <c r="LXN27" s="681"/>
      <c r="LXO27" s="681"/>
      <c r="LXP27" s="681"/>
      <c r="LXQ27" s="681"/>
      <c r="LXR27" s="681"/>
      <c r="LXS27" s="681"/>
      <c r="LXT27" s="681"/>
      <c r="LXU27" s="681"/>
      <c r="LXV27" s="681"/>
      <c r="LXW27" s="681"/>
      <c r="LXX27" s="682"/>
      <c r="LXY27" s="680"/>
      <c r="LXZ27" s="681"/>
      <c r="LYA27" s="681"/>
      <c r="LYB27" s="681"/>
      <c r="LYC27" s="681"/>
      <c r="LYD27" s="681"/>
      <c r="LYE27" s="681"/>
      <c r="LYF27" s="681"/>
      <c r="LYG27" s="681"/>
      <c r="LYH27" s="681"/>
      <c r="LYI27" s="681"/>
      <c r="LYJ27" s="681"/>
      <c r="LYK27" s="681"/>
      <c r="LYL27" s="681"/>
      <c r="LYM27" s="682"/>
      <c r="LYN27" s="680"/>
      <c r="LYO27" s="681"/>
      <c r="LYP27" s="681"/>
      <c r="LYQ27" s="681"/>
      <c r="LYR27" s="681"/>
      <c r="LYS27" s="681"/>
      <c r="LYT27" s="681"/>
      <c r="LYU27" s="681"/>
      <c r="LYV27" s="681"/>
      <c r="LYW27" s="681"/>
      <c r="LYX27" s="681"/>
      <c r="LYY27" s="681"/>
      <c r="LYZ27" s="681"/>
      <c r="LZA27" s="681"/>
      <c r="LZB27" s="682"/>
      <c r="LZC27" s="680"/>
      <c r="LZD27" s="681"/>
      <c r="LZE27" s="681"/>
      <c r="LZF27" s="681"/>
      <c r="LZG27" s="681"/>
      <c r="LZH27" s="681"/>
      <c r="LZI27" s="681"/>
      <c r="LZJ27" s="681"/>
      <c r="LZK27" s="681"/>
      <c r="LZL27" s="681"/>
      <c r="LZM27" s="681"/>
      <c r="LZN27" s="681"/>
      <c r="LZO27" s="681"/>
      <c r="LZP27" s="681"/>
      <c r="LZQ27" s="682"/>
      <c r="LZR27" s="680"/>
      <c r="LZS27" s="681"/>
      <c r="LZT27" s="681"/>
      <c r="LZU27" s="681"/>
      <c r="LZV27" s="681"/>
      <c r="LZW27" s="681"/>
      <c r="LZX27" s="681"/>
      <c r="LZY27" s="681"/>
      <c r="LZZ27" s="681"/>
      <c r="MAA27" s="681"/>
      <c r="MAB27" s="681"/>
      <c r="MAC27" s="681"/>
      <c r="MAD27" s="681"/>
      <c r="MAE27" s="681"/>
      <c r="MAF27" s="682"/>
      <c r="MAG27" s="680"/>
      <c r="MAH27" s="681"/>
      <c r="MAI27" s="681"/>
      <c r="MAJ27" s="681"/>
      <c r="MAK27" s="681"/>
      <c r="MAL27" s="681"/>
      <c r="MAM27" s="681"/>
      <c r="MAN27" s="681"/>
      <c r="MAO27" s="681"/>
      <c r="MAP27" s="681"/>
      <c r="MAQ27" s="681"/>
      <c r="MAR27" s="681"/>
      <c r="MAS27" s="681"/>
      <c r="MAT27" s="681"/>
      <c r="MAU27" s="682"/>
      <c r="MAV27" s="680"/>
      <c r="MAW27" s="681"/>
      <c r="MAX27" s="681"/>
      <c r="MAY27" s="681"/>
      <c r="MAZ27" s="681"/>
      <c r="MBA27" s="681"/>
      <c r="MBB27" s="681"/>
      <c r="MBC27" s="681"/>
      <c r="MBD27" s="681"/>
      <c r="MBE27" s="681"/>
      <c r="MBF27" s="681"/>
      <c r="MBG27" s="681"/>
      <c r="MBH27" s="681"/>
      <c r="MBI27" s="681"/>
      <c r="MBJ27" s="682"/>
      <c r="MBK27" s="680"/>
      <c r="MBL27" s="681"/>
      <c r="MBM27" s="681"/>
      <c r="MBN27" s="681"/>
      <c r="MBO27" s="681"/>
      <c r="MBP27" s="681"/>
      <c r="MBQ27" s="681"/>
      <c r="MBR27" s="681"/>
      <c r="MBS27" s="681"/>
      <c r="MBT27" s="681"/>
      <c r="MBU27" s="681"/>
      <c r="MBV27" s="681"/>
      <c r="MBW27" s="681"/>
      <c r="MBX27" s="681"/>
      <c r="MBY27" s="682"/>
      <c r="MBZ27" s="680"/>
      <c r="MCA27" s="681"/>
      <c r="MCB27" s="681"/>
      <c r="MCC27" s="681"/>
      <c r="MCD27" s="681"/>
      <c r="MCE27" s="681"/>
      <c r="MCF27" s="681"/>
      <c r="MCG27" s="681"/>
      <c r="MCH27" s="681"/>
      <c r="MCI27" s="681"/>
      <c r="MCJ27" s="681"/>
      <c r="MCK27" s="681"/>
      <c r="MCL27" s="681"/>
      <c r="MCM27" s="681"/>
      <c r="MCN27" s="682"/>
      <c r="MCO27" s="680"/>
      <c r="MCP27" s="681"/>
      <c r="MCQ27" s="681"/>
      <c r="MCR27" s="681"/>
      <c r="MCS27" s="681"/>
      <c r="MCT27" s="681"/>
      <c r="MCU27" s="681"/>
      <c r="MCV27" s="681"/>
      <c r="MCW27" s="681"/>
      <c r="MCX27" s="681"/>
      <c r="MCY27" s="681"/>
      <c r="MCZ27" s="681"/>
      <c r="MDA27" s="681"/>
      <c r="MDB27" s="681"/>
      <c r="MDC27" s="682"/>
      <c r="MDD27" s="680"/>
      <c r="MDE27" s="681"/>
      <c r="MDF27" s="681"/>
      <c r="MDG27" s="681"/>
      <c r="MDH27" s="681"/>
      <c r="MDI27" s="681"/>
      <c r="MDJ27" s="681"/>
      <c r="MDK27" s="681"/>
      <c r="MDL27" s="681"/>
      <c r="MDM27" s="681"/>
      <c r="MDN27" s="681"/>
      <c r="MDO27" s="681"/>
      <c r="MDP27" s="681"/>
      <c r="MDQ27" s="681"/>
      <c r="MDR27" s="682"/>
      <c r="MDS27" s="680"/>
      <c r="MDT27" s="681"/>
      <c r="MDU27" s="681"/>
      <c r="MDV27" s="681"/>
      <c r="MDW27" s="681"/>
      <c r="MDX27" s="681"/>
      <c r="MDY27" s="681"/>
      <c r="MDZ27" s="681"/>
      <c r="MEA27" s="681"/>
      <c r="MEB27" s="681"/>
      <c r="MEC27" s="681"/>
      <c r="MED27" s="681"/>
      <c r="MEE27" s="681"/>
      <c r="MEF27" s="681"/>
      <c r="MEG27" s="682"/>
      <c r="MEH27" s="680"/>
      <c r="MEI27" s="681"/>
      <c r="MEJ27" s="681"/>
      <c r="MEK27" s="681"/>
      <c r="MEL27" s="681"/>
      <c r="MEM27" s="681"/>
      <c r="MEN27" s="681"/>
      <c r="MEO27" s="681"/>
      <c r="MEP27" s="681"/>
      <c r="MEQ27" s="681"/>
      <c r="MER27" s="681"/>
      <c r="MES27" s="681"/>
      <c r="MET27" s="681"/>
      <c r="MEU27" s="681"/>
      <c r="MEV27" s="682"/>
      <c r="MEW27" s="680"/>
      <c r="MEX27" s="681"/>
      <c r="MEY27" s="681"/>
      <c r="MEZ27" s="681"/>
      <c r="MFA27" s="681"/>
      <c r="MFB27" s="681"/>
      <c r="MFC27" s="681"/>
      <c r="MFD27" s="681"/>
      <c r="MFE27" s="681"/>
      <c r="MFF27" s="681"/>
      <c r="MFG27" s="681"/>
      <c r="MFH27" s="681"/>
      <c r="MFI27" s="681"/>
      <c r="MFJ27" s="681"/>
      <c r="MFK27" s="682"/>
      <c r="MFL27" s="680"/>
      <c r="MFM27" s="681"/>
      <c r="MFN27" s="681"/>
      <c r="MFO27" s="681"/>
      <c r="MFP27" s="681"/>
      <c r="MFQ27" s="681"/>
      <c r="MFR27" s="681"/>
      <c r="MFS27" s="681"/>
      <c r="MFT27" s="681"/>
      <c r="MFU27" s="681"/>
      <c r="MFV27" s="681"/>
      <c r="MFW27" s="681"/>
      <c r="MFX27" s="681"/>
      <c r="MFY27" s="681"/>
      <c r="MFZ27" s="682"/>
      <c r="MGA27" s="680"/>
      <c r="MGB27" s="681"/>
      <c r="MGC27" s="681"/>
      <c r="MGD27" s="681"/>
      <c r="MGE27" s="681"/>
      <c r="MGF27" s="681"/>
      <c r="MGG27" s="681"/>
      <c r="MGH27" s="681"/>
      <c r="MGI27" s="681"/>
      <c r="MGJ27" s="681"/>
      <c r="MGK27" s="681"/>
      <c r="MGL27" s="681"/>
      <c r="MGM27" s="681"/>
      <c r="MGN27" s="681"/>
      <c r="MGO27" s="682"/>
      <c r="MGP27" s="680"/>
      <c r="MGQ27" s="681"/>
      <c r="MGR27" s="681"/>
      <c r="MGS27" s="681"/>
      <c r="MGT27" s="681"/>
      <c r="MGU27" s="681"/>
      <c r="MGV27" s="681"/>
      <c r="MGW27" s="681"/>
      <c r="MGX27" s="681"/>
      <c r="MGY27" s="681"/>
      <c r="MGZ27" s="681"/>
      <c r="MHA27" s="681"/>
      <c r="MHB27" s="681"/>
      <c r="MHC27" s="681"/>
      <c r="MHD27" s="682"/>
      <c r="MHE27" s="680"/>
      <c r="MHF27" s="681"/>
      <c r="MHG27" s="681"/>
      <c r="MHH27" s="681"/>
      <c r="MHI27" s="681"/>
      <c r="MHJ27" s="681"/>
      <c r="MHK27" s="681"/>
      <c r="MHL27" s="681"/>
      <c r="MHM27" s="681"/>
      <c r="MHN27" s="681"/>
      <c r="MHO27" s="681"/>
      <c r="MHP27" s="681"/>
      <c r="MHQ27" s="681"/>
      <c r="MHR27" s="681"/>
      <c r="MHS27" s="682"/>
      <c r="MHT27" s="680"/>
      <c r="MHU27" s="681"/>
      <c r="MHV27" s="681"/>
      <c r="MHW27" s="681"/>
      <c r="MHX27" s="681"/>
      <c r="MHY27" s="681"/>
      <c r="MHZ27" s="681"/>
      <c r="MIA27" s="681"/>
      <c r="MIB27" s="681"/>
      <c r="MIC27" s="681"/>
      <c r="MID27" s="681"/>
      <c r="MIE27" s="681"/>
      <c r="MIF27" s="681"/>
      <c r="MIG27" s="681"/>
      <c r="MIH27" s="682"/>
      <c r="MII27" s="680"/>
      <c r="MIJ27" s="681"/>
      <c r="MIK27" s="681"/>
      <c r="MIL27" s="681"/>
      <c r="MIM27" s="681"/>
      <c r="MIN27" s="681"/>
      <c r="MIO27" s="681"/>
      <c r="MIP27" s="681"/>
      <c r="MIQ27" s="681"/>
      <c r="MIR27" s="681"/>
      <c r="MIS27" s="681"/>
      <c r="MIT27" s="681"/>
      <c r="MIU27" s="681"/>
      <c r="MIV27" s="681"/>
      <c r="MIW27" s="682"/>
      <c r="MIX27" s="680"/>
      <c r="MIY27" s="681"/>
      <c r="MIZ27" s="681"/>
      <c r="MJA27" s="681"/>
      <c r="MJB27" s="681"/>
      <c r="MJC27" s="681"/>
      <c r="MJD27" s="681"/>
      <c r="MJE27" s="681"/>
      <c r="MJF27" s="681"/>
      <c r="MJG27" s="681"/>
      <c r="MJH27" s="681"/>
      <c r="MJI27" s="681"/>
      <c r="MJJ27" s="681"/>
      <c r="MJK27" s="681"/>
      <c r="MJL27" s="682"/>
      <c r="MJM27" s="680"/>
      <c r="MJN27" s="681"/>
      <c r="MJO27" s="681"/>
      <c r="MJP27" s="681"/>
      <c r="MJQ27" s="681"/>
      <c r="MJR27" s="681"/>
      <c r="MJS27" s="681"/>
      <c r="MJT27" s="681"/>
      <c r="MJU27" s="681"/>
      <c r="MJV27" s="681"/>
      <c r="MJW27" s="681"/>
      <c r="MJX27" s="681"/>
      <c r="MJY27" s="681"/>
      <c r="MJZ27" s="681"/>
      <c r="MKA27" s="682"/>
      <c r="MKB27" s="680"/>
      <c r="MKC27" s="681"/>
      <c r="MKD27" s="681"/>
      <c r="MKE27" s="681"/>
      <c r="MKF27" s="681"/>
      <c r="MKG27" s="681"/>
      <c r="MKH27" s="681"/>
      <c r="MKI27" s="681"/>
      <c r="MKJ27" s="681"/>
      <c r="MKK27" s="681"/>
      <c r="MKL27" s="681"/>
      <c r="MKM27" s="681"/>
      <c r="MKN27" s="681"/>
      <c r="MKO27" s="681"/>
      <c r="MKP27" s="682"/>
      <c r="MKQ27" s="680"/>
      <c r="MKR27" s="681"/>
      <c r="MKS27" s="681"/>
      <c r="MKT27" s="681"/>
      <c r="MKU27" s="681"/>
      <c r="MKV27" s="681"/>
      <c r="MKW27" s="681"/>
      <c r="MKX27" s="681"/>
      <c r="MKY27" s="681"/>
      <c r="MKZ27" s="681"/>
      <c r="MLA27" s="681"/>
      <c r="MLB27" s="681"/>
      <c r="MLC27" s="681"/>
      <c r="MLD27" s="681"/>
      <c r="MLE27" s="682"/>
      <c r="MLF27" s="680"/>
      <c r="MLG27" s="681"/>
      <c r="MLH27" s="681"/>
      <c r="MLI27" s="681"/>
      <c r="MLJ27" s="681"/>
      <c r="MLK27" s="681"/>
      <c r="MLL27" s="681"/>
      <c r="MLM27" s="681"/>
      <c r="MLN27" s="681"/>
      <c r="MLO27" s="681"/>
      <c r="MLP27" s="681"/>
      <c r="MLQ27" s="681"/>
      <c r="MLR27" s="681"/>
      <c r="MLS27" s="681"/>
      <c r="MLT27" s="682"/>
      <c r="MLU27" s="680"/>
      <c r="MLV27" s="681"/>
      <c r="MLW27" s="681"/>
      <c r="MLX27" s="681"/>
      <c r="MLY27" s="681"/>
      <c r="MLZ27" s="681"/>
      <c r="MMA27" s="681"/>
      <c r="MMB27" s="681"/>
      <c r="MMC27" s="681"/>
      <c r="MMD27" s="681"/>
      <c r="MME27" s="681"/>
      <c r="MMF27" s="681"/>
      <c r="MMG27" s="681"/>
      <c r="MMH27" s="681"/>
      <c r="MMI27" s="682"/>
      <c r="MMJ27" s="680"/>
      <c r="MMK27" s="681"/>
      <c r="MML27" s="681"/>
      <c r="MMM27" s="681"/>
      <c r="MMN27" s="681"/>
      <c r="MMO27" s="681"/>
      <c r="MMP27" s="681"/>
      <c r="MMQ27" s="681"/>
      <c r="MMR27" s="681"/>
      <c r="MMS27" s="681"/>
      <c r="MMT27" s="681"/>
      <c r="MMU27" s="681"/>
      <c r="MMV27" s="681"/>
      <c r="MMW27" s="681"/>
      <c r="MMX27" s="682"/>
      <c r="MMY27" s="680"/>
      <c r="MMZ27" s="681"/>
      <c r="MNA27" s="681"/>
      <c r="MNB27" s="681"/>
      <c r="MNC27" s="681"/>
      <c r="MND27" s="681"/>
      <c r="MNE27" s="681"/>
      <c r="MNF27" s="681"/>
      <c r="MNG27" s="681"/>
      <c r="MNH27" s="681"/>
      <c r="MNI27" s="681"/>
      <c r="MNJ27" s="681"/>
      <c r="MNK27" s="681"/>
      <c r="MNL27" s="681"/>
      <c r="MNM27" s="682"/>
      <c r="MNN27" s="680"/>
      <c r="MNO27" s="681"/>
      <c r="MNP27" s="681"/>
      <c r="MNQ27" s="681"/>
      <c r="MNR27" s="681"/>
      <c r="MNS27" s="681"/>
      <c r="MNT27" s="681"/>
      <c r="MNU27" s="681"/>
      <c r="MNV27" s="681"/>
      <c r="MNW27" s="681"/>
      <c r="MNX27" s="681"/>
      <c r="MNY27" s="681"/>
      <c r="MNZ27" s="681"/>
      <c r="MOA27" s="681"/>
      <c r="MOB27" s="682"/>
      <c r="MOC27" s="680"/>
      <c r="MOD27" s="681"/>
      <c r="MOE27" s="681"/>
      <c r="MOF27" s="681"/>
      <c r="MOG27" s="681"/>
      <c r="MOH27" s="681"/>
      <c r="MOI27" s="681"/>
      <c r="MOJ27" s="681"/>
      <c r="MOK27" s="681"/>
      <c r="MOL27" s="681"/>
      <c r="MOM27" s="681"/>
      <c r="MON27" s="681"/>
      <c r="MOO27" s="681"/>
      <c r="MOP27" s="681"/>
      <c r="MOQ27" s="682"/>
      <c r="MOR27" s="680"/>
      <c r="MOS27" s="681"/>
      <c r="MOT27" s="681"/>
      <c r="MOU27" s="681"/>
      <c r="MOV27" s="681"/>
      <c r="MOW27" s="681"/>
      <c r="MOX27" s="681"/>
      <c r="MOY27" s="681"/>
      <c r="MOZ27" s="681"/>
      <c r="MPA27" s="681"/>
      <c r="MPB27" s="681"/>
      <c r="MPC27" s="681"/>
      <c r="MPD27" s="681"/>
      <c r="MPE27" s="681"/>
      <c r="MPF27" s="682"/>
      <c r="MPG27" s="680"/>
      <c r="MPH27" s="681"/>
      <c r="MPI27" s="681"/>
      <c r="MPJ27" s="681"/>
      <c r="MPK27" s="681"/>
      <c r="MPL27" s="681"/>
      <c r="MPM27" s="681"/>
      <c r="MPN27" s="681"/>
      <c r="MPO27" s="681"/>
      <c r="MPP27" s="681"/>
      <c r="MPQ27" s="681"/>
      <c r="MPR27" s="681"/>
      <c r="MPS27" s="681"/>
      <c r="MPT27" s="681"/>
      <c r="MPU27" s="682"/>
      <c r="MPV27" s="680"/>
      <c r="MPW27" s="681"/>
      <c r="MPX27" s="681"/>
      <c r="MPY27" s="681"/>
      <c r="MPZ27" s="681"/>
      <c r="MQA27" s="681"/>
      <c r="MQB27" s="681"/>
      <c r="MQC27" s="681"/>
      <c r="MQD27" s="681"/>
      <c r="MQE27" s="681"/>
      <c r="MQF27" s="681"/>
      <c r="MQG27" s="681"/>
      <c r="MQH27" s="681"/>
      <c r="MQI27" s="681"/>
      <c r="MQJ27" s="682"/>
      <c r="MQK27" s="680"/>
      <c r="MQL27" s="681"/>
      <c r="MQM27" s="681"/>
      <c r="MQN27" s="681"/>
      <c r="MQO27" s="681"/>
      <c r="MQP27" s="681"/>
      <c r="MQQ27" s="681"/>
      <c r="MQR27" s="681"/>
      <c r="MQS27" s="681"/>
      <c r="MQT27" s="681"/>
      <c r="MQU27" s="681"/>
      <c r="MQV27" s="681"/>
      <c r="MQW27" s="681"/>
      <c r="MQX27" s="681"/>
      <c r="MQY27" s="682"/>
      <c r="MQZ27" s="680"/>
      <c r="MRA27" s="681"/>
      <c r="MRB27" s="681"/>
      <c r="MRC27" s="681"/>
      <c r="MRD27" s="681"/>
      <c r="MRE27" s="681"/>
      <c r="MRF27" s="681"/>
      <c r="MRG27" s="681"/>
      <c r="MRH27" s="681"/>
      <c r="MRI27" s="681"/>
      <c r="MRJ27" s="681"/>
      <c r="MRK27" s="681"/>
      <c r="MRL27" s="681"/>
      <c r="MRM27" s="681"/>
      <c r="MRN27" s="682"/>
      <c r="MRO27" s="680"/>
      <c r="MRP27" s="681"/>
      <c r="MRQ27" s="681"/>
      <c r="MRR27" s="681"/>
      <c r="MRS27" s="681"/>
      <c r="MRT27" s="681"/>
      <c r="MRU27" s="681"/>
      <c r="MRV27" s="681"/>
      <c r="MRW27" s="681"/>
      <c r="MRX27" s="681"/>
      <c r="MRY27" s="681"/>
      <c r="MRZ27" s="681"/>
      <c r="MSA27" s="681"/>
      <c r="MSB27" s="681"/>
      <c r="MSC27" s="682"/>
      <c r="MSD27" s="680"/>
      <c r="MSE27" s="681"/>
      <c r="MSF27" s="681"/>
      <c r="MSG27" s="681"/>
      <c r="MSH27" s="681"/>
      <c r="MSI27" s="681"/>
      <c r="MSJ27" s="681"/>
      <c r="MSK27" s="681"/>
      <c r="MSL27" s="681"/>
      <c r="MSM27" s="681"/>
      <c r="MSN27" s="681"/>
      <c r="MSO27" s="681"/>
      <c r="MSP27" s="681"/>
      <c r="MSQ27" s="681"/>
      <c r="MSR27" s="682"/>
      <c r="MSS27" s="680"/>
      <c r="MST27" s="681"/>
      <c r="MSU27" s="681"/>
      <c r="MSV27" s="681"/>
      <c r="MSW27" s="681"/>
      <c r="MSX27" s="681"/>
      <c r="MSY27" s="681"/>
      <c r="MSZ27" s="681"/>
      <c r="MTA27" s="681"/>
      <c r="MTB27" s="681"/>
      <c r="MTC27" s="681"/>
      <c r="MTD27" s="681"/>
      <c r="MTE27" s="681"/>
      <c r="MTF27" s="681"/>
      <c r="MTG27" s="682"/>
      <c r="MTH27" s="680"/>
      <c r="MTI27" s="681"/>
      <c r="MTJ27" s="681"/>
      <c r="MTK27" s="681"/>
      <c r="MTL27" s="681"/>
      <c r="MTM27" s="681"/>
      <c r="MTN27" s="681"/>
      <c r="MTO27" s="681"/>
      <c r="MTP27" s="681"/>
      <c r="MTQ27" s="681"/>
      <c r="MTR27" s="681"/>
      <c r="MTS27" s="681"/>
      <c r="MTT27" s="681"/>
      <c r="MTU27" s="681"/>
      <c r="MTV27" s="682"/>
      <c r="MTW27" s="680"/>
      <c r="MTX27" s="681"/>
      <c r="MTY27" s="681"/>
      <c r="MTZ27" s="681"/>
      <c r="MUA27" s="681"/>
      <c r="MUB27" s="681"/>
      <c r="MUC27" s="681"/>
      <c r="MUD27" s="681"/>
      <c r="MUE27" s="681"/>
      <c r="MUF27" s="681"/>
      <c r="MUG27" s="681"/>
      <c r="MUH27" s="681"/>
      <c r="MUI27" s="681"/>
      <c r="MUJ27" s="681"/>
      <c r="MUK27" s="682"/>
      <c r="MUL27" s="680"/>
      <c r="MUM27" s="681"/>
      <c r="MUN27" s="681"/>
      <c r="MUO27" s="681"/>
      <c r="MUP27" s="681"/>
      <c r="MUQ27" s="681"/>
      <c r="MUR27" s="681"/>
      <c r="MUS27" s="681"/>
      <c r="MUT27" s="681"/>
      <c r="MUU27" s="681"/>
      <c r="MUV27" s="681"/>
      <c r="MUW27" s="681"/>
      <c r="MUX27" s="681"/>
      <c r="MUY27" s="681"/>
      <c r="MUZ27" s="682"/>
      <c r="MVA27" s="680"/>
      <c r="MVB27" s="681"/>
      <c r="MVC27" s="681"/>
      <c r="MVD27" s="681"/>
      <c r="MVE27" s="681"/>
      <c r="MVF27" s="681"/>
      <c r="MVG27" s="681"/>
      <c r="MVH27" s="681"/>
      <c r="MVI27" s="681"/>
      <c r="MVJ27" s="681"/>
      <c r="MVK27" s="681"/>
      <c r="MVL27" s="681"/>
      <c r="MVM27" s="681"/>
      <c r="MVN27" s="681"/>
      <c r="MVO27" s="682"/>
      <c r="MVP27" s="680"/>
      <c r="MVQ27" s="681"/>
      <c r="MVR27" s="681"/>
      <c r="MVS27" s="681"/>
      <c r="MVT27" s="681"/>
      <c r="MVU27" s="681"/>
      <c r="MVV27" s="681"/>
      <c r="MVW27" s="681"/>
      <c r="MVX27" s="681"/>
      <c r="MVY27" s="681"/>
      <c r="MVZ27" s="681"/>
      <c r="MWA27" s="681"/>
      <c r="MWB27" s="681"/>
      <c r="MWC27" s="681"/>
      <c r="MWD27" s="682"/>
      <c r="MWE27" s="680"/>
      <c r="MWF27" s="681"/>
      <c r="MWG27" s="681"/>
      <c r="MWH27" s="681"/>
      <c r="MWI27" s="681"/>
      <c r="MWJ27" s="681"/>
      <c r="MWK27" s="681"/>
      <c r="MWL27" s="681"/>
      <c r="MWM27" s="681"/>
      <c r="MWN27" s="681"/>
      <c r="MWO27" s="681"/>
      <c r="MWP27" s="681"/>
      <c r="MWQ27" s="681"/>
      <c r="MWR27" s="681"/>
      <c r="MWS27" s="682"/>
      <c r="MWT27" s="680"/>
      <c r="MWU27" s="681"/>
      <c r="MWV27" s="681"/>
      <c r="MWW27" s="681"/>
      <c r="MWX27" s="681"/>
      <c r="MWY27" s="681"/>
      <c r="MWZ27" s="681"/>
      <c r="MXA27" s="681"/>
      <c r="MXB27" s="681"/>
      <c r="MXC27" s="681"/>
      <c r="MXD27" s="681"/>
      <c r="MXE27" s="681"/>
      <c r="MXF27" s="681"/>
      <c r="MXG27" s="681"/>
      <c r="MXH27" s="682"/>
      <c r="MXI27" s="680"/>
      <c r="MXJ27" s="681"/>
      <c r="MXK27" s="681"/>
      <c r="MXL27" s="681"/>
      <c r="MXM27" s="681"/>
      <c r="MXN27" s="681"/>
      <c r="MXO27" s="681"/>
      <c r="MXP27" s="681"/>
      <c r="MXQ27" s="681"/>
      <c r="MXR27" s="681"/>
      <c r="MXS27" s="681"/>
      <c r="MXT27" s="681"/>
      <c r="MXU27" s="681"/>
      <c r="MXV27" s="681"/>
      <c r="MXW27" s="682"/>
      <c r="MXX27" s="680"/>
      <c r="MXY27" s="681"/>
      <c r="MXZ27" s="681"/>
      <c r="MYA27" s="681"/>
      <c r="MYB27" s="681"/>
      <c r="MYC27" s="681"/>
      <c r="MYD27" s="681"/>
      <c r="MYE27" s="681"/>
      <c r="MYF27" s="681"/>
      <c r="MYG27" s="681"/>
      <c r="MYH27" s="681"/>
      <c r="MYI27" s="681"/>
      <c r="MYJ27" s="681"/>
      <c r="MYK27" s="681"/>
      <c r="MYL27" s="682"/>
      <c r="MYM27" s="680"/>
      <c r="MYN27" s="681"/>
      <c r="MYO27" s="681"/>
      <c r="MYP27" s="681"/>
      <c r="MYQ27" s="681"/>
      <c r="MYR27" s="681"/>
      <c r="MYS27" s="681"/>
      <c r="MYT27" s="681"/>
      <c r="MYU27" s="681"/>
      <c r="MYV27" s="681"/>
      <c r="MYW27" s="681"/>
      <c r="MYX27" s="681"/>
      <c r="MYY27" s="681"/>
      <c r="MYZ27" s="681"/>
      <c r="MZA27" s="682"/>
      <c r="MZB27" s="680"/>
      <c r="MZC27" s="681"/>
      <c r="MZD27" s="681"/>
      <c r="MZE27" s="681"/>
      <c r="MZF27" s="681"/>
      <c r="MZG27" s="681"/>
      <c r="MZH27" s="681"/>
      <c r="MZI27" s="681"/>
      <c r="MZJ27" s="681"/>
      <c r="MZK27" s="681"/>
      <c r="MZL27" s="681"/>
      <c r="MZM27" s="681"/>
      <c r="MZN27" s="681"/>
      <c r="MZO27" s="681"/>
      <c r="MZP27" s="682"/>
      <c r="MZQ27" s="680"/>
      <c r="MZR27" s="681"/>
      <c r="MZS27" s="681"/>
      <c r="MZT27" s="681"/>
      <c r="MZU27" s="681"/>
      <c r="MZV27" s="681"/>
      <c r="MZW27" s="681"/>
      <c r="MZX27" s="681"/>
      <c r="MZY27" s="681"/>
      <c r="MZZ27" s="681"/>
      <c r="NAA27" s="681"/>
      <c r="NAB27" s="681"/>
      <c r="NAC27" s="681"/>
      <c r="NAD27" s="681"/>
      <c r="NAE27" s="682"/>
      <c r="NAF27" s="680"/>
      <c r="NAG27" s="681"/>
      <c r="NAH27" s="681"/>
      <c r="NAI27" s="681"/>
      <c r="NAJ27" s="681"/>
      <c r="NAK27" s="681"/>
      <c r="NAL27" s="681"/>
      <c r="NAM27" s="681"/>
      <c r="NAN27" s="681"/>
      <c r="NAO27" s="681"/>
      <c r="NAP27" s="681"/>
      <c r="NAQ27" s="681"/>
      <c r="NAR27" s="681"/>
      <c r="NAS27" s="681"/>
      <c r="NAT27" s="682"/>
      <c r="NAU27" s="680"/>
      <c r="NAV27" s="681"/>
      <c r="NAW27" s="681"/>
      <c r="NAX27" s="681"/>
      <c r="NAY27" s="681"/>
      <c r="NAZ27" s="681"/>
      <c r="NBA27" s="681"/>
      <c r="NBB27" s="681"/>
      <c r="NBC27" s="681"/>
      <c r="NBD27" s="681"/>
      <c r="NBE27" s="681"/>
      <c r="NBF27" s="681"/>
      <c r="NBG27" s="681"/>
      <c r="NBH27" s="681"/>
      <c r="NBI27" s="682"/>
      <c r="NBJ27" s="680"/>
      <c r="NBK27" s="681"/>
      <c r="NBL27" s="681"/>
      <c r="NBM27" s="681"/>
      <c r="NBN27" s="681"/>
      <c r="NBO27" s="681"/>
      <c r="NBP27" s="681"/>
      <c r="NBQ27" s="681"/>
      <c r="NBR27" s="681"/>
      <c r="NBS27" s="681"/>
      <c r="NBT27" s="681"/>
      <c r="NBU27" s="681"/>
      <c r="NBV27" s="681"/>
      <c r="NBW27" s="681"/>
      <c r="NBX27" s="682"/>
      <c r="NBY27" s="680"/>
      <c r="NBZ27" s="681"/>
      <c r="NCA27" s="681"/>
      <c r="NCB27" s="681"/>
      <c r="NCC27" s="681"/>
      <c r="NCD27" s="681"/>
      <c r="NCE27" s="681"/>
      <c r="NCF27" s="681"/>
      <c r="NCG27" s="681"/>
      <c r="NCH27" s="681"/>
      <c r="NCI27" s="681"/>
      <c r="NCJ27" s="681"/>
      <c r="NCK27" s="681"/>
      <c r="NCL27" s="681"/>
      <c r="NCM27" s="682"/>
      <c r="NCN27" s="680"/>
      <c r="NCO27" s="681"/>
      <c r="NCP27" s="681"/>
      <c r="NCQ27" s="681"/>
      <c r="NCR27" s="681"/>
      <c r="NCS27" s="681"/>
      <c r="NCT27" s="681"/>
      <c r="NCU27" s="681"/>
      <c r="NCV27" s="681"/>
      <c r="NCW27" s="681"/>
      <c r="NCX27" s="681"/>
      <c r="NCY27" s="681"/>
      <c r="NCZ27" s="681"/>
      <c r="NDA27" s="681"/>
      <c r="NDB27" s="682"/>
      <c r="NDC27" s="680"/>
      <c r="NDD27" s="681"/>
      <c r="NDE27" s="681"/>
      <c r="NDF27" s="681"/>
      <c r="NDG27" s="681"/>
      <c r="NDH27" s="681"/>
      <c r="NDI27" s="681"/>
      <c r="NDJ27" s="681"/>
      <c r="NDK27" s="681"/>
      <c r="NDL27" s="681"/>
      <c r="NDM27" s="681"/>
      <c r="NDN27" s="681"/>
      <c r="NDO27" s="681"/>
      <c r="NDP27" s="681"/>
      <c r="NDQ27" s="682"/>
      <c r="NDR27" s="680"/>
      <c r="NDS27" s="681"/>
      <c r="NDT27" s="681"/>
      <c r="NDU27" s="681"/>
      <c r="NDV27" s="681"/>
      <c r="NDW27" s="681"/>
      <c r="NDX27" s="681"/>
      <c r="NDY27" s="681"/>
      <c r="NDZ27" s="681"/>
      <c r="NEA27" s="681"/>
      <c r="NEB27" s="681"/>
      <c r="NEC27" s="681"/>
      <c r="NED27" s="681"/>
      <c r="NEE27" s="681"/>
      <c r="NEF27" s="682"/>
      <c r="NEG27" s="680"/>
      <c r="NEH27" s="681"/>
      <c r="NEI27" s="681"/>
      <c r="NEJ27" s="681"/>
      <c r="NEK27" s="681"/>
      <c r="NEL27" s="681"/>
      <c r="NEM27" s="681"/>
      <c r="NEN27" s="681"/>
      <c r="NEO27" s="681"/>
      <c r="NEP27" s="681"/>
      <c r="NEQ27" s="681"/>
      <c r="NER27" s="681"/>
      <c r="NES27" s="681"/>
      <c r="NET27" s="681"/>
      <c r="NEU27" s="682"/>
      <c r="NEV27" s="680"/>
      <c r="NEW27" s="681"/>
      <c r="NEX27" s="681"/>
      <c r="NEY27" s="681"/>
      <c r="NEZ27" s="681"/>
      <c r="NFA27" s="681"/>
      <c r="NFB27" s="681"/>
      <c r="NFC27" s="681"/>
      <c r="NFD27" s="681"/>
      <c r="NFE27" s="681"/>
      <c r="NFF27" s="681"/>
      <c r="NFG27" s="681"/>
      <c r="NFH27" s="681"/>
      <c r="NFI27" s="681"/>
      <c r="NFJ27" s="682"/>
      <c r="NFK27" s="680"/>
      <c r="NFL27" s="681"/>
      <c r="NFM27" s="681"/>
      <c r="NFN27" s="681"/>
      <c r="NFO27" s="681"/>
      <c r="NFP27" s="681"/>
      <c r="NFQ27" s="681"/>
      <c r="NFR27" s="681"/>
      <c r="NFS27" s="681"/>
      <c r="NFT27" s="681"/>
      <c r="NFU27" s="681"/>
      <c r="NFV27" s="681"/>
      <c r="NFW27" s="681"/>
      <c r="NFX27" s="681"/>
      <c r="NFY27" s="682"/>
      <c r="NFZ27" s="680"/>
      <c r="NGA27" s="681"/>
      <c r="NGB27" s="681"/>
      <c r="NGC27" s="681"/>
      <c r="NGD27" s="681"/>
      <c r="NGE27" s="681"/>
      <c r="NGF27" s="681"/>
      <c r="NGG27" s="681"/>
      <c r="NGH27" s="681"/>
      <c r="NGI27" s="681"/>
      <c r="NGJ27" s="681"/>
      <c r="NGK27" s="681"/>
      <c r="NGL27" s="681"/>
      <c r="NGM27" s="681"/>
      <c r="NGN27" s="682"/>
      <c r="NGO27" s="680"/>
      <c r="NGP27" s="681"/>
      <c r="NGQ27" s="681"/>
      <c r="NGR27" s="681"/>
      <c r="NGS27" s="681"/>
      <c r="NGT27" s="681"/>
      <c r="NGU27" s="681"/>
      <c r="NGV27" s="681"/>
      <c r="NGW27" s="681"/>
      <c r="NGX27" s="681"/>
      <c r="NGY27" s="681"/>
      <c r="NGZ27" s="681"/>
      <c r="NHA27" s="681"/>
      <c r="NHB27" s="681"/>
      <c r="NHC27" s="682"/>
      <c r="NHD27" s="680"/>
      <c r="NHE27" s="681"/>
      <c r="NHF27" s="681"/>
      <c r="NHG27" s="681"/>
      <c r="NHH27" s="681"/>
      <c r="NHI27" s="681"/>
      <c r="NHJ27" s="681"/>
      <c r="NHK27" s="681"/>
      <c r="NHL27" s="681"/>
      <c r="NHM27" s="681"/>
      <c r="NHN27" s="681"/>
      <c r="NHO27" s="681"/>
      <c r="NHP27" s="681"/>
      <c r="NHQ27" s="681"/>
      <c r="NHR27" s="682"/>
      <c r="NHS27" s="680"/>
      <c r="NHT27" s="681"/>
      <c r="NHU27" s="681"/>
      <c r="NHV27" s="681"/>
      <c r="NHW27" s="681"/>
      <c r="NHX27" s="681"/>
      <c r="NHY27" s="681"/>
      <c r="NHZ27" s="681"/>
      <c r="NIA27" s="681"/>
      <c r="NIB27" s="681"/>
      <c r="NIC27" s="681"/>
      <c r="NID27" s="681"/>
      <c r="NIE27" s="681"/>
      <c r="NIF27" s="681"/>
      <c r="NIG27" s="682"/>
      <c r="NIH27" s="680"/>
      <c r="NII27" s="681"/>
      <c r="NIJ27" s="681"/>
      <c r="NIK27" s="681"/>
      <c r="NIL27" s="681"/>
      <c r="NIM27" s="681"/>
      <c r="NIN27" s="681"/>
      <c r="NIO27" s="681"/>
      <c r="NIP27" s="681"/>
      <c r="NIQ27" s="681"/>
      <c r="NIR27" s="681"/>
      <c r="NIS27" s="681"/>
      <c r="NIT27" s="681"/>
      <c r="NIU27" s="681"/>
      <c r="NIV27" s="682"/>
      <c r="NIW27" s="680"/>
      <c r="NIX27" s="681"/>
      <c r="NIY27" s="681"/>
      <c r="NIZ27" s="681"/>
      <c r="NJA27" s="681"/>
      <c r="NJB27" s="681"/>
      <c r="NJC27" s="681"/>
      <c r="NJD27" s="681"/>
      <c r="NJE27" s="681"/>
      <c r="NJF27" s="681"/>
      <c r="NJG27" s="681"/>
      <c r="NJH27" s="681"/>
      <c r="NJI27" s="681"/>
      <c r="NJJ27" s="681"/>
      <c r="NJK27" s="682"/>
      <c r="NJL27" s="680"/>
      <c r="NJM27" s="681"/>
      <c r="NJN27" s="681"/>
      <c r="NJO27" s="681"/>
      <c r="NJP27" s="681"/>
      <c r="NJQ27" s="681"/>
      <c r="NJR27" s="681"/>
      <c r="NJS27" s="681"/>
      <c r="NJT27" s="681"/>
      <c r="NJU27" s="681"/>
      <c r="NJV27" s="681"/>
      <c r="NJW27" s="681"/>
      <c r="NJX27" s="681"/>
      <c r="NJY27" s="681"/>
      <c r="NJZ27" s="682"/>
      <c r="NKA27" s="680"/>
      <c r="NKB27" s="681"/>
      <c r="NKC27" s="681"/>
      <c r="NKD27" s="681"/>
      <c r="NKE27" s="681"/>
      <c r="NKF27" s="681"/>
      <c r="NKG27" s="681"/>
      <c r="NKH27" s="681"/>
      <c r="NKI27" s="681"/>
      <c r="NKJ27" s="681"/>
      <c r="NKK27" s="681"/>
      <c r="NKL27" s="681"/>
      <c r="NKM27" s="681"/>
      <c r="NKN27" s="681"/>
      <c r="NKO27" s="682"/>
      <c r="NKP27" s="680"/>
      <c r="NKQ27" s="681"/>
      <c r="NKR27" s="681"/>
      <c r="NKS27" s="681"/>
      <c r="NKT27" s="681"/>
      <c r="NKU27" s="681"/>
      <c r="NKV27" s="681"/>
      <c r="NKW27" s="681"/>
      <c r="NKX27" s="681"/>
      <c r="NKY27" s="681"/>
      <c r="NKZ27" s="681"/>
      <c r="NLA27" s="681"/>
      <c r="NLB27" s="681"/>
      <c r="NLC27" s="681"/>
      <c r="NLD27" s="682"/>
      <c r="NLE27" s="680"/>
      <c r="NLF27" s="681"/>
      <c r="NLG27" s="681"/>
      <c r="NLH27" s="681"/>
      <c r="NLI27" s="681"/>
      <c r="NLJ27" s="681"/>
      <c r="NLK27" s="681"/>
      <c r="NLL27" s="681"/>
      <c r="NLM27" s="681"/>
      <c r="NLN27" s="681"/>
      <c r="NLO27" s="681"/>
      <c r="NLP27" s="681"/>
      <c r="NLQ27" s="681"/>
      <c r="NLR27" s="681"/>
      <c r="NLS27" s="682"/>
      <c r="NLT27" s="680"/>
      <c r="NLU27" s="681"/>
      <c r="NLV27" s="681"/>
      <c r="NLW27" s="681"/>
      <c r="NLX27" s="681"/>
      <c r="NLY27" s="681"/>
      <c r="NLZ27" s="681"/>
      <c r="NMA27" s="681"/>
      <c r="NMB27" s="681"/>
      <c r="NMC27" s="681"/>
      <c r="NMD27" s="681"/>
      <c r="NME27" s="681"/>
      <c r="NMF27" s="681"/>
      <c r="NMG27" s="681"/>
      <c r="NMH27" s="682"/>
      <c r="NMI27" s="680"/>
      <c r="NMJ27" s="681"/>
      <c r="NMK27" s="681"/>
      <c r="NML27" s="681"/>
      <c r="NMM27" s="681"/>
      <c r="NMN27" s="681"/>
      <c r="NMO27" s="681"/>
      <c r="NMP27" s="681"/>
      <c r="NMQ27" s="681"/>
      <c r="NMR27" s="681"/>
      <c r="NMS27" s="681"/>
      <c r="NMT27" s="681"/>
      <c r="NMU27" s="681"/>
      <c r="NMV27" s="681"/>
      <c r="NMW27" s="682"/>
      <c r="NMX27" s="680"/>
      <c r="NMY27" s="681"/>
      <c r="NMZ27" s="681"/>
      <c r="NNA27" s="681"/>
      <c r="NNB27" s="681"/>
      <c r="NNC27" s="681"/>
      <c r="NND27" s="681"/>
      <c r="NNE27" s="681"/>
      <c r="NNF27" s="681"/>
      <c r="NNG27" s="681"/>
      <c r="NNH27" s="681"/>
      <c r="NNI27" s="681"/>
      <c r="NNJ27" s="681"/>
      <c r="NNK27" s="681"/>
      <c r="NNL27" s="682"/>
      <c r="NNM27" s="680"/>
      <c r="NNN27" s="681"/>
      <c r="NNO27" s="681"/>
      <c r="NNP27" s="681"/>
      <c r="NNQ27" s="681"/>
      <c r="NNR27" s="681"/>
      <c r="NNS27" s="681"/>
      <c r="NNT27" s="681"/>
      <c r="NNU27" s="681"/>
      <c r="NNV27" s="681"/>
      <c r="NNW27" s="681"/>
      <c r="NNX27" s="681"/>
      <c r="NNY27" s="681"/>
      <c r="NNZ27" s="681"/>
      <c r="NOA27" s="682"/>
      <c r="NOB27" s="680"/>
      <c r="NOC27" s="681"/>
      <c r="NOD27" s="681"/>
      <c r="NOE27" s="681"/>
      <c r="NOF27" s="681"/>
      <c r="NOG27" s="681"/>
      <c r="NOH27" s="681"/>
      <c r="NOI27" s="681"/>
      <c r="NOJ27" s="681"/>
      <c r="NOK27" s="681"/>
      <c r="NOL27" s="681"/>
      <c r="NOM27" s="681"/>
      <c r="NON27" s="681"/>
      <c r="NOO27" s="681"/>
      <c r="NOP27" s="682"/>
      <c r="NOQ27" s="680"/>
      <c r="NOR27" s="681"/>
      <c r="NOS27" s="681"/>
      <c r="NOT27" s="681"/>
      <c r="NOU27" s="681"/>
      <c r="NOV27" s="681"/>
      <c r="NOW27" s="681"/>
      <c r="NOX27" s="681"/>
      <c r="NOY27" s="681"/>
      <c r="NOZ27" s="681"/>
      <c r="NPA27" s="681"/>
      <c r="NPB27" s="681"/>
      <c r="NPC27" s="681"/>
      <c r="NPD27" s="681"/>
      <c r="NPE27" s="682"/>
      <c r="NPF27" s="680"/>
      <c r="NPG27" s="681"/>
      <c r="NPH27" s="681"/>
      <c r="NPI27" s="681"/>
      <c r="NPJ27" s="681"/>
      <c r="NPK27" s="681"/>
      <c r="NPL27" s="681"/>
      <c r="NPM27" s="681"/>
      <c r="NPN27" s="681"/>
      <c r="NPO27" s="681"/>
      <c r="NPP27" s="681"/>
      <c r="NPQ27" s="681"/>
      <c r="NPR27" s="681"/>
      <c r="NPS27" s="681"/>
      <c r="NPT27" s="682"/>
      <c r="NPU27" s="680"/>
      <c r="NPV27" s="681"/>
      <c r="NPW27" s="681"/>
      <c r="NPX27" s="681"/>
      <c r="NPY27" s="681"/>
      <c r="NPZ27" s="681"/>
      <c r="NQA27" s="681"/>
      <c r="NQB27" s="681"/>
      <c r="NQC27" s="681"/>
      <c r="NQD27" s="681"/>
      <c r="NQE27" s="681"/>
      <c r="NQF27" s="681"/>
      <c r="NQG27" s="681"/>
      <c r="NQH27" s="681"/>
      <c r="NQI27" s="682"/>
      <c r="NQJ27" s="680"/>
      <c r="NQK27" s="681"/>
      <c r="NQL27" s="681"/>
      <c r="NQM27" s="681"/>
      <c r="NQN27" s="681"/>
      <c r="NQO27" s="681"/>
      <c r="NQP27" s="681"/>
      <c r="NQQ27" s="681"/>
      <c r="NQR27" s="681"/>
      <c r="NQS27" s="681"/>
      <c r="NQT27" s="681"/>
      <c r="NQU27" s="681"/>
      <c r="NQV27" s="681"/>
      <c r="NQW27" s="681"/>
      <c r="NQX27" s="682"/>
      <c r="NQY27" s="680"/>
      <c r="NQZ27" s="681"/>
      <c r="NRA27" s="681"/>
      <c r="NRB27" s="681"/>
      <c r="NRC27" s="681"/>
      <c r="NRD27" s="681"/>
      <c r="NRE27" s="681"/>
      <c r="NRF27" s="681"/>
      <c r="NRG27" s="681"/>
      <c r="NRH27" s="681"/>
      <c r="NRI27" s="681"/>
      <c r="NRJ27" s="681"/>
      <c r="NRK27" s="681"/>
      <c r="NRL27" s="681"/>
      <c r="NRM27" s="682"/>
      <c r="NRN27" s="680"/>
      <c r="NRO27" s="681"/>
      <c r="NRP27" s="681"/>
      <c r="NRQ27" s="681"/>
      <c r="NRR27" s="681"/>
      <c r="NRS27" s="681"/>
      <c r="NRT27" s="681"/>
      <c r="NRU27" s="681"/>
      <c r="NRV27" s="681"/>
      <c r="NRW27" s="681"/>
      <c r="NRX27" s="681"/>
      <c r="NRY27" s="681"/>
      <c r="NRZ27" s="681"/>
      <c r="NSA27" s="681"/>
      <c r="NSB27" s="682"/>
      <c r="NSC27" s="680"/>
      <c r="NSD27" s="681"/>
      <c r="NSE27" s="681"/>
      <c r="NSF27" s="681"/>
      <c r="NSG27" s="681"/>
      <c r="NSH27" s="681"/>
      <c r="NSI27" s="681"/>
      <c r="NSJ27" s="681"/>
      <c r="NSK27" s="681"/>
      <c r="NSL27" s="681"/>
      <c r="NSM27" s="681"/>
      <c r="NSN27" s="681"/>
      <c r="NSO27" s="681"/>
      <c r="NSP27" s="681"/>
      <c r="NSQ27" s="682"/>
      <c r="NSR27" s="680"/>
      <c r="NSS27" s="681"/>
      <c r="NST27" s="681"/>
      <c r="NSU27" s="681"/>
      <c r="NSV27" s="681"/>
      <c r="NSW27" s="681"/>
      <c r="NSX27" s="681"/>
      <c r="NSY27" s="681"/>
      <c r="NSZ27" s="681"/>
      <c r="NTA27" s="681"/>
      <c r="NTB27" s="681"/>
      <c r="NTC27" s="681"/>
      <c r="NTD27" s="681"/>
      <c r="NTE27" s="681"/>
      <c r="NTF27" s="682"/>
      <c r="NTG27" s="680"/>
      <c r="NTH27" s="681"/>
      <c r="NTI27" s="681"/>
      <c r="NTJ27" s="681"/>
      <c r="NTK27" s="681"/>
      <c r="NTL27" s="681"/>
      <c r="NTM27" s="681"/>
      <c r="NTN27" s="681"/>
      <c r="NTO27" s="681"/>
      <c r="NTP27" s="681"/>
      <c r="NTQ27" s="681"/>
      <c r="NTR27" s="681"/>
      <c r="NTS27" s="681"/>
      <c r="NTT27" s="681"/>
      <c r="NTU27" s="682"/>
      <c r="NTV27" s="680"/>
      <c r="NTW27" s="681"/>
      <c r="NTX27" s="681"/>
      <c r="NTY27" s="681"/>
      <c r="NTZ27" s="681"/>
      <c r="NUA27" s="681"/>
      <c r="NUB27" s="681"/>
      <c r="NUC27" s="681"/>
      <c r="NUD27" s="681"/>
      <c r="NUE27" s="681"/>
      <c r="NUF27" s="681"/>
      <c r="NUG27" s="681"/>
      <c r="NUH27" s="681"/>
      <c r="NUI27" s="681"/>
      <c r="NUJ27" s="682"/>
      <c r="NUK27" s="680"/>
      <c r="NUL27" s="681"/>
      <c r="NUM27" s="681"/>
      <c r="NUN27" s="681"/>
      <c r="NUO27" s="681"/>
      <c r="NUP27" s="681"/>
      <c r="NUQ27" s="681"/>
      <c r="NUR27" s="681"/>
      <c r="NUS27" s="681"/>
      <c r="NUT27" s="681"/>
      <c r="NUU27" s="681"/>
      <c r="NUV27" s="681"/>
      <c r="NUW27" s="681"/>
      <c r="NUX27" s="681"/>
      <c r="NUY27" s="682"/>
      <c r="NUZ27" s="680"/>
      <c r="NVA27" s="681"/>
      <c r="NVB27" s="681"/>
      <c r="NVC27" s="681"/>
      <c r="NVD27" s="681"/>
      <c r="NVE27" s="681"/>
      <c r="NVF27" s="681"/>
      <c r="NVG27" s="681"/>
      <c r="NVH27" s="681"/>
      <c r="NVI27" s="681"/>
      <c r="NVJ27" s="681"/>
      <c r="NVK27" s="681"/>
      <c r="NVL27" s="681"/>
      <c r="NVM27" s="681"/>
      <c r="NVN27" s="682"/>
      <c r="NVO27" s="680"/>
      <c r="NVP27" s="681"/>
      <c r="NVQ27" s="681"/>
      <c r="NVR27" s="681"/>
      <c r="NVS27" s="681"/>
      <c r="NVT27" s="681"/>
      <c r="NVU27" s="681"/>
      <c r="NVV27" s="681"/>
      <c r="NVW27" s="681"/>
      <c r="NVX27" s="681"/>
      <c r="NVY27" s="681"/>
      <c r="NVZ27" s="681"/>
      <c r="NWA27" s="681"/>
      <c r="NWB27" s="681"/>
      <c r="NWC27" s="682"/>
      <c r="NWD27" s="680"/>
      <c r="NWE27" s="681"/>
      <c r="NWF27" s="681"/>
      <c r="NWG27" s="681"/>
      <c r="NWH27" s="681"/>
      <c r="NWI27" s="681"/>
      <c r="NWJ27" s="681"/>
      <c r="NWK27" s="681"/>
      <c r="NWL27" s="681"/>
      <c r="NWM27" s="681"/>
      <c r="NWN27" s="681"/>
      <c r="NWO27" s="681"/>
      <c r="NWP27" s="681"/>
      <c r="NWQ27" s="681"/>
      <c r="NWR27" s="682"/>
      <c r="NWS27" s="680"/>
      <c r="NWT27" s="681"/>
      <c r="NWU27" s="681"/>
      <c r="NWV27" s="681"/>
      <c r="NWW27" s="681"/>
      <c r="NWX27" s="681"/>
      <c r="NWY27" s="681"/>
      <c r="NWZ27" s="681"/>
      <c r="NXA27" s="681"/>
      <c r="NXB27" s="681"/>
      <c r="NXC27" s="681"/>
      <c r="NXD27" s="681"/>
      <c r="NXE27" s="681"/>
      <c r="NXF27" s="681"/>
      <c r="NXG27" s="682"/>
      <c r="NXH27" s="680"/>
      <c r="NXI27" s="681"/>
      <c r="NXJ27" s="681"/>
      <c r="NXK27" s="681"/>
      <c r="NXL27" s="681"/>
      <c r="NXM27" s="681"/>
      <c r="NXN27" s="681"/>
      <c r="NXO27" s="681"/>
      <c r="NXP27" s="681"/>
      <c r="NXQ27" s="681"/>
      <c r="NXR27" s="681"/>
      <c r="NXS27" s="681"/>
      <c r="NXT27" s="681"/>
      <c r="NXU27" s="681"/>
      <c r="NXV27" s="682"/>
      <c r="NXW27" s="680"/>
      <c r="NXX27" s="681"/>
      <c r="NXY27" s="681"/>
      <c r="NXZ27" s="681"/>
      <c r="NYA27" s="681"/>
      <c r="NYB27" s="681"/>
      <c r="NYC27" s="681"/>
      <c r="NYD27" s="681"/>
      <c r="NYE27" s="681"/>
      <c r="NYF27" s="681"/>
      <c r="NYG27" s="681"/>
      <c r="NYH27" s="681"/>
      <c r="NYI27" s="681"/>
      <c r="NYJ27" s="681"/>
      <c r="NYK27" s="682"/>
      <c r="NYL27" s="680"/>
      <c r="NYM27" s="681"/>
      <c r="NYN27" s="681"/>
      <c r="NYO27" s="681"/>
      <c r="NYP27" s="681"/>
      <c r="NYQ27" s="681"/>
      <c r="NYR27" s="681"/>
      <c r="NYS27" s="681"/>
      <c r="NYT27" s="681"/>
      <c r="NYU27" s="681"/>
      <c r="NYV27" s="681"/>
      <c r="NYW27" s="681"/>
      <c r="NYX27" s="681"/>
      <c r="NYY27" s="681"/>
      <c r="NYZ27" s="682"/>
      <c r="NZA27" s="680"/>
      <c r="NZB27" s="681"/>
      <c r="NZC27" s="681"/>
      <c r="NZD27" s="681"/>
      <c r="NZE27" s="681"/>
      <c r="NZF27" s="681"/>
      <c r="NZG27" s="681"/>
      <c r="NZH27" s="681"/>
      <c r="NZI27" s="681"/>
      <c r="NZJ27" s="681"/>
      <c r="NZK27" s="681"/>
      <c r="NZL27" s="681"/>
      <c r="NZM27" s="681"/>
      <c r="NZN27" s="681"/>
      <c r="NZO27" s="682"/>
      <c r="NZP27" s="680"/>
      <c r="NZQ27" s="681"/>
      <c r="NZR27" s="681"/>
      <c r="NZS27" s="681"/>
      <c r="NZT27" s="681"/>
      <c r="NZU27" s="681"/>
      <c r="NZV27" s="681"/>
      <c r="NZW27" s="681"/>
      <c r="NZX27" s="681"/>
      <c r="NZY27" s="681"/>
      <c r="NZZ27" s="681"/>
      <c r="OAA27" s="681"/>
      <c r="OAB27" s="681"/>
      <c r="OAC27" s="681"/>
      <c r="OAD27" s="682"/>
      <c r="OAE27" s="680"/>
      <c r="OAF27" s="681"/>
      <c r="OAG27" s="681"/>
      <c r="OAH27" s="681"/>
      <c r="OAI27" s="681"/>
      <c r="OAJ27" s="681"/>
      <c r="OAK27" s="681"/>
      <c r="OAL27" s="681"/>
      <c r="OAM27" s="681"/>
      <c r="OAN27" s="681"/>
      <c r="OAO27" s="681"/>
      <c r="OAP27" s="681"/>
      <c r="OAQ27" s="681"/>
      <c r="OAR27" s="681"/>
      <c r="OAS27" s="682"/>
      <c r="OAT27" s="680"/>
      <c r="OAU27" s="681"/>
      <c r="OAV27" s="681"/>
      <c r="OAW27" s="681"/>
      <c r="OAX27" s="681"/>
      <c r="OAY27" s="681"/>
      <c r="OAZ27" s="681"/>
      <c r="OBA27" s="681"/>
      <c r="OBB27" s="681"/>
      <c r="OBC27" s="681"/>
      <c r="OBD27" s="681"/>
      <c r="OBE27" s="681"/>
      <c r="OBF27" s="681"/>
      <c r="OBG27" s="681"/>
      <c r="OBH27" s="682"/>
      <c r="OBI27" s="680"/>
      <c r="OBJ27" s="681"/>
      <c r="OBK27" s="681"/>
      <c r="OBL27" s="681"/>
      <c r="OBM27" s="681"/>
      <c r="OBN27" s="681"/>
      <c r="OBO27" s="681"/>
      <c r="OBP27" s="681"/>
      <c r="OBQ27" s="681"/>
      <c r="OBR27" s="681"/>
      <c r="OBS27" s="681"/>
      <c r="OBT27" s="681"/>
      <c r="OBU27" s="681"/>
      <c r="OBV27" s="681"/>
      <c r="OBW27" s="682"/>
      <c r="OBX27" s="680"/>
      <c r="OBY27" s="681"/>
      <c r="OBZ27" s="681"/>
      <c r="OCA27" s="681"/>
      <c r="OCB27" s="681"/>
      <c r="OCC27" s="681"/>
      <c r="OCD27" s="681"/>
      <c r="OCE27" s="681"/>
      <c r="OCF27" s="681"/>
      <c r="OCG27" s="681"/>
      <c r="OCH27" s="681"/>
      <c r="OCI27" s="681"/>
      <c r="OCJ27" s="681"/>
      <c r="OCK27" s="681"/>
      <c r="OCL27" s="682"/>
      <c r="OCM27" s="680"/>
      <c r="OCN27" s="681"/>
      <c r="OCO27" s="681"/>
      <c r="OCP27" s="681"/>
      <c r="OCQ27" s="681"/>
      <c r="OCR27" s="681"/>
      <c r="OCS27" s="681"/>
      <c r="OCT27" s="681"/>
      <c r="OCU27" s="681"/>
      <c r="OCV27" s="681"/>
      <c r="OCW27" s="681"/>
      <c r="OCX27" s="681"/>
      <c r="OCY27" s="681"/>
      <c r="OCZ27" s="681"/>
      <c r="ODA27" s="682"/>
      <c r="ODB27" s="680"/>
      <c r="ODC27" s="681"/>
      <c r="ODD27" s="681"/>
      <c r="ODE27" s="681"/>
      <c r="ODF27" s="681"/>
      <c r="ODG27" s="681"/>
      <c r="ODH27" s="681"/>
      <c r="ODI27" s="681"/>
      <c r="ODJ27" s="681"/>
      <c r="ODK27" s="681"/>
      <c r="ODL27" s="681"/>
      <c r="ODM27" s="681"/>
      <c r="ODN27" s="681"/>
      <c r="ODO27" s="681"/>
      <c r="ODP27" s="682"/>
      <c r="ODQ27" s="680"/>
      <c r="ODR27" s="681"/>
      <c r="ODS27" s="681"/>
      <c r="ODT27" s="681"/>
      <c r="ODU27" s="681"/>
      <c r="ODV27" s="681"/>
      <c r="ODW27" s="681"/>
      <c r="ODX27" s="681"/>
      <c r="ODY27" s="681"/>
      <c r="ODZ27" s="681"/>
      <c r="OEA27" s="681"/>
      <c r="OEB27" s="681"/>
      <c r="OEC27" s="681"/>
      <c r="OED27" s="681"/>
      <c r="OEE27" s="682"/>
      <c r="OEF27" s="680"/>
      <c r="OEG27" s="681"/>
      <c r="OEH27" s="681"/>
      <c r="OEI27" s="681"/>
      <c r="OEJ27" s="681"/>
      <c r="OEK27" s="681"/>
      <c r="OEL27" s="681"/>
      <c r="OEM27" s="681"/>
      <c r="OEN27" s="681"/>
      <c r="OEO27" s="681"/>
      <c r="OEP27" s="681"/>
      <c r="OEQ27" s="681"/>
      <c r="OER27" s="681"/>
      <c r="OES27" s="681"/>
      <c r="OET27" s="682"/>
      <c r="OEU27" s="680"/>
      <c r="OEV27" s="681"/>
      <c r="OEW27" s="681"/>
      <c r="OEX27" s="681"/>
      <c r="OEY27" s="681"/>
      <c r="OEZ27" s="681"/>
      <c r="OFA27" s="681"/>
      <c r="OFB27" s="681"/>
      <c r="OFC27" s="681"/>
      <c r="OFD27" s="681"/>
      <c r="OFE27" s="681"/>
      <c r="OFF27" s="681"/>
      <c r="OFG27" s="681"/>
      <c r="OFH27" s="681"/>
      <c r="OFI27" s="682"/>
      <c r="OFJ27" s="680"/>
      <c r="OFK27" s="681"/>
      <c r="OFL27" s="681"/>
      <c r="OFM27" s="681"/>
      <c r="OFN27" s="681"/>
      <c r="OFO27" s="681"/>
      <c r="OFP27" s="681"/>
      <c r="OFQ27" s="681"/>
      <c r="OFR27" s="681"/>
      <c r="OFS27" s="681"/>
      <c r="OFT27" s="681"/>
      <c r="OFU27" s="681"/>
      <c r="OFV27" s="681"/>
      <c r="OFW27" s="681"/>
      <c r="OFX27" s="682"/>
      <c r="OFY27" s="680"/>
      <c r="OFZ27" s="681"/>
      <c r="OGA27" s="681"/>
      <c r="OGB27" s="681"/>
      <c r="OGC27" s="681"/>
      <c r="OGD27" s="681"/>
      <c r="OGE27" s="681"/>
      <c r="OGF27" s="681"/>
      <c r="OGG27" s="681"/>
      <c r="OGH27" s="681"/>
      <c r="OGI27" s="681"/>
      <c r="OGJ27" s="681"/>
      <c r="OGK27" s="681"/>
      <c r="OGL27" s="681"/>
      <c r="OGM27" s="682"/>
      <c r="OGN27" s="680"/>
      <c r="OGO27" s="681"/>
      <c r="OGP27" s="681"/>
      <c r="OGQ27" s="681"/>
      <c r="OGR27" s="681"/>
      <c r="OGS27" s="681"/>
      <c r="OGT27" s="681"/>
      <c r="OGU27" s="681"/>
      <c r="OGV27" s="681"/>
      <c r="OGW27" s="681"/>
      <c r="OGX27" s="681"/>
      <c r="OGY27" s="681"/>
      <c r="OGZ27" s="681"/>
      <c r="OHA27" s="681"/>
      <c r="OHB27" s="682"/>
      <c r="OHC27" s="680"/>
      <c r="OHD27" s="681"/>
      <c r="OHE27" s="681"/>
      <c r="OHF27" s="681"/>
      <c r="OHG27" s="681"/>
      <c r="OHH27" s="681"/>
      <c r="OHI27" s="681"/>
      <c r="OHJ27" s="681"/>
      <c r="OHK27" s="681"/>
      <c r="OHL27" s="681"/>
      <c r="OHM27" s="681"/>
      <c r="OHN27" s="681"/>
      <c r="OHO27" s="681"/>
      <c r="OHP27" s="681"/>
      <c r="OHQ27" s="682"/>
      <c r="OHR27" s="680"/>
      <c r="OHS27" s="681"/>
      <c r="OHT27" s="681"/>
      <c r="OHU27" s="681"/>
      <c r="OHV27" s="681"/>
      <c r="OHW27" s="681"/>
      <c r="OHX27" s="681"/>
      <c r="OHY27" s="681"/>
      <c r="OHZ27" s="681"/>
      <c r="OIA27" s="681"/>
      <c r="OIB27" s="681"/>
      <c r="OIC27" s="681"/>
      <c r="OID27" s="681"/>
      <c r="OIE27" s="681"/>
      <c r="OIF27" s="682"/>
      <c r="OIG27" s="680"/>
      <c r="OIH27" s="681"/>
      <c r="OII27" s="681"/>
      <c r="OIJ27" s="681"/>
      <c r="OIK27" s="681"/>
      <c r="OIL27" s="681"/>
      <c r="OIM27" s="681"/>
      <c r="OIN27" s="681"/>
      <c r="OIO27" s="681"/>
      <c r="OIP27" s="681"/>
      <c r="OIQ27" s="681"/>
      <c r="OIR27" s="681"/>
      <c r="OIS27" s="681"/>
      <c r="OIT27" s="681"/>
      <c r="OIU27" s="682"/>
      <c r="OIV27" s="680"/>
      <c r="OIW27" s="681"/>
      <c r="OIX27" s="681"/>
      <c r="OIY27" s="681"/>
      <c r="OIZ27" s="681"/>
      <c r="OJA27" s="681"/>
      <c r="OJB27" s="681"/>
      <c r="OJC27" s="681"/>
      <c r="OJD27" s="681"/>
      <c r="OJE27" s="681"/>
      <c r="OJF27" s="681"/>
      <c r="OJG27" s="681"/>
      <c r="OJH27" s="681"/>
      <c r="OJI27" s="681"/>
      <c r="OJJ27" s="682"/>
      <c r="OJK27" s="680"/>
      <c r="OJL27" s="681"/>
      <c r="OJM27" s="681"/>
      <c r="OJN27" s="681"/>
      <c r="OJO27" s="681"/>
      <c r="OJP27" s="681"/>
      <c r="OJQ27" s="681"/>
      <c r="OJR27" s="681"/>
      <c r="OJS27" s="681"/>
      <c r="OJT27" s="681"/>
      <c r="OJU27" s="681"/>
      <c r="OJV27" s="681"/>
      <c r="OJW27" s="681"/>
      <c r="OJX27" s="681"/>
      <c r="OJY27" s="682"/>
      <c r="OJZ27" s="680"/>
      <c r="OKA27" s="681"/>
      <c r="OKB27" s="681"/>
      <c r="OKC27" s="681"/>
      <c r="OKD27" s="681"/>
      <c r="OKE27" s="681"/>
      <c r="OKF27" s="681"/>
      <c r="OKG27" s="681"/>
      <c r="OKH27" s="681"/>
      <c r="OKI27" s="681"/>
      <c r="OKJ27" s="681"/>
      <c r="OKK27" s="681"/>
      <c r="OKL27" s="681"/>
      <c r="OKM27" s="681"/>
      <c r="OKN27" s="682"/>
      <c r="OKO27" s="680"/>
      <c r="OKP27" s="681"/>
      <c r="OKQ27" s="681"/>
      <c r="OKR27" s="681"/>
      <c r="OKS27" s="681"/>
      <c r="OKT27" s="681"/>
      <c r="OKU27" s="681"/>
      <c r="OKV27" s="681"/>
      <c r="OKW27" s="681"/>
      <c r="OKX27" s="681"/>
      <c r="OKY27" s="681"/>
      <c r="OKZ27" s="681"/>
      <c r="OLA27" s="681"/>
      <c r="OLB27" s="681"/>
      <c r="OLC27" s="682"/>
      <c r="OLD27" s="680"/>
      <c r="OLE27" s="681"/>
      <c r="OLF27" s="681"/>
      <c r="OLG27" s="681"/>
      <c r="OLH27" s="681"/>
      <c r="OLI27" s="681"/>
      <c r="OLJ27" s="681"/>
      <c r="OLK27" s="681"/>
      <c r="OLL27" s="681"/>
      <c r="OLM27" s="681"/>
      <c r="OLN27" s="681"/>
      <c r="OLO27" s="681"/>
      <c r="OLP27" s="681"/>
      <c r="OLQ27" s="681"/>
      <c r="OLR27" s="682"/>
      <c r="OLS27" s="680"/>
      <c r="OLT27" s="681"/>
      <c r="OLU27" s="681"/>
      <c r="OLV27" s="681"/>
      <c r="OLW27" s="681"/>
      <c r="OLX27" s="681"/>
      <c r="OLY27" s="681"/>
      <c r="OLZ27" s="681"/>
      <c r="OMA27" s="681"/>
      <c r="OMB27" s="681"/>
      <c r="OMC27" s="681"/>
      <c r="OMD27" s="681"/>
      <c r="OME27" s="681"/>
      <c r="OMF27" s="681"/>
      <c r="OMG27" s="682"/>
      <c r="OMH27" s="680"/>
      <c r="OMI27" s="681"/>
      <c r="OMJ27" s="681"/>
      <c r="OMK27" s="681"/>
      <c r="OML27" s="681"/>
      <c r="OMM27" s="681"/>
      <c r="OMN27" s="681"/>
      <c r="OMO27" s="681"/>
      <c r="OMP27" s="681"/>
      <c r="OMQ27" s="681"/>
      <c r="OMR27" s="681"/>
      <c r="OMS27" s="681"/>
      <c r="OMT27" s="681"/>
      <c r="OMU27" s="681"/>
      <c r="OMV27" s="682"/>
      <c r="OMW27" s="680"/>
      <c r="OMX27" s="681"/>
      <c r="OMY27" s="681"/>
      <c r="OMZ27" s="681"/>
      <c r="ONA27" s="681"/>
      <c r="ONB27" s="681"/>
      <c r="ONC27" s="681"/>
      <c r="OND27" s="681"/>
      <c r="ONE27" s="681"/>
      <c r="ONF27" s="681"/>
      <c r="ONG27" s="681"/>
      <c r="ONH27" s="681"/>
      <c r="ONI27" s="681"/>
      <c r="ONJ27" s="681"/>
      <c r="ONK27" s="682"/>
      <c r="ONL27" s="680"/>
      <c r="ONM27" s="681"/>
      <c r="ONN27" s="681"/>
      <c r="ONO27" s="681"/>
      <c r="ONP27" s="681"/>
      <c r="ONQ27" s="681"/>
      <c r="ONR27" s="681"/>
      <c r="ONS27" s="681"/>
      <c r="ONT27" s="681"/>
      <c r="ONU27" s="681"/>
      <c r="ONV27" s="681"/>
      <c r="ONW27" s="681"/>
      <c r="ONX27" s="681"/>
      <c r="ONY27" s="681"/>
      <c r="ONZ27" s="682"/>
      <c r="OOA27" s="680"/>
      <c r="OOB27" s="681"/>
      <c r="OOC27" s="681"/>
      <c r="OOD27" s="681"/>
      <c r="OOE27" s="681"/>
      <c r="OOF27" s="681"/>
      <c r="OOG27" s="681"/>
      <c r="OOH27" s="681"/>
      <c r="OOI27" s="681"/>
      <c r="OOJ27" s="681"/>
      <c r="OOK27" s="681"/>
      <c r="OOL27" s="681"/>
      <c r="OOM27" s="681"/>
      <c r="OON27" s="681"/>
      <c r="OOO27" s="682"/>
      <c r="OOP27" s="680"/>
      <c r="OOQ27" s="681"/>
      <c r="OOR27" s="681"/>
      <c r="OOS27" s="681"/>
      <c r="OOT27" s="681"/>
      <c r="OOU27" s="681"/>
      <c r="OOV27" s="681"/>
      <c r="OOW27" s="681"/>
      <c r="OOX27" s="681"/>
      <c r="OOY27" s="681"/>
      <c r="OOZ27" s="681"/>
      <c r="OPA27" s="681"/>
      <c r="OPB27" s="681"/>
      <c r="OPC27" s="681"/>
      <c r="OPD27" s="682"/>
      <c r="OPE27" s="680"/>
      <c r="OPF27" s="681"/>
      <c r="OPG27" s="681"/>
      <c r="OPH27" s="681"/>
      <c r="OPI27" s="681"/>
      <c r="OPJ27" s="681"/>
      <c r="OPK27" s="681"/>
      <c r="OPL27" s="681"/>
      <c r="OPM27" s="681"/>
      <c r="OPN27" s="681"/>
      <c r="OPO27" s="681"/>
      <c r="OPP27" s="681"/>
      <c r="OPQ27" s="681"/>
      <c r="OPR27" s="681"/>
      <c r="OPS27" s="682"/>
      <c r="OPT27" s="680"/>
      <c r="OPU27" s="681"/>
      <c r="OPV27" s="681"/>
      <c r="OPW27" s="681"/>
      <c r="OPX27" s="681"/>
      <c r="OPY27" s="681"/>
      <c r="OPZ27" s="681"/>
      <c r="OQA27" s="681"/>
      <c r="OQB27" s="681"/>
      <c r="OQC27" s="681"/>
      <c r="OQD27" s="681"/>
      <c r="OQE27" s="681"/>
      <c r="OQF27" s="681"/>
      <c r="OQG27" s="681"/>
      <c r="OQH27" s="682"/>
      <c r="OQI27" s="680"/>
      <c r="OQJ27" s="681"/>
      <c r="OQK27" s="681"/>
      <c r="OQL27" s="681"/>
      <c r="OQM27" s="681"/>
      <c r="OQN27" s="681"/>
      <c r="OQO27" s="681"/>
      <c r="OQP27" s="681"/>
      <c r="OQQ27" s="681"/>
      <c r="OQR27" s="681"/>
      <c r="OQS27" s="681"/>
      <c r="OQT27" s="681"/>
      <c r="OQU27" s="681"/>
      <c r="OQV27" s="681"/>
      <c r="OQW27" s="682"/>
      <c r="OQX27" s="680"/>
      <c r="OQY27" s="681"/>
      <c r="OQZ27" s="681"/>
      <c r="ORA27" s="681"/>
      <c r="ORB27" s="681"/>
      <c r="ORC27" s="681"/>
      <c r="ORD27" s="681"/>
      <c r="ORE27" s="681"/>
      <c r="ORF27" s="681"/>
      <c r="ORG27" s="681"/>
      <c r="ORH27" s="681"/>
      <c r="ORI27" s="681"/>
      <c r="ORJ27" s="681"/>
      <c r="ORK27" s="681"/>
      <c r="ORL27" s="682"/>
      <c r="ORM27" s="680"/>
      <c r="ORN27" s="681"/>
      <c r="ORO27" s="681"/>
      <c r="ORP27" s="681"/>
      <c r="ORQ27" s="681"/>
      <c r="ORR27" s="681"/>
      <c r="ORS27" s="681"/>
      <c r="ORT27" s="681"/>
      <c r="ORU27" s="681"/>
      <c r="ORV27" s="681"/>
      <c r="ORW27" s="681"/>
      <c r="ORX27" s="681"/>
      <c r="ORY27" s="681"/>
      <c r="ORZ27" s="681"/>
      <c r="OSA27" s="682"/>
      <c r="OSB27" s="680"/>
      <c r="OSC27" s="681"/>
      <c r="OSD27" s="681"/>
      <c r="OSE27" s="681"/>
      <c r="OSF27" s="681"/>
      <c r="OSG27" s="681"/>
      <c r="OSH27" s="681"/>
      <c r="OSI27" s="681"/>
      <c r="OSJ27" s="681"/>
      <c r="OSK27" s="681"/>
      <c r="OSL27" s="681"/>
      <c r="OSM27" s="681"/>
      <c r="OSN27" s="681"/>
      <c r="OSO27" s="681"/>
      <c r="OSP27" s="682"/>
      <c r="OSQ27" s="680"/>
      <c r="OSR27" s="681"/>
      <c r="OSS27" s="681"/>
      <c r="OST27" s="681"/>
      <c r="OSU27" s="681"/>
      <c r="OSV27" s="681"/>
      <c r="OSW27" s="681"/>
      <c r="OSX27" s="681"/>
      <c r="OSY27" s="681"/>
      <c r="OSZ27" s="681"/>
      <c r="OTA27" s="681"/>
      <c r="OTB27" s="681"/>
      <c r="OTC27" s="681"/>
      <c r="OTD27" s="681"/>
      <c r="OTE27" s="682"/>
      <c r="OTF27" s="680"/>
      <c r="OTG27" s="681"/>
      <c r="OTH27" s="681"/>
      <c r="OTI27" s="681"/>
      <c r="OTJ27" s="681"/>
      <c r="OTK27" s="681"/>
      <c r="OTL27" s="681"/>
      <c r="OTM27" s="681"/>
      <c r="OTN27" s="681"/>
      <c r="OTO27" s="681"/>
      <c r="OTP27" s="681"/>
      <c r="OTQ27" s="681"/>
      <c r="OTR27" s="681"/>
      <c r="OTS27" s="681"/>
      <c r="OTT27" s="682"/>
      <c r="OTU27" s="680"/>
      <c r="OTV27" s="681"/>
      <c r="OTW27" s="681"/>
      <c r="OTX27" s="681"/>
      <c r="OTY27" s="681"/>
      <c r="OTZ27" s="681"/>
      <c r="OUA27" s="681"/>
      <c r="OUB27" s="681"/>
      <c r="OUC27" s="681"/>
      <c r="OUD27" s="681"/>
      <c r="OUE27" s="681"/>
      <c r="OUF27" s="681"/>
      <c r="OUG27" s="681"/>
      <c r="OUH27" s="681"/>
      <c r="OUI27" s="682"/>
      <c r="OUJ27" s="680"/>
      <c r="OUK27" s="681"/>
      <c r="OUL27" s="681"/>
      <c r="OUM27" s="681"/>
      <c r="OUN27" s="681"/>
      <c r="OUO27" s="681"/>
      <c r="OUP27" s="681"/>
      <c r="OUQ27" s="681"/>
      <c r="OUR27" s="681"/>
      <c r="OUS27" s="681"/>
      <c r="OUT27" s="681"/>
      <c r="OUU27" s="681"/>
      <c r="OUV27" s="681"/>
      <c r="OUW27" s="681"/>
      <c r="OUX27" s="682"/>
      <c r="OUY27" s="680"/>
      <c r="OUZ27" s="681"/>
      <c r="OVA27" s="681"/>
      <c r="OVB27" s="681"/>
      <c r="OVC27" s="681"/>
      <c r="OVD27" s="681"/>
      <c r="OVE27" s="681"/>
      <c r="OVF27" s="681"/>
      <c r="OVG27" s="681"/>
      <c r="OVH27" s="681"/>
      <c r="OVI27" s="681"/>
      <c r="OVJ27" s="681"/>
      <c r="OVK27" s="681"/>
      <c r="OVL27" s="681"/>
      <c r="OVM27" s="682"/>
      <c r="OVN27" s="680"/>
      <c r="OVO27" s="681"/>
      <c r="OVP27" s="681"/>
      <c r="OVQ27" s="681"/>
      <c r="OVR27" s="681"/>
      <c r="OVS27" s="681"/>
      <c r="OVT27" s="681"/>
      <c r="OVU27" s="681"/>
      <c r="OVV27" s="681"/>
      <c r="OVW27" s="681"/>
      <c r="OVX27" s="681"/>
      <c r="OVY27" s="681"/>
      <c r="OVZ27" s="681"/>
      <c r="OWA27" s="681"/>
      <c r="OWB27" s="682"/>
      <c r="OWC27" s="680"/>
      <c r="OWD27" s="681"/>
      <c r="OWE27" s="681"/>
      <c r="OWF27" s="681"/>
      <c r="OWG27" s="681"/>
      <c r="OWH27" s="681"/>
      <c r="OWI27" s="681"/>
      <c r="OWJ27" s="681"/>
      <c r="OWK27" s="681"/>
      <c r="OWL27" s="681"/>
      <c r="OWM27" s="681"/>
      <c r="OWN27" s="681"/>
      <c r="OWO27" s="681"/>
      <c r="OWP27" s="681"/>
      <c r="OWQ27" s="682"/>
      <c r="OWR27" s="680"/>
      <c r="OWS27" s="681"/>
      <c r="OWT27" s="681"/>
      <c r="OWU27" s="681"/>
      <c r="OWV27" s="681"/>
      <c r="OWW27" s="681"/>
      <c r="OWX27" s="681"/>
      <c r="OWY27" s="681"/>
      <c r="OWZ27" s="681"/>
      <c r="OXA27" s="681"/>
      <c r="OXB27" s="681"/>
      <c r="OXC27" s="681"/>
      <c r="OXD27" s="681"/>
      <c r="OXE27" s="681"/>
      <c r="OXF27" s="682"/>
      <c r="OXG27" s="680"/>
      <c r="OXH27" s="681"/>
      <c r="OXI27" s="681"/>
      <c r="OXJ27" s="681"/>
      <c r="OXK27" s="681"/>
      <c r="OXL27" s="681"/>
      <c r="OXM27" s="681"/>
      <c r="OXN27" s="681"/>
      <c r="OXO27" s="681"/>
      <c r="OXP27" s="681"/>
      <c r="OXQ27" s="681"/>
      <c r="OXR27" s="681"/>
      <c r="OXS27" s="681"/>
      <c r="OXT27" s="681"/>
      <c r="OXU27" s="682"/>
      <c r="OXV27" s="680"/>
      <c r="OXW27" s="681"/>
      <c r="OXX27" s="681"/>
      <c r="OXY27" s="681"/>
      <c r="OXZ27" s="681"/>
      <c r="OYA27" s="681"/>
      <c r="OYB27" s="681"/>
      <c r="OYC27" s="681"/>
      <c r="OYD27" s="681"/>
      <c r="OYE27" s="681"/>
      <c r="OYF27" s="681"/>
      <c r="OYG27" s="681"/>
      <c r="OYH27" s="681"/>
      <c r="OYI27" s="681"/>
      <c r="OYJ27" s="682"/>
      <c r="OYK27" s="680"/>
      <c r="OYL27" s="681"/>
      <c r="OYM27" s="681"/>
      <c r="OYN27" s="681"/>
      <c r="OYO27" s="681"/>
      <c r="OYP27" s="681"/>
      <c r="OYQ27" s="681"/>
      <c r="OYR27" s="681"/>
      <c r="OYS27" s="681"/>
      <c r="OYT27" s="681"/>
      <c r="OYU27" s="681"/>
      <c r="OYV27" s="681"/>
      <c r="OYW27" s="681"/>
      <c r="OYX27" s="681"/>
      <c r="OYY27" s="682"/>
      <c r="OYZ27" s="680"/>
      <c r="OZA27" s="681"/>
      <c r="OZB27" s="681"/>
      <c r="OZC27" s="681"/>
      <c r="OZD27" s="681"/>
      <c r="OZE27" s="681"/>
      <c r="OZF27" s="681"/>
      <c r="OZG27" s="681"/>
      <c r="OZH27" s="681"/>
      <c r="OZI27" s="681"/>
      <c r="OZJ27" s="681"/>
      <c r="OZK27" s="681"/>
      <c r="OZL27" s="681"/>
      <c r="OZM27" s="681"/>
      <c r="OZN27" s="682"/>
      <c r="OZO27" s="680"/>
      <c r="OZP27" s="681"/>
      <c r="OZQ27" s="681"/>
      <c r="OZR27" s="681"/>
      <c r="OZS27" s="681"/>
      <c r="OZT27" s="681"/>
      <c r="OZU27" s="681"/>
      <c r="OZV27" s="681"/>
      <c r="OZW27" s="681"/>
      <c r="OZX27" s="681"/>
      <c r="OZY27" s="681"/>
      <c r="OZZ27" s="681"/>
      <c r="PAA27" s="681"/>
      <c r="PAB27" s="681"/>
      <c r="PAC27" s="682"/>
      <c r="PAD27" s="680"/>
      <c r="PAE27" s="681"/>
      <c r="PAF27" s="681"/>
      <c r="PAG27" s="681"/>
      <c r="PAH27" s="681"/>
      <c r="PAI27" s="681"/>
      <c r="PAJ27" s="681"/>
      <c r="PAK27" s="681"/>
      <c r="PAL27" s="681"/>
      <c r="PAM27" s="681"/>
      <c r="PAN27" s="681"/>
      <c r="PAO27" s="681"/>
      <c r="PAP27" s="681"/>
      <c r="PAQ27" s="681"/>
      <c r="PAR27" s="682"/>
      <c r="PAS27" s="680"/>
      <c r="PAT27" s="681"/>
      <c r="PAU27" s="681"/>
      <c r="PAV27" s="681"/>
      <c r="PAW27" s="681"/>
      <c r="PAX27" s="681"/>
      <c r="PAY27" s="681"/>
      <c r="PAZ27" s="681"/>
      <c r="PBA27" s="681"/>
      <c r="PBB27" s="681"/>
      <c r="PBC27" s="681"/>
      <c r="PBD27" s="681"/>
      <c r="PBE27" s="681"/>
      <c r="PBF27" s="681"/>
      <c r="PBG27" s="682"/>
      <c r="PBH27" s="680"/>
      <c r="PBI27" s="681"/>
      <c r="PBJ27" s="681"/>
      <c r="PBK27" s="681"/>
      <c r="PBL27" s="681"/>
      <c r="PBM27" s="681"/>
      <c r="PBN27" s="681"/>
      <c r="PBO27" s="681"/>
      <c r="PBP27" s="681"/>
      <c r="PBQ27" s="681"/>
      <c r="PBR27" s="681"/>
      <c r="PBS27" s="681"/>
      <c r="PBT27" s="681"/>
      <c r="PBU27" s="681"/>
      <c r="PBV27" s="682"/>
      <c r="PBW27" s="680"/>
      <c r="PBX27" s="681"/>
      <c r="PBY27" s="681"/>
      <c r="PBZ27" s="681"/>
      <c r="PCA27" s="681"/>
      <c r="PCB27" s="681"/>
      <c r="PCC27" s="681"/>
      <c r="PCD27" s="681"/>
      <c r="PCE27" s="681"/>
      <c r="PCF27" s="681"/>
      <c r="PCG27" s="681"/>
      <c r="PCH27" s="681"/>
      <c r="PCI27" s="681"/>
      <c r="PCJ27" s="681"/>
      <c r="PCK27" s="682"/>
      <c r="PCL27" s="680"/>
      <c r="PCM27" s="681"/>
      <c r="PCN27" s="681"/>
      <c r="PCO27" s="681"/>
      <c r="PCP27" s="681"/>
      <c r="PCQ27" s="681"/>
      <c r="PCR27" s="681"/>
      <c r="PCS27" s="681"/>
      <c r="PCT27" s="681"/>
      <c r="PCU27" s="681"/>
      <c r="PCV27" s="681"/>
      <c r="PCW27" s="681"/>
      <c r="PCX27" s="681"/>
      <c r="PCY27" s="681"/>
      <c r="PCZ27" s="682"/>
      <c r="PDA27" s="680"/>
      <c r="PDB27" s="681"/>
      <c r="PDC27" s="681"/>
      <c r="PDD27" s="681"/>
      <c r="PDE27" s="681"/>
      <c r="PDF27" s="681"/>
      <c r="PDG27" s="681"/>
      <c r="PDH27" s="681"/>
      <c r="PDI27" s="681"/>
      <c r="PDJ27" s="681"/>
      <c r="PDK27" s="681"/>
      <c r="PDL27" s="681"/>
      <c r="PDM27" s="681"/>
      <c r="PDN27" s="681"/>
      <c r="PDO27" s="682"/>
      <c r="PDP27" s="680"/>
      <c r="PDQ27" s="681"/>
      <c r="PDR27" s="681"/>
      <c r="PDS27" s="681"/>
      <c r="PDT27" s="681"/>
      <c r="PDU27" s="681"/>
      <c r="PDV27" s="681"/>
      <c r="PDW27" s="681"/>
      <c r="PDX27" s="681"/>
      <c r="PDY27" s="681"/>
      <c r="PDZ27" s="681"/>
      <c r="PEA27" s="681"/>
      <c r="PEB27" s="681"/>
      <c r="PEC27" s="681"/>
      <c r="PED27" s="682"/>
      <c r="PEE27" s="680"/>
      <c r="PEF27" s="681"/>
      <c r="PEG27" s="681"/>
      <c r="PEH27" s="681"/>
      <c r="PEI27" s="681"/>
      <c r="PEJ27" s="681"/>
      <c r="PEK27" s="681"/>
      <c r="PEL27" s="681"/>
      <c r="PEM27" s="681"/>
      <c r="PEN27" s="681"/>
      <c r="PEO27" s="681"/>
      <c r="PEP27" s="681"/>
      <c r="PEQ27" s="681"/>
      <c r="PER27" s="681"/>
      <c r="PES27" s="682"/>
      <c r="PET27" s="680"/>
      <c r="PEU27" s="681"/>
      <c r="PEV27" s="681"/>
      <c r="PEW27" s="681"/>
      <c r="PEX27" s="681"/>
      <c r="PEY27" s="681"/>
      <c r="PEZ27" s="681"/>
      <c r="PFA27" s="681"/>
      <c r="PFB27" s="681"/>
      <c r="PFC27" s="681"/>
      <c r="PFD27" s="681"/>
      <c r="PFE27" s="681"/>
      <c r="PFF27" s="681"/>
      <c r="PFG27" s="681"/>
      <c r="PFH27" s="682"/>
      <c r="PFI27" s="680"/>
      <c r="PFJ27" s="681"/>
      <c r="PFK27" s="681"/>
      <c r="PFL27" s="681"/>
      <c r="PFM27" s="681"/>
      <c r="PFN27" s="681"/>
      <c r="PFO27" s="681"/>
      <c r="PFP27" s="681"/>
      <c r="PFQ27" s="681"/>
      <c r="PFR27" s="681"/>
      <c r="PFS27" s="681"/>
      <c r="PFT27" s="681"/>
      <c r="PFU27" s="681"/>
      <c r="PFV27" s="681"/>
      <c r="PFW27" s="682"/>
      <c r="PFX27" s="680"/>
      <c r="PFY27" s="681"/>
      <c r="PFZ27" s="681"/>
      <c r="PGA27" s="681"/>
      <c r="PGB27" s="681"/>
      <c r="PGC27" s="681"/>
      <c r="PGD27" s="681"/>
      <c r="PGE27" s="681"/>
      <c r="PGF27" s="681"/>
      <c r="PGG27" s="681"/>
      <c r="PGH27" s="681"/>
      <c r="PGI27" s="681"/>
      <c r="PGJ27" s="681"/>
      <c r="PGK27" s="681"/>
      <c r="PGL27" s="682"/>
      <c r="PGM27" s="680"/>
      <c r="PGN27" s="681"/>
      <c r="PGO27" s="681"/>
      <c r="PGP27" s="681"/>
      <c r="PGQ27" s="681"/>
      <c r="PGR27" s="681"/>
      <c r="PGS27" s="681"/>
      <c r="PGT27" s="681"/>
      <c r="PGU27" s="681"/>
      <c r="PGV27" s="681"/>
      <c r="PGW27" s="681"/>
      <c r="PGX27" s="681"/>
      <c r="PGY27" s="681"/>
      <c r="PGZ27" s="681"/>
      <c r="PHA27" s="682"/>
      <c r="PHB27" s="680"/>
      <c r="PHC27" s="681"/>
      <c r="PHD27" s="681"/>
      <c r="PHE27" s="681"/>
      <c r="PHF27" s="681"/>
      <c r="PHG27" s="681"/>
      <c r="PHH27" s="681"/>
      <c r="PHI27" s="681"/>
      <c r="PHJ27" s="681"/>
      <c r="PHK27" s="681"/>
      <c r="PHL27" s="681"/>
      <c r="PHM27" s="681"/>
      <c r="PHN27" s="681"/>
      <c r="PHO27" s="681"/>
      <c r="PHP27" s="682"/>
      <c r="PHQ27" s="680"/>
      <c r="PHR27" s="681"/>
      <c r="PHS27" s="681"/>
      <c r="PHT27" s="681"/>
      <c r="PHU27" s="681"/>
      <c r="PHV27" s="681"/>
      <c r="PHW27" s="681"/>
      <c r="PHX27" s="681"/>
      <c r="PHY27" s="681"/>
      <c r="PHZ27" s="681"/>
      <c r="PIA27" s="681"/>
      <c r="PIB27" s="681"/>
      <c r="PIC27" s="681"/>
      <c r="PID27" s="681"/>
      <c r="PIE27" s="682"/>
      <c r="PIF27" s="680"/>
      <c r="PIG27" s="681"/>
      <c r="PIH27" s="681"/>
      <c r="PII27" s="681"/>
      <c r="PIJ27" s="681"/>
      <c r="PIK27" s="681"/>
      <c r="PIL27" s="681"/>
      <c r="PIM27" s="681"/>
      <c r="PIN27" s="681"/>
      <c r="PIO27" s="681"/>
      <c r="PIP27" s="681"/>
      <c r="PIQ27" s="681"/>
      <c r="PIR27" s="681"/>
      <c r="PIS27" s="681"/>
      <c r="PIT27" s="682"/>
      <c r="PIU27" s="680"/>
      <c r="PIV27" s="681"/>
      <c r="PIW27" s="681"/>
      <c r="PIX27" s="681"/>
      <c r="PIY27" s="681"/>
      <c r="PIZ27" s="681"/>
      <c r="PJA27" s="681"/>
      <c r="PJB27" s="681"/>
      <c r="PJC27" s="681"/>
      <c r="PJD27" s="681"/>
      <c r="PJE27" s="681"/>
      <c r="PJF27" s="681"/>
      <c r="PJG27" s="681"/>
      <c r="PJH27" s="681"/>
      <c r="PJI27" s="682"/>
      <c r="PJJ27" s="680"/>
      <c r="PJK27" s="681"/>
      <c r="PJL27" s="681"/>
      <c r="PJM27" s="681"/>
      <c r="PJN27" s="681"/>
      <c r="PJO27" s="681"/>
      <c r="PJP27" s="681"/>
      <c r="PJQ27" s="681"/>
      <c r="PJR27" s="681"/>
      <c r="PJS27" s="681"/>
      <c r="PJT27" s="681"/>
      <c r="PJU27" s="681"/>
      <c r="PJV27" s="681"/>
      <c r="PJW27" s="681"/>
      <c r="PJX27" s="682"/>
      <c r="PJY27" s="680"/>
      <c r="PJZ27" s="681"/>
      <c r="PKA27" s="681"/>
      <c r="PKB27" s="681"/>
      <c r="PKC27" s="681"/>
      <c r="PKD27" s="681"/>
      <c r="PKE27" s="681"/>
      <c r="PKF27" s="681"/>
      <c r="PKG27" s="681"/>
      <c r="PKH27" s="681"/>
      <c r="PKI27" s="681"/>
      <c r="PKJ27" s="681"/>
      <c r="PKK27" s="681"/>
      <c r="PKL27" s="681"/>
      <c r="PKM27" s="682"/>
      <c r="PKN27" s="680"/>
      <c r="PKO27" s="681"/>
      <c r="PKP27" s="681"/>
      <c r="PKQ27" s="681"/>
      <c r="PKR27" s="681"/>
      <c r="PKS27" s="681"/>
      <c r="PKT27" s="681"/>
      <c r="PKU27" s="681"/>
      <c r="PKV27" s="681"/>
      <c r="PKW27" s="681"/>
      <c r="PKX27" s="681"/>
      <c r="PKY27" s="681"/>
      <c r="PKZ27" s="681"/>
      <c r="PLA27" s="681"/>
      <c r="PLB27" s="682"/>
      <c r="PLC27" s="680"/>
      <c r="PLD27" s="681"/>
      <c r="PLE27" s="681"/>
      <c r="PLF27" s="681"/>
      <c r="PLG27" s="681"/>
      <c r="PLH27" s="681"/>
      <c r="PLI27" s="681"/>
      <c r="PLJ27" s="681"/>
      <c r="PLK27" s="681"/>
      <c r="PLL27" s="681"/>
      <c r="PLM27" s="681"/>
      <c r="PLN27" s="681"/>
      <c r="PLO27" s="681"/>
      <c r="PLP27" s="681"/>
      <c r="PLQ27" s="682"/>
      <c r="PLR27" s="680"/>
      <c r="PLS27" s="681"/>
      <c r="PLT27" s="681"/>
      <c r="PLU27" s="681"/>
      <c r="PLV27" s="681"/>
      <c r="PLW27" s="681"/>
      <c r="PLX27" s="681"/>
      <c r="PLY27" s="681"/>
      <c r="PLZ27" s="681"/>
      <c r="PMA27" s="681"/>
      <c r="PMB27" s="681"/>
      <c r="PMC27" s="681"/>
      <c r="PMD27" s="681"/>
      <c r="PME27" s="681"/>
      <c r="PMF27" s="682"/>
      <c r="PMG27" s="680"/>
      <c r="PMH27" s="681"/>
      <c r="PMI27" s="681"/>
      <c r="PMJ27" s="681"/>
      <c r="PMK27" s="681"/>
      <c r="PML27" s="681"/>
      <c r="PMM27" s="681"/>
      <c r="PMN27" s="681"/>
      <c r="PMO27" s="681"/>
      <c r="PMP27" s="681"/>
      <c r="PMQ27" s="681"/>
      <c r="PMR27" s="681"/>
      <c r="PMS27" s="681"/>
      <c r="PMT27" s="681"/>
      <c r="PMU27" s="682"/>
      <c r="PMV27" s="680"/>
      <c r="PMW27" s="681"/>
      <c r="PMX27" s="681"/>
      <c r="PMY27" s="681"/>
      <c r="PMZ27" s="681"/>
      <c r="PNA27" s="681"/>
      <c r="PNB27" s="681"/>
      <c r="PNC27" s="681"/>
      <c r="PND27" s="681"/>
      <c r="PNE27" s="681"/>
      <c r="PNF27" s="681"/>
      <c r="PNG27" s="681"/>
      <c r="PNH27" s="681"/>
      <c r="PNI27" s="681"/>
      <c r="PNJ27" s="682"/>
      <c r="PNK27" s="680"/>
      <c r="PNL27" s="681"/>
      <c r="PNM27" s="681"/>
      <c r="PNN27" s="681"/>
      <c r="PNO27" s="681"/>
      <c r="PNP27" s="681"/>
      <c r="PNQ27" s="681"/>
      <c r="PNR27" s="681"/>
      <c r="PNS27" s="681"/>
      <c r="PNT27" s="681"/>
      <c r="PNU27" s="681"/>
      <c r="PNV27" s="681"/>
      <c r="PNW27" s="681"/>
      <c r="PNX27" s="681"/>
      <c r="PNY27" s="682"/>
      <c r="PNZ27" s="680"/>
      <c r="POA27" s="681"/>
      <c r="POB27" s="681"/>
      <c r="POC27" s="681"/>
      <c r="POD27" s="681"/>
      <c r="POE27" s="681"/>
      <c r="POF27" s="681"/>
      <c r="POG27" s="681"/>
      <c r="POH27" s="681"/>
      <c r="POI27" s="681"/>
      <c r="POJ27" s="681"/>
      <c r="POK27" s="681"/>
      <c r="POL27" s="681"/>
      <c r="POM27" s="681"/>
      <c r="PON27" s="682"/>
      <c r="POO27" s="680"/>
      <c r="POP27" s="681"/>
      <c r="POQ27" s="681"/>
      <c r="POR27" s="681"/>
      <c r="POS27" s="681"/>
      <c r="POT27" s="681"/>
      <c r="POU27" s="681"/>
      <c r="POV27" s="681"/>
      <c r="POW27" s="681"/>
      <c r="POX27" s="681"/>
      <c r="POY27" s="681"/>
      <c r="POZ27" s="681"/>
      <c r="PPA27" s="681"/>
      <c r="PPB27" s="681"/>
      <c r="PPC27" s="682"/>
      <c r="PPD27" s="680"/>
      <c r="PPE27" s="681"/>
      <c r="PPF27" s="681"/>
      <c r="PPG27" s="681"/>
      <c r="PPH27" s="681"/>
      <c r="PPI27" s="681"/>
      <c r="PPJ27" s="681"/>
      <c r="PPK27" s="681"/>
      <c r="PPL27" s="681"/>
      <c r="PPM27" s="681"/>
      <c r="PPN27" s="681"/>
      <c r="PPO27" s="681"/>
      <c r="PPP27" s="681"/>
      <c r="PPQ27" s="681"/>
      <c r="PPR27" s="682"/>
      <c r="PPS27" s="680"/>
      <c r="PPT27" s="681"/>
      <c r="PPU27" s="681"/>
      <c r="PPV27" s="681"/>
      <c r="PPW27" s="681"/>
      <c r="PPX27" s="681"/>
      <c r="PPY27" s="681"/>
      <c r="PPZ27" s="681"/>
      <c r="PQA27" s="681"/>
      <c r="PQB27" s="681"/>
      <c r="PQC27" s="681"/>
      <c r="PQD27" s="681"/>
      <c r="PQE27" s="681"/>
      <c r="PQF27" s="681"/>
      <c r="PQG27" s="682"/>
      <c r="PQH27" s="680"/>
      <c r="PQI27" s="681"/>
      <c r="PQJ27" s="681"/>
      <c r="PQK27" s="681"/>
      <c r="PQL27" s="681"/>
      <c r="PQM27" s="681"/>
      <c r="PQN27" s="681"/>
      <c r="PQO27" s="681"/>
      <c r="PQP27" s="681"/>
      <c r="PQQ27" s="681"/>
      <c r="PQR27" s="681"/>
      <c r="PQS27" s="681"/>
      <c r="PQT27" s="681"/>
      <c r="PQU27" s="681"/>
      <c r="PQV27" s="682"/>
      <c r="PQW27" s="680"/>
      <c r="PQX27" s="681"/>
      <c r="PQY27" s="681"/>
      <c r="PQZ27" s="681"/>
      <c r="PRA27" s="681"/>
      <c r="PRB27" s="681"/>
      <c r="PRC27" s="681"/>
      <c r="PRD27" s="681"/>
      <c r="PRE27" s="681"/>
      <c r="PRF27" s="681"/>
      <c r="PRG27" s="681"/>
      <c r="PRH27" s="681"/>
      <c r="PRI27" s="681"/>
      <c r="PRJ27" s="681"/>
      <c r="PRK27" s="682"/>
      <c r="PRL27" s="680"/>
      <c r="PRM27" s="681"/>
      <c r="PRN27" s="681"/>
      <c r="PRO27" s="681"/>
      <c r="PRP27" s="681"/>
      <c r="PRQ27" s="681"/>
      <c r="PRR27" s="681"/>
      <c r="PRS27" s="681"/>
      <c r="PRT27" s="681"/>
      <c r="PRU27" s="681"/>
      <c r="PRV27" s="681"/>
      <c r="PRW27" s="681"/>
      <c r="PRX27" s="681"/>
      <c r="PRY27" s="681"/>
      <c r="PRZ27" s="682"/>
      <c r="PSA27" s="680"/>
      <c r="PSB27" s="681"/>
      <c r="PSC27" s="681"/>
      <c r="PSD27" s="681"/>
      <c r="PSE27" s="681"/>
      <c r="PSF27" s="681"/>
      <c r="PSG27" s="681"/>
      <c r="PSH27" s="681"/>
      <c r="PSI27" s="681"/>
      <c r="PSJ27" s="681"/>
      <c r="PSK27" s="681"/>
      <c r="PSL27" s="681"/>
      <c r="PSM27" s="681"/>
      <c r="PSN27" s="681"/>
      <c r="PSO27" s="682"/>
      <c r="PSP27" s="680"/>
      <c r="PSQ27" s="681"/>
      <c r="PSR27" s="681"/>
      <c r="PSS27" s="681"/>
      <c r="PST27" s="681"/>
      <c r="PSU27" s="681"/>
      <c r="PSV27" s="681"/>
      <c r="PSW27" s="681"/>
      <c r="PSX27" s="681"/>
      <c r="PSY27" s="681"/>
      <c r="PSZ27" s="681"/>
      <c r="PTA27" s="681"/>
      <c r="PTB27" s="681"/>
      <c r="PTC27" s="681"/>
      <c r="PTD27" s="682"/>
      <c r="PTE27" s="680"/>
      <c r="PTF27" s="681"/>
      <c r="PTG27" s="681"/>
      <c r="PTH27" s="681"/>
      <c r="PTI27" s="681"/>
      <c r="PTJ27" s="681"/>
      <c r="PTK27" s="681"/>
      <c r="PTL27" s="681"/>
      <c r="PTM27" s="681"/>
      <c r="PTN27" s="681"/>
      <c r="PTO27" s="681"/>
      <c r="PTP27" s="681"/>
      <c r="PTQ27" s="681"/>
      <c r="PTR27" s="681"/>
      <c r="PTS27" s="682"/>
      <c r="PTT27" s="680"/>
      <c r="PTU27" s="681"/>
      <c r="PTV27" s="681"/>
      <c r="PTW27" s="681"/>
      <c r="PTX27" s="681"/>
      <c r="PTY27" s="681"/>
      <c r="PTZ27" s="681"/>
      <c r="PUA27" s="681"/>
      <c r="PUB27" s="681"/>
      <c r="PUC27" s="681"/>
      <c r="PUD27" s="681"/>
      <c r="PUE27" s="681"/>
      <c r="PUF27" s="681"/>
      <c r="PUG27" s="681"/>
      <c r="PUH27" s="682"/>
      <c r="PUI27" s="680"/>
      <c r="PUJ27" s="681"/>
      <c r="PUK27" s="681"/>
      <c r="PUL27" s="681"/>
      <c r="PUM27" s="681"/>
      <c r="PUN27" s="681"/>
      <c r="PUO27" s="681"/>
      <c r="PUP27" s="681"/>
      <c r="PUQ27" s="681"/>
      <c r="PUR27" s="681"/>
      <c r="PUS27" s="681"/>
      <c r="PUT27" s="681"/>
      <c r="PUU27" s="681"/>
      <c r="PUV27" s="681"/>
      <c r="PUW27" s="682"/>
      <c r="PUX27" s="680"/>
      <c r="PUY27" s="681"/>
      <c r="PUZ27" s="681"/>
      <c r="PVA27" s="681"/>
      <c r="PVB27" s="681"/>
      <c r="PVC27" s="681"/>
      <c r="PVD27" s="681"/>
      <c r="PVE27" s="681"/>
      <c r="PVF27" s="681"/>
      <c r="PVG27" s="681"/>
      <c r="PVH27" s="681"/>
      <c r="PVI27" s="681"/>
      <c r="PVJ27" s="681"/>
      <c r="PVK27" s="681"/>
      <c r="PVL27" s="682"/>
      <c r="PVM27" s="680"/>
      <c r="PVN27" s="681"/>
      <c r="PVO27" s="681"/>
      <c r="PVP27" s="681"/>
      <c r="PVQ27" s="681"/>
      <c r="PVR27" s="681"/>
      <c r="PVS27" s="681"/>
      <c r="PVT27" s="681"/>
      <c r="PVU27" s="681"/>
      <c r="PVV27" s="681"/>
      <c r="PVW27" s="681"/>
      <c r="PVX27" s="681"/>
      <c r="PVY27" s="681"/>
      <c r="PVZ27" s="681"/>
      <c r="PWA27" s="682"/>
      <c r="PWB27" s="680"/>
      <c r="PWC27" s="681"/>
      <c r="PWD27" s="681"/>
      <c r="PWE27" s="681"/>
      <c r="PWF27" s="681"/>
      <c r="PWG27" s="681"/>
      <c r="PWH27" s="681"/>
      <c r="PWI27" s="681"/>
      <c r="PWJ27" s="681"/>
      <c r="PWK27" s="681"/>
      <c r="PWL27" s="681"/>
      <c r="PWM27" s="681"/>
      <c r="PWN27" s="681"/>
      <c r="PWO27" s="681"/>
      <c r="PWP27" s="682"/>
      <c r="PWQ27" s="680"/>
      <c r="PWR27" s="681"/>
      <c r="PWS27" s="681"/>
      <c r="PWT27" s="681"/>
      <c r="PWU27" s="681"/>
      <c r="PWV27" s="681"/>
      <c r="PWW27" s="681"/>
      <c r="PWX27" s="681"/>
      <c r="PWY27" s="681"/>
      <c r="PWZ27" s="681"/>
      <c r="PXA27" s="681"/>
      <c r="PXB27" s="681"/>
      <c r="PXC27" s="681"/>
      <c r="PXD27" s="681"/>
      <c r="PXE27" s="682"/>
      <c r="PXF27" s="680"/>
      <c r="PXG27" s="681"/>
      <c r="PXH27" s="681"/>
      <c r="PXI27" s="681"/>
      <c r="PXJ27" s="681"/>
      <c r="PXK27" s="681"/>
      <c r="PXL27" s="681"/>
      <c r="PXM27" s="681"/>
      <c r="PXN27" s="681"/>
      <c r="PXO27" s="681"/>
      <c r="PXP27" s="681"/>
      <c r="PXQ27" s="681"/>
      <c r="PXR27" s="681"/>
      <c r="PXS27" s="681"/>
      <c r="PXT27" s="682"/>
      <c r="PXU27" s="680"/>
      <c r="PXV27" s="681"/>
      <c r="PXW27" s="681"/>
      <c r="PXX27" s="681"/>
      <c r="PXY27" s="681"/>
      <c r="PXZ27" s="681"/>
      <c r="PYA27" s="681"/>
      <c r="PYB27" s="681"/>
      <c r="PYC27" s="681"/>
      <c r="PYD27" s="681"/>
      <c r="PYE27" s="681"/>
      <c r="PYF27" s="681"/>
      <c r="PYG27" s="681"/>
      <c r="PYH27" s="681"/>
      <c r="PYI27" s="682"/>
      <c r="PYJ27" s="680"/>
      <c r="PYK27" s="681"/>
      <c r="PYL27" s="681"/>
      <c r="PYM27" s="681"/>
      <c r="PYN27" s="681"/>
      <c r="PYO27" s="681"/>
      <c r="PYP27" s="681"/>
      <c r="PYQ27" s="681"/>
      <c r="PYR27" s="681"/>
      <c r="PYS27" s="681"/>
      <c r="PYT27" s="681"/>
      <c r="PYU27" s="681"/>
      <c r="PYV27" s="681"/>
      <c r="PYW27" s="681"/>
      <c r="PYX27" s="682"/>
      <c r="PYY27" s="680"/>
      <c r="PYZ27" s="681"/>
      <c r="PZA27" s="681"/>
      <c r="PZB27" s="681"/>
      <c r="PZC27" s="681"/>
      <c r="PZD27" s="681"/>
      <c r="PZE27" s="681"/>
      <c r="PZF27" s="681"/>
      <c r="PZG27" s="681"/>
      <c r="PZH27" s="681"/>
      <c r="PZI27" s="681"/>
      <c r="PZJ27" s="681"/>
      <c r="PZK27" s="681"/>
      <c r="PZL27" s="681"/>
      <c r="PZM27" s="682"/>
      <c r="PZN27" s="680"/>
      <c r="PZO27" s="681"/>
      <c r="PZP27" s="681"/>
      <c r="PZQ27" s="681"/>
      <c r="PZR27" s="681"/>
      <c r="PZS27" s="681"/>
      <c r="PZT27" s="681"/>
      <c r="PZU27" s="681"/>
      <c r="PZV27" s="681"/>
      <c r="PZW27" s="681"/>
      <c r="PZX27" s="681"/>
      <c r="PZY27" s="681"/>
      <c r="PZZ27" s="681"/>
      <c r="QAA27" s="681"/>
      <c r="QAB27" s="682"/>
      <c r="QAC27" s="680"/>
      <c r="QAD27" s="681"/>
      <c r="QAE27" s="681"/>
      <c r="QAF27" s="681"/>
      <c r="QAG27" s="681"/>
      <c r="QAH27" s="681"/>
      <c r="QAI27" s="681"/>
      <c r="QAJ27" s="681"/>
      <c r="QAK27" s="681"/>
      <c r="QAL27" s="681"/>
      <c r="QAM27" s="681"/>
      <c r="QAN27" s="681"/>
      <c r="QAO27" s="681"/>
      <c r="QAP27" s="681"/>
      <c r="QAQ27" s="682"/>
      <c r="QAR27" s="680"/>
      <c r="QAS27" s="681"/>
      <c r="QAT27" s="681"/>
      <c r="QAU27" s="681"/>
      <c r="QAV27" s="681"/>
      <c r="QAW27" s="681"/>
      <c r="QAX27" s="681"/>
      <c r="QAY27" s="681"/>
      <c r="QAZ27" s="681"/>
      <c r="QBA27" s="681"/>
      <c r="QBB27" s="681"/>
      <c r="QBC27" s="681"/>
      <c r="QBD27" s="681"/>
      <c r="QBE27" s="681"/>
      <c r="QBF27" s="682"/>
      <c r="QBG27" s="680"/>
      <c r="QBH27" s="681"/>
      <c r="QBI27" s="681"/>
      <c r="QBJ27" s="681"/>
      <c r="QBK27" s="681"/>
      <c r="QBL27" s="681"/>
      <c r="QBM27" s="681"/>
      <c r="QBN27" s="681"/>
      <c r="QBO27" s="681"/>
      <c r="QBP27" s="681"/>
      <c r="QBQ27" s="681"/>
      <c r="QBR27" s="681"/>
      <c r="QBS27" s="681"/>
      <c r="QBT27" s="681"/>
      <c r="QBU27" s="682"/>
      <c r="QBV27" s="680"/>
      <c r="QBW27" s="681"/>
      <c r="QBX27" s="681"/>
      <c r="QBY27" s="681"/>
      <c r="QBZ27" s="681"/>
      <c r="QCA27" s="681"/>
      <c r="QCB27" s="681"/>
      <c r="QCC27" s="681"/>
      <c r="QCD27" s="681"/>
      <c r="QCE27" s="681"/>
      <c r="QCF27" s="681"/>
      <c r="QCG27" s="681"/>
      <c r="QCH27" s="681"/>
      <c r="QCI27" s="681"/>
      <c r="QCJ27" s="682"/>
      <c r="QCK27" s="680"/>
      <c r="QCL27" s="681"/>
      <c r="QCM27" s="681"/>
      <c r="QCN27" s="681"/>
      <c r="QCO27" s="681"/>
      <c r="QCP27" s="681"/>
      <c r="QCQ27" s="681"/>
      <c r="QCR27" s="681"/>
      <c r="QCS27" s="681"/>
      <c r="QCT27" s="681"/>
      <c r="QCU27" s="681"/>
      <c r="QCV27" s="681"/>
      <c r="QCW27" s="681"/>
      <c r="QCX27" s="681"/>
      <c r="QCY27" s="682"/>
      <c r="QCZ27" s="680"/>
      <c r="QDA27" s="681"/>
      <c r="QDB27" s="681"/>
      <c r="QDC27" s="681"/>
      <c r="QDD27" s="681"/>
      <c r="QDE27" s="681"/>
      <c r="QDF27" s="681"/>
      <c r="QDG27" s="681"/>
      <c r="QDH27" s="681"/>
      <c r="QDI27" s="681"/>
      <c r="QDJ27" s="681"/>
      <c r="QDK27" s="681"/>
      <c r="QDL27" s="681"/>
      <c r="QDM27" s="681"/>
      <c r="QDN27" s="682"/>
      <c r="QDO27" s="680"/>
      <c r="QDP27" s="681"/>
      <c r="QDQ27" s="681"/>
      <c r="QDR27" s="681"/>
      <c r="QDS27" s="681"/>
      <c r="QDT27" s="681"/>
      <c r="QDU27" s="681"/>
      <c r="QDV27" s="681"/>
      <c r="QDW27" s="681"/>
      <c r="QDX27" s="681"/>
      <c r="QDY27" s="681"/>
      <c r="QDZ27" s="681"/>
      <c r="QEA27" s="681"/>
      <c r="QEB27" s="681"/>
      <c r="QEC27" s="682"/>
      <c r="QED27" s="680"/>
      <c r="QEE27" s="681"/>
      <c r="QEF27" s="681"/>
      <c r="QEG27" s="681"/>
      <c r="QEH27" s="681"/>
      <c r="QEI27" s="681"/>
      <c r="QEJ27" s="681"/>
      <c r="QEK27" s="681"/>
      <c r="QEL27" s="681"/>
      <c r="QEM27" s="681"/>
      <c r="QEN27" s="681"/>
      <c r="QEO27" s="681"/>
      <c r="QEP27" s="681"/>
      <c r="QEQ27" s="681"/>
      <c r="QER27" s="682"/>
      <c r="QES27" s="680"/>
      <c r="QET27" s="681"/>
      <c r="QEU27" s="681"/>
      <c r="QEV27" s="681"/>
      <c r="QEW27" s="681"/>
      <c r="QEX27" s="681"/>
      <c r="QEY27" s="681"/>
      <c r="QEZ27" s="681"/>
      <c r="QFA27" s="681"/>
      <c r="QFB27" s="681"/>
      <c r="QFC27" s="681"/>
      <c r="QFD27" s="681"/>
      <c r="QFE27" s="681"/>
      <c r="QFF27" s="681"/>
      <c r="QFG27" s="682"/>
      <c r="QFH27" s="680"/>
      <c r="QFI27" s="681"/>
      <c r="QFJ27" s="681"/>
      <c r="QFK27" s="681"/>
      <c r="QFL27" s="681"/>
      <c r="QFM27" s="681"/>
      <c r="QFN27" s="681"/>
      <c r="QFO27" s="681"/>
      <c r="QFP27" s="681"/>
      <c r="QFQ27" s="681"/>
      <c r="QFR27" s="681"/>
      <c r="QFS27" s="681"/>
      <c r="QFT27" s="681"/>
      <c r="QFU27" s="681"/>
      <c r="QFV27" s="682"/>
      <c r="QFW27" s="680"/>
      <c r="QFX27" s="681"/>
      <c r="QFY27" s="681"/>
      <c r="QFZ27" s="681"/>
      <c r="QGA27" s="681"/>
      <c r="QGB27" s="681"/>
      <c r="QGC27" s="681"/>
      <c r="QGD27" s="681"/>
      <c r="QGE27" s="681"/>
      <c r="QGF27" s="681"/>
      <c r="QGG27" s="681"/>
      <c r="QGH27" s="681"/>
      <c r="QGI27" s="681"/>
      <c r="QGJ27" s="681"/>
      <c r="QGK27" s="682"/>
      <c r="QGL27" s="680"/>
      <c r="QGM27" s="681"/>
      <c r="QGN27" s="681"/>
      <c r="QGO27" s="681"/>
      <c r="QGP27" s="681"/>
      <c r="QGQ27" s="681"/>
      <c r="QGR27" s="681"/>
      <c r="QGS27" s="681"/>
      <c r="QGT27" s="681"/>
      <c r="QGU27" s="681"/>
      <c r="QGV27" s="681"/>
      <c r="QGW27" s="681"/>
      <c r="QGX27" s="681"/>
      <c r="QGY27" s="681"/>
      <c r="QGZ27" s="682"/>
      <c r="QHA27" s="680"/>
      <c r="QHB27" s="681"/>
      <c r="QHC27" s="681"/>
      <c r="QHD27" s="681"/>
      <c r="QHE27" s="681"/>
      <c r="QHF27" s="681"/>
      <c r="QHG27" s="681"/>
      <c r="QHH27" s="681"/>
      <c r="QHI27" s="681"/>
      <c r="QHJ27" s="681"/>
      <c r="QHK27" s="681"/>
      <c r="QHL27" s="681"/>
      <c r="QHM27" s="681"/>
      <c r="QHN27" s="681"/>
      <c r="QHO27" s="682"/>
      <c r="QHP27" s="680"/>
      <c r="QHQ27" s="681"/>
      <c r="QHR27" s="681"/>
      <c r="QHS27" s="681"/>
      <c r="QHT27" s="681"/>
      <c r="QHU27" s="681"/>
      <c r="QHV27" s="681"/>
      <c r="QHW27" s="681"/>
      <c r="QHX27" s="681"/>
      <c r="QHY27" s="681"/>
      <c r="QHZ27" s="681"/>
      <c r="QIA27" s="681"/>
      <c r="QIB27" s="681"/>
      <c r="QIC27" s="681"/>
      <c r="QID27" s="682"/>
      <c r="QIE27" s="680"/>
      <c r="QIF27" s="681"/>
      <c r="QIG27" s="681"/>
      <c r="QIH27" s="681"/>
      <c r="QII27" s="681"/>
      <c r="QIJ27" s="681"/>
      <c r="QIK27" s="681"/>
      <c r="QIL27" s="681"/>
      <c r="QIM27" s="681"/>
      <c r="QIN27" s="681"/>
      <c r="QIO27" s="681"/>
      <c r="QIP27" s="681"/>
      <c r="QIQ27" s="681"/>
      <c r="QIR27" s="681"/>
      <c r="QIS27" s="682"/>
      <c r="QIT27" s="680"/>
      <c r="QIU27" s="681"/>
      <c r="QIV27" s="681"/>
      <c r="QIW27" s="681"/>
      <c r="QIX27" s="681"/>
      <c r="QIY27" s="681"/>
      <c r="QIZ27" s="681"/>
      <c r="QJA27" s="681"/>
      <c r="QJB27" s="681"/>
      <c r="QJC27" s="681"/>
      <c r="QJD27" s="681"/>
      <c r="QJE27" s="681"/>
      <c r="QJF27" s="681"/>
      <c r="QJG27" s="681"/>
      <c r="QJH27" s="682"/>
      <c r="QJI27" s="680"/>
      <c r="QJJ27" s="681"/>
      <c r="QJK27" s="681"/>
      <c r="QJL27" s="681"/>
      <c r="QJM27" s="681"/>
      <c r="QJN27" s="681"/>
      <c r="QJO27" s="681"/>
      <c r="QJP27" s="681"/>
      <c r="QJQ27" s="681"/>
      <c r="QJR27" s="681"/>
      <c r="QJS27" s="681"/>
      <c r="QJT27" s="681"/>
      <c r="QJU27" s="681"/>
      <c r="QJV27" s="681"/>
      <c r="QJW27" s="682"/>
      <c r="QJX27" s="680"/>
      <c r="QJY27" s="681"/>
      <c r="QJZ27" s="681"/>
      <c r="QKA27" s="681"/>
      <c r="QKB27" s="681"/>
      <c r="QKC27" s="681"/>
      <c r="QKD27" s="681"/>
      <c r="QKE27" s="681"/>
      <c r="QKF27" s="681"/>
      <c r="QKG27" s="681"/>
      <c r="QKH27" s="681"/>
      <c r="QKI27" s="681"/>
      <c r="QKJ27" s="681"/>
      <c r="QKK27" s="681"/>
      <c r="QKL27" s="682"/>
      <c r="QKM27" s="680"/>
      <c r="QKN27" s="681"/>
      <c r="QKO27" s="681"/>
      <c r="QKP27" s="681"/>
      <c r="QKQ27" s="681"/>
      <c r="QKR27" s="681"/>
      <c r="QKS27" s="681"/>
      <c r="QKT27" s="681"/>
      <c r="QKU27" s="681"/>
      <c r="QKV27" s="681"/>
      <c r="QKW27" s="681"/>
      <c r="QKX27" s="681"/>
      <c r="QKY27" s="681"/>
      <c r="QKZ27" s="681"/>
      <c r="QLA27" s="682"/>
      <c r="QLB27" s="680"/>
      <c r="QLC27" s="681"/>
      <c r="QLD27" s="681"/>
      <c r="QLE27" s="681"/>
      <c r="QLF27" s="681"/>
      <c r="QLG27" s="681"/>
      <c r="QLH27" s="681"/>
      <c r="QLI27" s="681"/>
      <c r="QLJ27" s="681"/>
      <c r="QLK27" s="681"/>
      <c r="QLL27" s="681"/>
      <c r="QLM27" s="681"/>
      <c r="QLN27" s="681"/>
      <c r="QLO27" s="681"/>
      <c r="QLP27" s="682"/>
      <c r="QLQ27" s="680"/>
      <c r="QLR27" s="681"/>
      <c r="QLS27" s="681"/>
      <c r="QLT27" s="681"/>
      <c r="QLU27" s="681"/>
      <c r="QLV27" s="681"/>
      <c r="QLW27" s="681"/>
      <c r="QLX27" s="681"/>
      <c r="QLY27" s="681"/>
      <c r="QLZ27" s="681"/>
      <c r="QMA27" s="681"/>
      <c r="QMB27" s="681"/>
      <c r="QMC27" s="681"/>
      <c r="QMD27" s="681"/>
      <c r="QME27" s="682"/>
      <c r="QMF27" s="680"/>
      <c r="QMG27" s="681"/>
      <c r="QMH27" s="681"/>
      <c r="QMI27" s="681"/>
      <c r="QMJ27" s="681"/>
      <c r="QMK27" s="681"/>
      <c r="QML27" s="681"/>
      <c r="QMM27" s="681"/>
      <c r="QMN27" s="681"/>
      <c r="QMO27" s="681"/>
      <c r="QMP27" s="681"/>
      <c r="QMQ27" s="681"/>
      <c r="QMR27" s="681"/>
      <c r="QMS27" s="681"/>
      <c r="QMT27" s="682"/>
      <c r="QMU27" s="680"/>
      <c r="QMV27" s="681"/>
      <c r="QMW27" s="681"/>
      <c r="QMX27" s="681"/>
      <c r="QMY27" s="681"/>
      <c r="QMZ27" s="681"/>
      <c r="QNA27" s="681"/>
      <c r="QNB27" s="681"/>
      <c r="QNC27" s="681"/>
      <c r="QND27" s="681"/>
      <c r="QNE27" s="681"/>
      <c r="QNF27" s="681"/>
      <c r="QNG27" s="681"/>
      <c r="QNH27" s="681"/>
      <c r="QNI27" s="682"/>
      <c r="QNJ27" s="680"/>
      <c r="QNK27" s="681"/>
      <c r="QNL27" s="681"/>
      <c r="QNM27" s="681"/>
      <c r="QNN27" s="681"/>
      <c r="QNO27" s="681"/>
      <c r="QNP27" s="681"/>
      <c r="QNQ27" s="681"/>
      <c r="QNR27" s="681"/>
      <c r="QNS27" s="681"/>
      <c r="QNT27" s="681"/>
      <c r="QNU27" s="681"/>
      <c r="QNV27" s="681"/>
      <c r="QNW27" s="681"/>
      <c r="QNX27" s="682"/>
      <c r="QNY27" s="680"/>
      <c r="QNZ27" s="681"/>
      <c r="QOA27" s="681"/>
      <c r="QOB27" s="681"/>
      <c r="QOC27" s="681"/>
      <c r="QOD27" s="681"/>
      <c r="QOE27" s="681"/>
      <c r="QOF27" s="681"/>
      <c r="QOG27" s="681"/>
      <c r="QOH27" s="681"/>
      <c r="QOI27" s="681"/>
      <c r="QOJ27" s="681"/>
      <c r="QOK27" s="681"/>
      <c r="QOL27" s="681"/>
      <c r="QOM27" s="682"/>
      <c r="QON27" s="680"/>
      <c r="QOO27" s="681"/>
      <c r="QOP27" s="681"/>
      <c r="QOQ27" s="681"/>
      <c r="QOR27" s="681"/>
      <c r="QOS27" s="681"/>
      <c r="QOT27" s="681"/>
      <c r="QOU27" s="681"/>
      <c r="QOV27" s="681"/>
      <c r="QOW27" s="681"/>
      <c r="QOX27" s="681"/>
      <c r="QOY27" s="681"/>
      <c r="QOZ27" s="681"/>
      <c r="QPA27" s="681"/>
      <c r="QPB27" s="682"/>
      <c r="QPC27" s="680"/>
      <c r="QPD27" s="681"/>
      <c r="QPE27" s="681"/>
      <c r="QPF27" s="681"/>
      <c r="QPG27" s="681"/>
      <c r="QPH27" s="681"/>
      <c r="QPI27" s="681"/>
      <c r="QPJ27" s="681"/>
      <c r="QPK27" s="681"/>
      <c r="QPL27" s="681"/>
      <c r="QPM27" s="681"/>
      <c r="QPN27" s="681"/>
      <c r="QPO27" s="681"/>
      <c r="QPP27" s="681"/>
      <c r="QPQ27" s="682"/>
      <c r="QPR27" s="680"/>
      <c r="QPS27" s="681"/>
      <c r="QPT27" s="681"/>
      <c r="QPU27" s="681"/>
      <c r="QPV27" s="681"/>
      <c r="QPW27" s="681"/>
      <c r="QPX27" s="681"/>
      <c r="QPY27" s="681"/>
      <c r="QPZ27" s="681"/>
      <c r="QQA27" s="681"/>
      <c r="QQB27" s="681"/>
      <c r="QQC27" s="681"/>
      <c r="QQD27" s="681"/>
      <c r="QQE27" s="681"/>
      <c r="QQF27" s="682"/>
      <c r="QQG27" s="680"/>
      <c r="QQH27" s="681"/>
      <c r="QQI27" s="681"/>
      <c r="QQJ27" s="681"/>
      <c r="QQK27" s="681"/>
      <c r="QQL27" s="681"/>
      <c r="QQM27" s="681"/>
      <c r="QQN27" s="681"/>
      <c r="QQO27" s="681"/>
      <c r="QQP27" s="681"/>
      <c r="QQQ27" s="681"/>
      <c r="QQR27" s="681"/>
      <c r="QQS27" s="681"/>
      <c r="QQT27" s="681"/>
      <c r="QQU27" s="682"/>
      <c r="QQV27" s="680"/>
      <c r="QQW27" s="681"/>
      <c r="QQX27" s="681"/>
      <c r="QQY27" s="681"/>
      <c r="QQZ27" s="681"/>
      <c r="QRA27" s="681"/>
      <c r="QRB27" s="681"/>
      <c r="QRC27" s="681"/>
      <c r="QRD27" s="681"/>
      <c r="QRE27" s="681"/>
      <c r="QRF27" s="681"/>
      <c r="QRG27" s="681"/>
      <c r="QRH27" s="681"/>
      <c r="QRI27" s="681"/>
      <c r="QRJ27" s="682"/>
      <c r="QRK27" s="680"/>
      <c r="QRL27" s="681"/>
      <c r="QRM27" s="681"/>
      <c r="QRN27" s="681"/>
      <c r="QRO27" s="681"/>
      <c r="QRP27" s="681"/>
      <c r="QRQ27" s="681"/>
      <c r="QRR27" s="681"/>
      <c r="QRS27" s="681"/>
      <c r="QRT27" s="681"/>
      <c r="QRU27" s="681"/>
      <c r="QRV27" s="681"/>
      <c r="QRW27" s="681"/>
      <c r="QRX27" s="681"/>
      <c r="QRY27" s="682"/>
      <c r="QRZ27" s="680"/>
      <c r="QSA27" s="681"/>
      <c r="QSB27" s="681"/>
      <c r="QSC27" s="681"/>
      <c r="QSD27" s="681"/>
      <c r="QSE27" s="681"/>
      <c r="QSF27" s="681"/>
      <c r="QSG27" s="681"/>
      <c r="QSH27" s="681"/>
      <c r="QSI27" s="681"/>
      <c r="QSJ27" s="681"/>
      <c r="QSK27" s="681"/>
      <c r="QSL27" s="681"/>
      <c r="QSM27" s="681"/>
      <c r="QSN27" s="682"/>
      <c r="QSO27" s="680"/>
      <c r="QSP27" s="681"/>
      <c r="QSQ27" s="681"/>
      <c r="QSR27" s="681"/>
      <c r="QSS27" s="681"/>
      <c r="QST27" s="681"/>
      <c r="QSU27" s="681"/>
      <c r="QSV27" s="681"/>
      <c r="QSW27" s="681"/>
      <c r="QSX27" s="681"/>
      <c r="QSY27" s="681"/>
      <c r="QSZ27" s="681"/>
      <c r="QTA27" s="681"/>
      <c r="QTB27" s="681"/>
      <c r="QTC27" s="682"/>
      <c r="QTD27" s="680"/>
      <c r="QTE27" s="681"/>
      <c r="QTF27" s="681"/>
      <c r="QTG27" s="681"/>
      <c r="QTH27" s="681"/>
      <c r="QTI27" s="681"/>
      <c r="QTJ27" s="681"/>
      <c r="QTK27" s="681"/>
      <c r="QTL27" s="681"/>
      <c r="QTM27" s="681"/>
      <c r="QTN27" s="681"/>
      <c r="QTO27" s="681"/>
      <c r="QTP27" s="681"/>
      <c r="QTQ27" s="681"/>
      <c r="QTR27" s="682"/>
      <c r="QTS27" s="680"/>
      <c r="QTT27" s="681"/>
      <c r="QTU27" s="681"/>
      <c r="QTV27" s="681"/>
      <c r="QTW27" s="681"/>
      <c r="QTX27" s="681"/>
      <c r="QTY27" s="681"/>
      <c r="QTZ27" s="681"/>
      <c r="QUA27" s="681"/>
      <c r="QUB27" s="681"/>
      <c r="QUC27" s="681"/>
      <c r="QUD27" s="681"/>
      <c r="QUE27" s="681"/>
      <c r="QUF27" s="681"/>
      <c r="QUG27" s="682"/>
      <c r="QUH27" s="680"/>
      <c r="QUI27" s="681"/>
      <c r="QUJ27" s="681"/>
      <c r="QUK27" s="681"/>
      <c r="QUL27" s="681"/>
      <c r="QUM27" s="681"/>
      <c r="QUN27" s="681"/>
      <c r="QUO27" s="681"/>
      <c r="QUP27" s="681"/>
      <c r="QUQ27" s="681"/>
      <c r="QUR27" s="681"/>
      <c r="QUS27" s="681"/>
      <c r="QUT27" s="681"/>
      <c r="QUU27" s="681"/>
      <c r="QUV27" s="682"/>
      <c r="QUW27" s="680"/>
      <c r="QUX27" s="681"/>
      <c r="QUY27" s="681"/>
      <c r="QUZ27" s="681"/>
      <c r="QVA27" s="681"/>
      <c r="QVB27" s="681"/>
      <c r="QVC27" s="681"/>
      <c r="QVD27" s="681"/>
      <c r="QVE27" s="681"/>
      <c r="QVF27" s="681"/>
      <c r="QVG27" s="681"/>
      <c r="QVH27" s="681"/>
      <c r="QVI27" s="681"/>
      <c r="QVJ27" s="681"/>
      <c r="QVK27" s="682"/>
      <c r="QVL27" s="680"/>
      <c r="QVM27" s="681"/>
      <c r="QVN27" s="681"/>
      <c r="QVO27" s="681"/>
      <c r="QVP27" s="681"/>
      <c r="QVQ27" s="681"/>
      <c r="QVR27" s="681"/>
      <c r="QVS27" s="681"/>
      <c r="QVT27" s="681"/>
      <c r="QVU27" s="681"/>
      <c r="QVV27" s="681"/>
      <c r="QVW27" s="681"/>
      <c r="QVX27" s="681"/>
      <c r="QVY27" s="681"/>
      <c r="QVZ27" s="682"/>
      <c r="QWA27" s="680"/>
      <c r="QWB27" s="681"/>
      <c r="QWC27" s="681"/>
      <c r="QWD27" s="681"/>
      <c r="QWE27" s="681"/>
      <c r="QWF27" s="681"/>
      <c r="QWG27" s="681"/>
      <c r="QWH27" s="681"/>
      <c r="QWI27" s="681"/>
      <c r="QWJ27" s="681"/>
      <c r="QWK27" s="681"/>
      <c r="QWL27" s="681"/>
      <c r="QWM27" s="681"/>
      <c r="QWN27" s="681"/>
      <c r="QWO27" s="682"/>
      <c r="QWP27" s="680"/>
      <c r="QWQ27" s="681"/>
      <c r="QWR27" s="681"/>
      <c r="QWS27" s="681"/>
      <c r="QWT27" s="681"/>
      <c r="QWU27" s="681"/>
      <c r="QWV27" s="681"/>
      <c r="QWW27" s="681"/>
      <c r="QWX27" s="681"/>
      <c r="QWY27" s="681"/>
      <c r="QWZ27" s="681"/>
      <c r="QXA27" s="681"/>
      <c r="QXB27" s="681"/>
      <c r="QXC27" s="681"/>
      <c r="QXD27" s="682"/>
      <c r="QXE27" s="680"/>
      <c r="QXF27" s="681"/>
      <c r="QXG27" s="681"/>
      <c r="QXH27" s="681"/>
      <c r="QXI27" s="681"/>
      <c r="QXJ27" s="681"/>
      <c r="QXK27" s="681"/>
      <c r="QXL27" s="681"/>
      <c r="QXM27" s="681"/>
      <c r="QXN27" s="681"/>
      <c r="QXO27" s="681"/>
      <c r="QXP27" s="681"/>
      <c r="QXQ27" s="681"/>
      <c r="QXR27" s="681"/>
      <c r="QXS27" s="682"/>
      <c r="QXT27" s="680"/>
      <c r="QXU27" s="681"/>
      <c r="QXV27" s="681"/>
      <c r="QXW27" s="681"/>
      <c r="QXX27" s="681"/>
      <c r="QXY27" s="681"/>
      <c r="QXZ27" s="681"/>
      <c r="QYA27" s="681"/>
      <c r="QYB27" s="681"/>
      <c r="QYC27" s="681"/>
      <c r="QYD27" s="681"/>
      <c r="QYE27" s="681"/>
      <c r="QYF27" s="681"/>
      <c r="QYG27" s="681"/>
      <c r="QYH27" s="682"/>
      <c r="QYI27" s="680"/>
      <c r="QYJ27" s="681"/>
      <c r="QYK27" s="681"/>
      <c r="QYL27" s="681"/>
      <c r="QYM27" s="681"/>
      <c r="QYN27" s="681"/>
      <c r="QYO27" s="681"/>
      <c r="QYP27" s="681"/>
      <c r="QYQ27" s="681"/>
      <c r="QYR27" s="681"/>
      <c r="QYS27" s="681"/>
      <c r="QYT27" s="681"/>
      <c r="QYU27" s="681"/>
      <c r="QYV27" s="681"/>
      <c r="QYW27" s="682"/>
      <c r="QYX27" s="680"/>
      <c r="QYY27" s="681"/>
      <c r="QYZ27" s="681"/>
      <c r="QZA27" s="681"/>
      <c r="QZB27" s="681"/>
      <c r="QZC27" s="681"/>
      <c r="QZD27" s="681"/>
      <c r="QZE27" s="681"/>
      <c r="QZF27" s="681"/>
      <c r="QZG27" s="681"/>
      <c r="QZH27" s="681"/>
      <c r="QZI27" s="681"/>
      <c r="QZJ27" s="681"/>
      <c r="QZK27" s="681"/>
      <c r="QZL27" s="682"/>
      <c r="QZM27" s="680"/>
      <c r="QZN27" s="681"/>
      <c r="QZO27" s="681"/>
      <c r="QZP27" s="681"/>
      <c r="QZQ27" s="681"/>
      <c r="QZR27" s="681"/>
      <c r="QZS27" s="681"/>
      <c r="QZT27" s="681"/>
      <c r="QZU27" s="681"/>
      <c r="QZV27" s="681"/>
      <c r="QZW27" s="681"/>
      <c r="QZX27" s="681"/>
      <c r="QZY27" s="681"/>
      <c r="QZZ27" s="681"/>
      <c r="RAA27" s="682"/>
      <c r="RAB27" s="680"/>
      <c r="RAC27" s="681"/>
      <c r="RAD27" s="681"/>
      <c r="RAE27" s="681"/>
      <c r="RAF27" s="681"/>
      <c r="RAG27" s="681"/>
      <c r="RAH27" s="681"/>
      <c r="RAI27" s="681"/>
      <c r="RAJ27" s="681"/>
      <c r="RAK27" s="681"/>
      <c r="RAL27" s="681"/>
      <c r="RAM27" s="681"/>
      <c r="RAN27" s="681"/>
      <c r="RAO27" s="681"/>
      <c r="RAP27" s="682"/>
      <c r="RAQ27" s="680"/>
      <c r="RAR27" s="681"/>
      <c r="RAS27" s="681"/>
      <c r="RAT27" s="681"/>
      <c r="RAU27" s="681"/>
      <c r="RAV27" s="681"/>
      <c r="RAW27" s="681"/>
      <c r="RAX27" s="681"/>
      <c r="RAY27" s="681"/>
      <c r="RAZ27" s="681"/>
      <c r="RBA27" s="681"/>
      <c r="RBB27" s="681"/>
      <c r="RBC27" s="681"/>
      <c r="RBD27" s="681"/>
      <c r="RBE27" s="682"/>
      <c r="RBF27" s="680"/>
      <c r="RBG27" s="681"/>
      <c r="RBH27" s="681"/>
      <c r="RBI27" s="681"/>
      <c r="RBJ27" s="681"/>
      <c r="RBK27" s="681"/>
      <c r="RBL27" s="681"/>
      <c r="RBM27" s="681"/>
      <c r="RBN27" s="681"/>
      <c r="RBO27" s="681"/>
      <c r="RBP27" s="681"/>
      <c r="RBQ27" s="681"/>
      <c r="RBR27" s="681"/>
      <c r="RBS27" s="681"/>
      <c r="RBT27" s="682"/>
      <c r="RBU27" s="680"/>
      <c r="RBV27" s="681"/>
      <c r="RBW27" s="681"/>
      <c r="RBX27" s="681"/>
      <c r="RBY27" s="681"/>
      <c r="RBZ27" s="681"/>
      <c r="RCA27" s="681"/>
      <c r="RCB27" s="681"/>
      <c r="RCC27" s="681"/>
      <c r="RCD27" s="681"/>
      <c r="RCE27" s="681"/>
      <c r="RCF27" s="681"/>
      <c r="RCG27" s="681"/>
      <c r="RCH27" s="681"/>
      <c r="RCI27" s="682"/>
      <c r="RCJ27" s="680"/>
      <c r="RCK27" s="681"/>
      <c r="RCL27" s="681"/>
      <c r="RCM27" s="681"/>
      <c r="RCN27" s="681"/>
      <c r="RCO27" s="681"/>
      <c r="RCP27" s="681"/>
      <c r="RCQ27" s="681"/>
      <c r="RCR27" s="681"/>
      <c r="RCS27" s="681"/>
      <c r="RCT27" s="681"/>
      <c r="RCU27" s="681"/>
      <c r="RCV27" s="681"/>
      <c r="RCW27" s="681"/>
      <c r="RCX27" s="682"/>
      <c r="RCY27" s="680"/>
      <c r="RCZ27" s="681"/>
      <c r="RDA27" s="681"/>
      <c r="RDB27" s="681"/>
      <c r="RDC27" s="681"/>
      <c r="RDD27" s="681"/>
      <c r="RDE27" s="681"/>
      <c r="RDF27" s="681"/>
      <c r="RDG27" s="681"/>
      <c r="RDH27" s="681"/>
      <c r="RDI27" s="681"/>
      <c r="RDJ27" s="681"/>
      <c r="RDK27" s="681"/>
      <c r="RDL27" s="681"/>
      <c r="RDM27" s="682"/>
      <c r="RDN27" s="680"/>
      <c r="RDO27" s="681"/>
      <c r="RDP27" s="681"/>
      <c r="RDQ27" s="681"/>
      <c r="RDR27" s="681"/>
      <c r="RDS27" s="681"/>
      <c r="RDT27" s="681"/>
      <c r="RDU27" s="681"/>
      <c r="RDV27" s="681"/>
      <c r="RDW27" s="681"/>
      <c r="RDX27" s="681"/>
      <c r="RDY27" s="681"/>
      <c r="RDZ27" s="681"/>
      <c r="REA27" s="681"/>
      <c r="REB27" s="682"/>
      <c r="REC27" s="680"/>
      <c r="RED27" s="681"/>
      <c r="REE27" s="681"/>
      <c r="REF27" s="681"/>
      <c r="REG27" s="681"/>
      <c r="REH27" s="681"/>
      <c r="REI27" s="681"/>
      <c r="REJ27" s="681"/>
      <c r="REK27" s="681"/>
      <c r="REL27" s="681"/>
      <c r="REM27" s="681"/>
      <c r="REN27" s="681"/>
      <c r="REO27" s="681"/>
      <c r="REP27" s="681"/>
      <c r="REQ27" s="682"/>
      <c r="RER27" s="680"/>
      <c r="RES27" s="681"/>
      <c r="RET27" s="681"/>
      <c r="REU27" s="681"/>
      <c r="REV27" s="681"/>
      <c r="REW27" s="681"/>
      <c r="REX27" s="681"/>
      <c r="REY27" s="681"/>
      <c r="REZ27" s="681"/>
      <c r="RFA27" s="681"/>
      <c r="RFB27" s="681"/>
      <c r="RFC27" s="681"/>
      <c r="RFD27" s="681"/>
      <c r="RFE27" s="681"/>
      <c r="RFF27" s="682"/>
      <c r="RFG27" s="680"/>
      <c r="RFH27" s="681"/>
      <c r="RFI27" s="681"/>
      <c r="RFJ27" s="681"/>
      <c r="RFK27" s="681"/>
      <c r="RFL27" s="681"/>
      <c r="RFM27" s="681"/>
      <c r="RFN27" s="681"/>
      <c r="RFO27" s="681"/>
      <c r="RFP27" s="681"/>
      <c r="RFQ27" s="681"/>
      <c r="RFR27" s="681"/>
      <c r="RFS27" s="681"/>
      <c r="RFT27" s="681"/>
      <c r="RFU27" s="682"/>
      <c r="RFV27" s="680"/>
      <c r="RFW27" s="681"/>
      <c r="RFX27" s="681"/>
      <c r="RFY27" s="681"/>
      <c r="RFZ27" s="681"/>
      <c r="RGA27" s="681"/>
      <c r="RGB27" s="681"/>
      <c r="RGC27" s="681"/>
      <c r="RGD27" s="681"/>
      <c r="RGE27" s="681"/>
      <c r="RGF27" s="681"/>
      <c r="RGG27" s="681"/>
      <c r="RGH27" s="681"/>
      <c r="RGI27" s="681"/>
      <c r="RGJ27" s="682"/>
      <c r="RGK27" s="680"/>
      <c r="RGL27" s="681"/>
      <c r="RGM27" s="681"/>
      <c r="RGN27" s="681"/>
      <c r="RGO27" s="681"/>
      <c r="RGP27" s="681"/>
      <c r="RGQ27" s="681"/>
      <c r="RGR27" s="681"/>
      <c r="RGS27" s="681"/>
      <c r="RGT27" s="681"/>
      <c r="RGU27" s="681"/>
      <c r="RGV27" s="681"/>
      <c r="RGW27" s="681"/>
      <c r="RGX27" s="681"/>
      <c r="RGY27" s="682"/>
      <c r="RGZ27" s="680"/>
      <c r="RHA27" s="681"/>
      <c r="RHB27" s="681"/>
      <c r="RHC27" s="681"/>
      <c r="RHD27" s="681"/>
      <c r="RHE27" s="681"/>
      <c r="RHF27" s="681"/>
      <c r="RHG27" s="681"/>
      <c r="RHH27" s="681"/>
      <c r="RHI27" s="681"/>
      <c r="RHJ27" s="681"/>
      <c r="RHK27" s="681"/>
      <c r="RHL27" s="681"/>
      <c r="RHM27" s="681"/>
      <c r="RHN27" s="682"/>
      <c r="RHO27" s="680"/>
      <c r="RHP27" s="681"/>
      <c r="RHQ27" s="681"/>
      <c r="RHR27" s="681"/>
      <c r="RHS27" s="681"/>
      <c r="RHT27" s="681"/>
      <c r="RHU27" s="681"/>
      <c r="RHV27" s="681"/>
      <c r="RHW27" s="681"/>
      <c r="RHX27" s="681"/>
      <c r="RHY27" s="681"/>
      <c r="RHZ27" s="681"/>
      <c r="RIA27" s="681"/>
      <c r="RIB27" s="681"/>
      <c r="RIC27" s="682"/>
      <c r="RID27" s="680"/>
      <c r="RIE27" s="681"/>
      <c r="RIF27" s="681"/>
      <c r="RIG27" s="681"/>
      <c r="RIH27" s="681"/>
      <c r="RII27" s="681"/>
      <c r="RIJ27" s="681"/>
      <c r="RIK27" s="681"/>
      <c r="RIL27" s="681"/>
      <c r="RIM27" s="681"/>
      <c r="RIN27" s="681"/>
      <c r="RIO27" s="681"/>
      <c r="RIP27" s="681"/>
      <c r="RIQ27" s="681"/>
      <c r="RIR27" s="682"/>
      <c r="RIS27" s="680"/>
      <c r="RIT27" s="681"/>
      <c r="RIU27" s="681"/>
      <c r="RIV27" s="681"/>
      <c r="RIW27" s="681"/>
      <c r="RIX27" s="681"/>
      <c r="RIY27" s="681"/>
      <c r="RIZ27" s="681"/>
      <c r="RJA27" s="681"/>
      <c r="RJB27" s="681"/>
      <c r="RJC27" s="681"/>
      <c r="RJD27" s="681"/>
      <c r="RJE27" s="681"/>
      <c r="RJF27" s="681"/>
      <c r="RJG27" s="682"/>
      <c r="RJH27" s="680"/>
      <c r="RJI27" s="681"/>
      <c r="RJJ27" s="681"/>
      <c r="RJK27" s="681"/>
      <c r="RJL27" s="681"/>
      <c r="RJM27" s="681"/>
      <c r="RJN27" s="681"/>
      <c r="RJO27" s="681"/>
      <c r="RJP27" s="681"/>
      <c r="RJQ27" s="681"/>
      <c r="RJR27" s="681"/>
      <c r="RJS27" s="681"/>
      <c r="RJT27" s="681"/>
      <c r="RJU27" s="681"/>
      <c r="RJV27" s="682"/>
      <c r="RJW27" s="680"/>
      <c r="RJX27" s="681"/>
      <c r="RJY27" s="681"/>
      <c r="RJZ27" s="681"/>
      <c r="RKA27" s="681"/>
      <c r="RKB27" s="681"/>
      <c r="RKC27" s="681"/>
      <c r="RKD27" s="681"/>
      <c r="RKE27" s="681"/>
      <c r="RKF27" s="681"/>
      <c r="RKG27" s="681"/>
      <c r="RKH27" s="681"/>
      <c r="RKI27" s="681"/>
      <c r="RKJ27" s="681"/>
      <c r="RKK27" s="682"/>
      <c r="RKL27" s="680"/>
      <c r="RKM27" s="681"/>
      <c r="RKN27" s="681"/>
      <c r="RKO27" s="681"/>
      <c r="RKP27" s="681"/>
      <c r="RKQ27" s="681"/>
      <c r="RKR27" s="681"/>
      <c r="RKS27" s="681"/>
      <c r="RKT27" s="681"/>
      <c r="RKU27" s="681"/>
      <c r="RKV27" s="681"/>
      <c r="RKW27" s="681"/>
      <c r="RKX27" s="681"/>
      <c r="RKY27" s="681"/>
      <c r="RKZ27" s="682"/>
      <c r="RLA27" s="680"/>
      <c r="RLB27" s="681"/>
      <c r="RLC27" s="681"/>
      <c r="RLD27" s="681"/>
      <c r="RLE27" s="681"/>
      <c r="RLF27" s="681"/>
      <c r="RLG27" s="681"/>
      <c r="RLH27" s="681"/>
      <c r="RLI27" s="681"/>
      <c r="RLJ27" s="681"/>
      <c r="RLK27" s="681"/>
      <c r="RLL27" s="681"/>
      <c r="RLM27" s="681"/>
      <c r="RLN27" s="681"/>
      <c r="RLO27" s="682"/>
      <c r="RLP27" s="680"/>
      <c r="RLQ27" s="681"/>
      <c r="RLR27" s="681"/>
      <c r="RLS27" s="681"/>
      <c r="RLT27" s="681"/>
      <c r="RLU27" s="681"/>
      <c r="RLV27" s="681"/>
      <c r="RLW27" s="681"/>
      <c r="RLX27" s="681"/>
      <c r="RLY27" s="681"/>
      <c r="RLZ27" s="681"/>
      <c r="RMA27" s="681"/>
      <c r="RMB27" s="681"/>
      <c r="RMC27" s="681"/>
      <c r="RMD27" s="682"/>
      <c r="RME27" s="680"/>
      <c r="RMF27" s="681"/>
      <c r="RMG27" s="681"/>
      <c r="RMH27" s="681"/>
      <c r="RMI27" s="681"/>
      <c r="RMJ27" s="681"/>
      <c r="RMK27" s="681"/>
      <c r="RML27" s="681"/>
      <c r="RMM27" s="681"/>
      <c r="RMN27" s="681"/>
      <c r="RMO27" s="681"/>
      <c r="RMP27" s="681"/>
      <c r="RMQ27" s="681"/>
      <c r="RMR27" s="681"/>
      <c r="RMS27" s="682"/>
      <c r="RMT27" s="680"/>
      <c r="RMU27" s="681"/>
      <c r="RMV27" s="681"/>
      <c r="RMW27" s="681"/>
      <c r="RMX27" s="681"/>
      <c r="RMY27" s="681"/>
      <c r="RMZ27" s="681"/>
      <c r="RNA27" s="681"/>
      <c r="RNB27" s="681"/>
      <c r="RNC27" s="681"/>
      <c r="RND27" s="681"/>
      <c r="RNE27" s="681"/>
      <c r="RNF27" s="681"/>
      <c r="RNG27" s="681"/>
      <c r="RNH27" s="682"/>
      <c r="RNI27" s="680"/>
      <c r="RNJ27" s="681"/>
      <c r="RNK27" s="681"/>
      <c r="RNL27" s="681"/>
      <c r="RNM27" s="681"/>
      <c r="RNN27" s="681"/>
      <c r="RNO27" s="681"/>
      <c r="RNP27" s="681"/>
      <c r="RNQ27" s="681"/>
      <c r="RNR27" s="681"/>
      <c r="RNS27" s="681"/>
      <c r="RNT27" s="681"/>
      <c r="RNU27" s="681"/>
      <c r="RNV27" s="681"/>
      <c r="RNW27" s="682"/>
      <c r="RNX27" s="680"/>
      <c r="RNY27" s="681"/>
      <c r="RNZ27" s="681"/>
      <c r="ROA27" s="681"/>
      <c r="ROB27" s="681"/>
      <c r="ROC27" s="681"/>
      <c r="ROD27" s="681"/>
      <c r="ROE27" s="681"/>
      <c r="ROF27" s="681"/>
      <c r="ROG27" s="681"/>
      <c r="ROH27" s="681"/>
      <c r="ROI27" s="681"/>
      <c r="ROJ27" s="681"/>
      <c r="ROK27" s="681"/>
      <c r="ROL27" s="682"/>
      <c r="ROM27" s="680"/>
      <c r="RON27" s="681"/>
      <c r="ROO27" s="681"/>
      <c r="ROP27" s="681"/>
      <c r="ROQ27" s="681"/>
      <c r="ROR27" s="681"/>
      <c r="ROS27" s="681"/>
      <c r="ROT27" s="681"/>
      <c r="ROU27" s="681"/>
      <c r="ROV27" s="681"/>
      <c r="ROW27" s="681"/>
      <c r="ROX27" s="681"/>
      <c r="ROY27" s="681"/>
      <c r="ROZ27" s="681"/>
      <c r="RPA27" s="682"/>
      <c r="RPB27" s="680"/>
      <c r="RPC27" s="681"/>
      <c r="RPD27" s="681"/>
      <c r="RPE27" s="681"/>
      <c r="RPF27" s="681"/>
      <c r="RPG27" s="681"/>
      <c r="RPH27" s="681"/>
      <c r="RPI27" s="681"/>
      <c r="RPJ27" s="681"/>
      <c r="RPK27" s="681"/>
      <c r="RPL27" s="681"/>
      <c r="RPM27" s="681"/>
      <c r="RPN27" s="681"/>
      <c r="RPO27" s="681"/>
      <c r="RPP27" s="682"/>
      <c r="RPQ27" s="680"/>
      <c r="RPR27" s="681"/>
      <c r="RPS27" s="681"/>
      <c r="RPT27" s="681"/>
      <c r="RPU27" s="681"/>
      <c r="RPV27" s="681"/>
      <c r="RPW27" s="681"/>
      <c r="RPX27" s="681"/>
      <c r="RPY27" s="681"/>
      <c r="RPZ27" s="681"/>
      <c r="RQA27" s="681"/>
      <c r="RQB27" s="681"/>
      <c r="RQC27" s="681"/>
      <c r="RQD27" s="681"/>
      <c r="RQE27" s="682"/>
      <c r="RQF27" s="680"/>
      <c r="RQG27" s="681"/>
      <c r="RQH27" s="681"/>
      <c r="RQI27" s="681"/>
      <c r="RQJ27" s="681"/>
      <c r="RQK27" s="681"/>
      <c r="RQL27" s="681"/>
      <c r="RQM27" s="681"/>
      <c r="RQN27" s="681"/>
      <c r="RQO27" s="681"/>
      <c r="RQP27" s="681"/>
      <c r="RQQ27" s="681"/>
      <c r="RQR27" s="681"/>
      <c r="RQS27" s="681"/>
      <c r="RQT27" s="682"/>
      <c r="RQU27" s="680"/>
      <c r="RQV27" s="681"/>
      <c r="RQW27" s="681"/>
      <c r="RQX27" s="681"/>
      <c r="RQY27" s="681"/>
      <c r="RQZ27" s="681"/>
      <c r="RRA27" s="681"/>
      <c r="RRB27" s="681"/>
      <c r="RRC27" s="681"/>
      <c r="RRD27" s="681"/>
      <c r="RRE27" s="681"/>
      <c r="RRF27" s="681"/>
      <c r="RRG27" s="681"/>
      <c r="RRH27" s="681"/>
      <c r="RRI27" s="682"/>
      <c r="RRJ27" s="680"/>
      <c r="RRK27" s="681"/>
      <c r="RRL27" s="681"/>
      <c r="RRM27" s="681"/>
      <c r="RRN27" s="681"/>
      <c r="RRO27" s="681"/>
      <c r="RRP27" s="681"/>
      <c r="RRQ27" s="681"/>
      <c r="RRR27" s="681"/>
      <c r="RRS27" s="681"/>
      <c r="RRT27" s="681"/>
      <c r="RRU27" s="681"/>
      <c r="RRV27" s="681"/>
      <c r="RRW27" s="681"/>
      <c r="RRX27" s="682"/>
      <c r="RRY27" s="680"/>
      <c r="RRZ27" s="681"/>
      <c r="RSA27" s="681"/>
      <c r="RSB27" s="681"/>
      <c r="RSC27" s="681"/>
      <c r="RSD27" s="681"/>
      <c r="RSE27" s="681"/>
      <c r="RSF27" s="681"/>
      <c r="RSG27" s="681"/>
      <c r="RSH27" s="681"/>
      <c r="RSI27" s="681"/>
      <c r="RSJ27" s="681"/>
      <c r="RSK27" s="681"/>
      <c r="RSL27" s="681"/>
      <c r="RSM27" s="682"/>
      <c r="RSN27" s="680"/>
      <c r="RSO27" s="681"/>
      <c r="RSP27" s="681"/>
      <c r="RSQ27" s="681"/>
      <c r="RSR27" s="681"/>
      <c r="RSS27" s="681"/>
      <c r="RST27" s="681"/>
      <c r="RSU27" s="681"/>
      <c r="RSV27" s="681"/>
      <c r="RSW27" s="681"/>
      <c r="RSX27" s="681"/>
      <c r="RSY27" s="681"/>
      <c r="RSZ27" s="681"/>
      <c r="RTA27" s="681"/>
      <c r="RTB27" s="682"/>
      <c r="RTC27" s="680"/>
      <c r="RTD27" s="681"/>
      <c r="RTE27" s="681"/>
      <c r="RTF27" s="681"/>
      <c r="RTG27" s="681"/>
      <c r="RTH27" s="681"/>
      <c r="RTI27" s="681"/>
      <c r="RTJ27" s="681"/>
      <c r="RTK27" s="681"/>
      <c r="RTL27" s="681"/>
      <c r="RTM27" s="681"/>
      <c r="RTN27" s="681"/>
      <c r="RTO27" s="681"/>
      <c r="RTP27" s="681"/>
      <c r="RTQ27" s="682"/>
      <c r="RTR27" s="680"/>
      <c r="RTS27" s="681"/>
      <c r="RTT27" s="681"/>
      <c r="RTU27" s="681"/>
      <c r="RTV27" s="681"/>
      <c r="RTW27" s="681"/>
      <c r="RTX27" s="681"/>
      <c r="RTY27" s="681"/>
      <c r="RTZ27" s="681"/>
      <c r="RUA27" s="681"/>
      <c r="RUB27" s="681"/>
      <c r="RUC27" s="681"/>
      <c r="RUD27" s="681"/>
      <c r="RUE27" s="681"/>
      <c r="RUF27" s="682"/>
      <c r="RUG27" s="680"/>
      <c r="RUH27" s="681"/>
      <c r="RUI27" s="681"/>
      <c r="RUJ27" s="681"/>
      <c r="RUK27" s="681"/>
      <c r="RUL27" s="681"/>
      <c r="RUM27" s="681"/>
      <c r="RUN27" s="681"/>
      <c r="RUO27" s="681"/>
      <c r="RUP27" s="681"/>
      <c r="RUQ27" s="681"/>
      <c r="RUR27" s="681"/>
      <c r="RUS27" s="681"/>
      <c r="RUT27" s="681"/>
      <c r="RUU27" s="682"/>
      <c r="RUV27" s="680"/>
      <c r="RUW27" s="681"/>
      <c r="RUX27" s="681"/>
      <c r="RUY27" s="681"/>
      <c r="RUZ27" s="681"/>
      <c r="RVA27" s="681"/>
      <c r="RVB27" s="681"/>
      <c r="RVC27" s="681"/>
      <c r="RVD27" s="681"/>
      <c r="RVE27" s="681"/>
      <c r="RVF27" s="681"/>
      <c r="RVG27" s="681"/>
      <c r="RVH27" s="681"/>
      <c r="RVI27" s="681"/>
      <c r="RVJ27" s="682"/>
      <c r="RVK27" s="680"/>
      <c r="RVL27" s="681"/>
      <c r="RVM27" s="681"/>
      <c r="RVN27" s="681"/>
      <c r="RVO27" s="681"/>
      <c r="RVP27" s="681"/>
      <c r="RVQ27" s="681"/>
      <c r="RVR27" s="681"/>
      <c r="RVS27" s="681"/>
      <c r="RVT27" s="681"/>
      <c r="RVU27" s="681"/>
      <c r="RVV27" s="681"/>
      <c r="RVW27" s="681"/>
      <c r="RVX27" s="681"/>
      <c r="RVY27" s="682"/>
      <c r="RVZ27" s="680"/>
      <c r="RWA27" s="681"/>
      <c r="RWB27" s="681"/>
      <c r="RWC27" s="681"/>
      <c r="RWD27" s="681"/>
      <c r="RWE27" s="681"/>
      <c r="RWF27" s="681"/>
      <c r="RWG27" s="681"/>
      <c r="RWH27" s="681"/>
      <c r="RWI27" s="681"/>
      <c r="RWJ27" s="681"/>
      <c r="RWK27" s="681"/>
      <c r="RWL27" s="681"/>
      <c r="RWM27" s="681"/>
      <c r="RWN27" s="682"/>
      <c r="RWO27" s="680"/>
      <c r="RWP27" s="681"/>
      <c r="RWQ27" s="681"/>
      <c r="RWR27" s="681"/>
      <c r="RWS27" s="681"/>
      <c r="RWT27" s="681"/>
      <c r="RWU27" s="681"/>
      <c r="RWV27" s="681"/>
      <c r="RWW27" s="681"/>
      <c r="RWX27" s="681"/>
      <c r="RWY27" s="681"/>
      <c r="RWZ27" s="681"/>
      <c r="RXA27" s="681"/>
      <c r="RXB27" s="681"/>
      <c r="RXC27" s="682"/>
      <c r="RXD27" s="680"/>
      <c r="RXE27" s="681"/>
      <c r="RXF27" s="681"/>
      <c r="RXG27" s="681"/>
      <c r="RXH27" s="681"/>
      <c r="RXI27" s="681"/>
      <c r="RXJ27" s="681"/>
      <c r="RXK27" s="681"/>
      <c r="RXL27" s="681"/>
      <c r="RXM27" s="681"/>
      <c r="RXN27" s="681"/>
      <c r="RXO27" s="681"/>
      <c r="RXP27" s="681"/>
      <c r="RXQ27" s="681"/>
      <c r="RXR27" s="682"/>
      <c r="RXS27" s="680"/>
      <c r="RXT27" s="681"/>
      <c r="RXU27" s="681"/>
      <c r="RXV27" s="681"/>
      <c r="RXW27" s="681"/>
      <c r="RXX27" s="681"/>
      <c r="RXY27" s="681"/>
      <c r="RXZ27" s="681"/>
      <c r="RYA27" s="681"/>
      <c r="RYB27" s="681"/>
      <c r="RYC27" s="681"/>
      <c r="RYD27" s="681"/>
      <c r="RYE27" s="681"/>
      <c r="RYF27" s="681"/>
      <c r="RYG27" s="682"/>
      <c r="RYH27" s="680"/>
      <c r="RYI27" s="681"/>
      <c r="RYJ27" s="681"/>
      <c r="RYK27" s="681"/>
      <c r="RYL27" s="681"/>
      <c r="RYM27" s="681"/>
      <c r="RYN27" s="681"/>
      <c r="RYO27" s="681"/>
      <c r="RYP27" s="681"/>
      <c r="RYQ27" s="681"/>
      <c r="RYR27" s="681"/>
      <c r="RYS27" s="681"/>
      <c r="RYT27" s="681"/>
      <c r="RYU27" s="681"/>
      <c r="RYV27" s="682"/>
      <c r="RYW27" s="680"/>
      <c r="RYX27" s="681"/>
      <c r="RYY27" s="681"/>
      <c r="RYZ27" s="681"/>
      <c r="RZA27" s="681"/>
      <c r="RZB27" s="681"/>
      <c r="RZC27" s="681"/>
      <c r="RZD27" s="681"/>
      <c r="RZE27" s="681"/>
      <c r="RZF27" s="681"/>
      <c r="RZG27" s="681"/>
      <c r="RZH27" s="681"/>
      <c r="RZI27" s="681"/>
      <c r="RZJ27" s="681"/>
      <c r="RZK27" s="682"/>
      <c r="RZL27" s="680"/>
      <c r="RZM27" s="681"/>
      <c r="RZN27" s="681"/>
      <c r="RZO27" s="681"/>
      <c r="RZP27" s="681"/>
      <c r="RZQ27" s="681"/>
      <c r="RZR27" s="681"/>
      <c r="RZS27" s="681"/>
      <c r="RZT27" s="681"/>
      <c r="RZU27" s="681"/>
      <c r="RZV27" s="681"/>
      <c r="RZW27" s="681"/>
      <c r="RZX27" s="681"/>
      <c r="RZY27" s="681"/>
      <c r="RZZ27" s="682"/>
      <c r="SAA27" s="680"/>
      <c r="SAB27" s="681"/>
      <c r="SAC27" s="681"/>
      <c r="SAD27" s="681"/>
      <c r="SAE27" s="681"/>
      <c r="SAF27" s="681"/>
      <c r="SAG27" s="681"/>
      <c r="SAH27" s="681"/>
      <c r="SAI27" s="681"/>
      <c r="SAJ27" s="681"/>
      <c r="SAK27" s="681"/>
      <c r="SAL27" s="681"/>
      <c r="SAM27" s="681"/>
      <c r="SAN27" s="681"/>
      <c r="SAO27" s="682"/>
      <c r="SAP27" s="680"/>
      <c r="SAQ27" s="681"/>
      <c r="SAR27" s="681"/>
      <c r="SAS27" s="681"/>
      <c r="SAT27" s="681"/>
      <c r="SAU27" s="681"/>
      <c r="SAV27" s="681"/>
      <c r="SAW27" s="681"/>
      <c r="SAX27" s="681"/>
      <c r="SAY27" s="681"/>
      <c r="SAZ27" s="681"/>
      <c r="SBA27" s="681"/>
      <c r="SBB27" s="681"/>
      <c r="SBC27" s="681"/>
      <c r="SBD27" s="682"/>
      <c r="SBE27" s="680"/>
      <c r="SBF27" s="681"/>
      <c r="SBG27" s="681"/>
      <c r="SBH27" s="681"/>
      <c r="SBI27" s="681"/>
      <c r="SBJ27" s="681"/>
      <c r="SBK27" s="681"/>
      <c r="SBL27" s="681"/>
      <c r="SBM27" s="681"/>
      <c r="SBN27" s="681"/>
      <c r="SBO27" s="681"/>
      <c r="SBP27" s="681"/>
      <c r="SBQ27" s="681"/>
      <c r="SBR27" s="681"/>
      <c r="SBS27" s="682"/>
      <c r="SBT27" s="680"/>
      <c r="SBU27" s="681"/>
      <c r="SBV27" s="681"/>
      <c r="SBW27" s="681"/>
      <c r="SBX27" s="681"/>
      <c r="SBY27" s="681"/>
      <c r="SBZ27" s="681"/>
      <c r="SCA27" s="681"/>
      <c r="SCB27" s="681"/>
      <c r="SCC27" s="681"/>
      <c r="SCD27" s="681"/>
      <c r="SCE27" s="681"/>
      <c r="SCF27" s="681"/>
      <c r="SCG27" s="681"/>
      <c r="SCH27" s="682"/>
      <c r="SCI27" s="680"/>
      <c r="SCJ27" s="681"/>
      <c r="SCK27" s="681"/>
      <c r="SCL27" s="681"/>
      <c r="SCM27" s="681"/>
      <c r="SCN27" s="681"/>
      <c r="SCO27" s="681"/>
      <c r="SCP27" s="681"/>
      <c r="SCQ27" s="681"/>
      <c r="SCR27" s="681"/>
      <c r="SCS27" s="681"/>
      <c r="SCT27" s="681"/>
      <c r="SCU27" s="681"/>
      <c r="SCV27" s="681"/>
      <c r="SCW27" s="682"/>
      <c r="SCX27" s="680"/>
      <c r="SCY27" s="681"/>
      <c r="SCZ27" s="681"/>
      <c r="SDA27" s="681"/>
      <c r="SDB27" s="681"/>
      <c r="SDC27" s="681"/>
      <c r="SDD27" s="681"/>
      <c r="SDE27" s="681"/>
      <c r="SDF27" s="681"/>
      <c r="SDG27" s="681"/>
      <c r="SDH27" s="681"/>
      <c r="SDI27" s="681"/>
      <c r="SDJ27" s="681"/>
      <c r="SDK27" s="681"/>
      <c r="SDL27" s="682"/>
      <c r="SDM27" s="680"/>
      <c r="SDN27" s="681"/>
      <c r="SDO27" s="681"/>
      <c r="SDP27" s="681"/>
      <c r="SDQ27" s="681"/>
      <c r="SDR27" s="681"/>
      <c r="SDS27" s="681"/>
      <c r="SDT27" s="681"/>
      <c r="SDU27" s="681"/>
      <c r="SDV27" s="681"/>
      <c r="SDW27" s="681"/>
      <c r="SDX27" s="681"/>
      <c r="SDY27" s="681"/>
      <c r="SDZ27" s="681"/>
      <c r="SEA27" s="682"/>
      <c r="SEB27" s="680"/>
      <c r="SEC27" s="681"/>
      <c r="SED27" s="681"/>
      <c r="SEE27" s="681"/>
      <c r="SEF27" s="681"/>
      <c r="SEG27" s="681"/>
      <c r="SEH27" s="681"/>
      <c r="SEI27" s="681"/>
      <c r="SEJ27" s="681"/>
      <c r="SEK27" s="681"/>
      <c r="SEL27" s="681"/>
      <c r="SEM27" s="681"/>
      <c r="SEN27" s="681"/>
      <c r="SEO27" s="681"/>
      <c r="SEP27" s="682"/>
      <c r="SEQ27" s="680"/>
      <c r="SER27" s="681"/>
      <c r="SES27" s="681"/>
      <c r="SET27" s="681"/>
      <c r="SEU27" s="681"/>
      <c r="SEV27" s="681"/>
      <c r="SEW27" s="681"/>
      <c r="SEX27" s="681"/>
      <c r="SEY27" s="681"/>
      <c r="SEZ27" s="681"/>
      <c r="SFA27" s="681"/>
      <c r="SFB27" s="681"/>
      <c r="SFC27" s="681"/>
      <c r="SFD27" s="681"/>
      <c r="SFE27" s="682"/>
      <c r="SFF27" s="680"/>
      <c r="SFG27" s="681"/>
      <c r="SFH27" s="681"/>
      <c r="SFI27" s="681"/>
      <c r="SFJ27" s="681"/>
      <c r="SFK27" s="681"/>
      <c r="SFL27" s="681"/>
      <c r="SFM27" s="681"/>
      <c r="SFN27" s="681"/>
      <c r="SFO27" s="681"/>
      <c r="SFP27" s="681"/>
      <c r="SFQ27" s="681"/>
      <c r="SFR27" s="681"/>
      <c r="SFS27" s="681"/>
      <c r="SFT27" s="682"/>
      <c r="SFU27" s="680"/>
      <c r="SFV27" s="681"/>
      <c r="SFW27" s="681"/>
      <c r="SFX27" s="681"/>
      <c r="SFY27" s="681"/>
      <c r="SFZ27" s="681"/>
      <c r="SGA27" s="681"/>
      <c r="SGB27" s="681"/>
      <c r="SGC27" s="681"/>
      <c r="SGD27" s="681"/>
      <c r="SGE27" s="681"/>
      <c r="SGF27" s="681"/>
      <c r="SGG27" s="681"/>
      <c r="SGH27" s="681"/>
      <c r="SGI27" s="682"/>
      <c r="SGJ27" s="680"/>
      <c r="SGK27" s="681"/>
      <c r="SGL27" s="681"/>
      <c r="SGM27" s="681"/>
      <c r="SGN27" s="681"/>
      <c r="SGO27" s="681"/>
      <c r="SGP27" s="681"/>
      <c r="SGQ27" s="681"/>
      <c r="SGR27" s="681"/>
      <c r="SGS27" s="681"/>
      <c r="SGT27" s="681"/>
      <c r="SGU27" s="681"/>
      <c r="SGV27" s="681"/>
      <c r="SGW27" s="681"/>
      <c r="SGX27" s="682"/>
      <c r="SGY27" s="680"/>
      <c r="SGZ27" s="681"/>
      <c r="SHA27" s="681"/>
      <c r="SHB27" s="681"/>
      <c r="SHC27" s="681"/>
      <c r="SHD27" s="681"/>
      <c r="SHE27" s="681"/>
      <c r="SHF27" s="681"/>
      <c r="SHG27" s="681"/>
      <c r="SHH27" s="681"/>
      <c r="SHI27" s="681"/>
      <c r="SHJ27" s="681"/>
      <c r="SHK27" s="681"/>
      <c r="SHL27" s="681"/>
      <c r="SHM27" s="682"/>
      <c r="SHN27" s="680"/>
      <c r="SHO27" s="681"/>
      <c r="SHP27" s="681"/>
      <c r="SHQ27" s="681"/>
      <c r="SHR27" s="681"/>
      <c r="SHS27" s="681"/>
      <c r="SHT27" s="681"/>
      <c r="SHU27" s="681"/>
      <c r="SHV27" s="681"/>
      <c r="SHW27" s="681"/>
      <c r="SHX27" s="681"/>
      <c r="SHY27" s="681"/>
      <c r="SHZ27" s="681"/>
      <c r="SIA27" s="681"/>
      <c r="SIB27" s="682"/>
      <c r="SIC27" s="680"/>
      <c r="SID27" s="681"/>
      <c r="SIE27" s="681"/>
      <c r="SIF27" s="681"/>
      <c r="SIG27" s="681"/>
      <c r="SIH27" s="681"/>
      <c r="SII27" s="681"/>
      <c r="SIJ27" s="681"/>
      <c r="SIK27" s="681"/>
      <c r="SIL27" s="681"/>
      <c r="SIM27" s="681"/>
      <c r="SIN27" s="681"/>
      <c r="SIO27" s="681"/>
      <c r="SIP27" s="681"/>
      <c r="SIQ27" s="682"/>
      <c r="SIR27" s="680"/>
      <c r="SIS27" s="681"/>
      <c r="SIT27" s="681"/>
      <c r="SIU27" s="681"/>
      <c r="SIV27" s="681"/>
      <c r="SIW27" s="681"/>
      <c r="SIX27" s="681"/>
      <c r="SIY27" s="681"/>
      <c r="SIZ27" s="681"/>
      <c r="SJA27" s="681"/>
      <c r="SJB27" s="681"/>
      <c r="SJC27" s="681"/>
      <c r="SJD27" s="681"/>
      <c r="SJE27" s="681"/>
      <c r="SJF27" s="682"/>
      <c r="SJG27" s="680"/>
      <c r="SJH27" s="681"/>
      <c r="SJI27" s="681"/>
      <c r="SJJ27" s="681"/>
      <c r="SJK27" s="681"/>
      <c r="SJL27" s="681"/>
      <c r="SJM27" s="681"/>
      <c r="SJN27" s="681"/>
      <c r="SJO27" s="681"/>
      <c r="SJP27" s="681"/>
      <c r="SJQ27" s="681"/>
      <c r="SJR27" s="681"/>
      <c r="SJS27" s="681"/>
      <c r="SJT27" s="681"/>
      <c r="SJU27" s="682"/>
      <c r="SJV27" s="680"/>
      <c r="SJW27" s="681"/>
      <c r="SJX27" s="681"/>
      <c r="SJY27" s="681"/>
      <c r="SJZ27" s="681"/>
      <c r="SKA27" s="681"/>
      <c r="SKB27" s="681"/>
      <c r="SKC27" s="681"/>
      <c r="SKD27" s="681"/>
      <c r="SKE27" s="681"/>
      <c r="SKF27" s="681"/>
      <c r="SKG27" s="681"/>
      <c r="SKH27" s="681"/>
      <c r="SKI27" s="681"/>
      <c r="SKJ27" s="682"/>
      <c r="SKK27" s="680"/>
      <c r="SKL27" s="681"/>
      <c r="SKM27" s="681"/>
      <c r="SKN27" s="681"/>
      <c r="SKO27" s="681"/>
      <c r="SKP27" s="681"/>
      <c r="SKQ27" s="681"/>
      <c r="SKR27" s="681"/>
      <c r="SKS27" s="681"/>
      <c r="SKT27" s="681"/>
      <c r="SKU27" s="681"/>
      <c r="SKV27" s="681"/>
      <c r="SKW27" s="681"/>
      <c r="SKX27" s="681"/>
      <c r="SKY27" s="682"/>
      <c r="SKZ27" s="680"/>
      <c r="SLA27" s="681"/>
      <c r="SLB27" s="681"/>
      <c r="SLC27" s="681"/>
      <c r="SLD27" s="681"/>
      <c r="SLE27" s="681"/>
      <c r="SLF27" s="681"/>
      <c r="SLG27" s="681"/>
      <c r="SLH27" s="681"/>
      <c r="SLI27" s="681"/>
      <c r="SLJ27" s="681"/>
      <c r="SLK27" s="681"/>
      <c r="SLL27" s="681"/>
      <c r="SLM27" s="681"/>
      <c r="SLN27" s="682"/>
      <c r="SLO27" s="680"/>
      <c r="SLP27" s="681"/>
      <c r="SLQ27" s="681"/>
      <c r="SLR27" s="681"/>
      <c r="SLS27" s="681"/>
      <c r="SLT27" s="681"/>
      <c r="SLU27" s="681"/>
      <c r="SLV27" s="681"/>
      <c r="SLW27" s="681"/>
      <c r="SLX27" s="681"/>
      <c r="SLY27" s="681"/>
      <c r="SLZ27" s="681"/>
      <c r="SMA27" s="681"/>
      <c r="SMB27" s="681"/>
      <c r="SMC27" s="682"/>
      <c r="SMD27" s="680"/>
      <c r="SME27" s="681"/>
      <c r="SMF27" s="681"/>
      <c r="SMG27" s="681"/>
      <c r="SMH27" s="681"/>
      <c r="SMI27" s="681"/>
      <c r="SMJ27" s="681"/>
      <c r="SMK27" s="681"/>
      <c r="SML27" s="681"/>
      <c r="SMM27" s="681"/>
      <c r="SMN27" s="681"/>
      <c r="SMO27" s="681"/>
      <c r="SMP27" s="681"/>
      <c r="SMQ27" s="681"/>
      <c r="SMR27" s="682"/>
      <c r="SMS27" s="680"/>
      <c r="SMT27" s="681"/>
      <c r="SMU27" s="681"/>
      <c r="SMV27" s="681"/>
      <c r="SMW27" s="681"/>
      <c r="SMX27" s="681"/>
      <c r="SMY27" s="681"/>
      <c r="SMZ27" s="681"/>
      <c r="SNA27" s="681"/>
      <c r="SNB27" s="681"/>
      <c r="SNC27" s="681"/>
      <c r="SND27" s="681"/>
      <c r="SNE27" s="681"/>
      <c r="SNF27" s="681"/>
      <c r="SNG27" s="682"/>
      <c r="SNH27" s="680"/>
      <c r="SNI27" s="681"/>
      <c r="SNJ27" s="681"/>
      <c r="SNK27" s="681"/>
      <c r="SNL27" s="681"/>
      <c r="SNM27" s="681"/>
      <c r="SNN27" s="681"/>
      <c r="SNO27" s="681"/>
      <c r="SNP27" s="681"/>
      <c r="SNQ27" s="681"/>
      <c r="SNR27" s="681"/>
      <c r="SNS27" s="681"/>
      <c r="SNT27" s="681"/>
      <c r="SNU27" s="681"/>
      <c r="SNV27" s="682"/>
      <c r="SNW27" s="680"/>
      <c r="SNX27" s="681"/>
      <c r="SNY27" s="681"/>
      <c r="SNZ27" s="681"/>
      <c r="SOA27" s="681"/>
      <c r="SOB27" s="681"/>
      <c r="SOC27" s="681"/>
      <c r="SOD27" s="681"/>
      <c r="SOE27" s="681"/>
      <c r="SOF27" s="681"/>
      <c r="SOG27" s="681"/>
      <c r="SOH27" s="681"/>
      <c r="SOI27" s="681"/>
      <c r="SOJ27" s="681"/>
      <c r="SOK27" s="682"/>
      <c r="SOL27" s="680"/>
      <c r="SOM27" s="681"/>
      <c r="SON27" s="681"/>
      <c r="SOO27" s="681"/>
      <c r="SOP27" s="681"/>
      <c r="SOQ27" s="681"/>
      <c r="SOR27" s="681"/>
      <c r="SOS27" s="681"/>
      <c r="SOT27" s="681"/>
      <c r="SOU27" s="681"/>
      <c r="SOV27" s="681"/>
      <c r="SOW27" s="681"/>
      <c r="SOX27" s="681"/>
      <c r="SOY27" s="681"/>
      <c r="SOZ27" s="682"/>
      <c r="SPA27" s="680"/>
      <c r="SPB27" s="681"/>
      <c r="SPC27" s="681"/>
      <c r="SPD27" s="681"/>
      <c r="SPE27" s="681"/>
      <c r="SPF27" s="681"/>
      <c r="SPG27" s="681"/>
      <c r="SPH27" s="681"/>
      <c r="SPI27" s="681"/>
      <c r="SPJ27" s="681"/>
      <c r="SPK27" s="681"/>
      <c r="SPL27" s="681"/>
      <c r="SPM27" s="681"/>
      <c r="SPN27" s="681"/>
      <c r="SPO27" s="682"/>
      <c r="SPP27" s="680"/>
      <c r="SPQ27" s="681"/>
      <c r="SPR27" s="681"/>
      <c r="SPS27" s="681"/>
      <c r="SPT27" s="681"/>
      <c r="SPU27" s="681"/>
      <c r="SPV27" s="681"/>
      <c r="SPW27" s="681"/>
      <c r="SPX27" s="681"/>
      <c r="SPY27" s="681"/>
      <c r="SPZ27" s="681"/>
      <c r="SQA27" s="681"/>
      <c r="SQB27" s="681"/>
      <c r="SQC27" s="681"/>
      <c r="SQD27" s="682"/>
      <c r="SQE27" s="680"/>
      <c r="SQF27" s="681"/>
      <c r="SQG27" s="681"/>
      <c r="SQH27" s="681"/>
      <c r="SQI27" s="681"/>
      <c r="SQJ27" s="681"/>
      <c r="SQK27" s="681"/>
      <c r="SQL27" s="681"/>
      <c r="SQM27" s="681"/>
      <c r="SQN27" s="681"/>
      <c r="SQO27" s="681"/>
      <c r="SQP27" s="681"/>
      <c r="SQQ27" s="681"/>
      <c r="SQR27" s="681"/>
      <c r="SQS27" s="682"/>
      <c r="SQT27" s="680"/>
      <c r="SQU27" s="681"/>
      <c r="SQV27" s="681"/>
      <c r="SQW27" s="681"/>
      <c r="SQX27" s="681"/>
      <c r="SQY27" s="681"/>
      <c r="SQZ27" s="681"/>
      <c r="SRA27" s="681"/>
      <c r="SRB27" s="681"/>
      <c r="SRC27" s="681"/>
      <c r="SRD27" s="681"/>
      <c r="SRE27" s="681"/>
      <c r="SRF27" s="681"/>
      <c r="SRG27" s="681"/>
      <c r="SRH27" s="682"/>
      <c r="SRI27" s="680"/>
      <c r="SRJ27" s="681"/>
      <c r="SRK27" s="681"/>
      <c r="SRL27" s="681"/>
      <c r="SRM27" s="681"/>
      <c r="SRN27" s="681"/>
      <c r="SRO27" s="681"/>
      <c r="SRP27" s="681"/>
      <c r="SRQ27" s="681"/>
      <c r="SRR27" s="681"/>
      <c r="SRS27" s="681"/>
      <c r="SRT27" s="681"/>
      <c r="SRU27" s="681"/>
      <c r="SRV27" s="681"/>
      <c r="SRW27" s="682"/>
      <c r="SRX27" s="680"/>
      <c r="SRY27" s="681"/>
      <c r="SRZ27" s="681"/>
      <c r="SSA27" s="681"/>
      <c r="SSB27" s="681"/>
      <c r="SSC27" s="681"/>
      <c r="SSD27" s="681"/>
      <c r="SSE27" s="681"/>
      <c r="SSF27" s="681"/>
      <c r="SSG27" s="681"/>
      <c r="SSH27" s="681"/>
      <c r="SSI27" s="681"/>
      <c r="SSJ27" s="681"/>
      <c r="SSK27" s="681"/>
      <c r="SSL27" s="682"/>
      <c r="SSM27" s="680"/>
      <c r="SSN27" s="681"/>
      <c r="SSO27" s="681"/>
      <c r="SSP27" s="681"/>
      <c r="SSQ27" s="681"/>
      <c r="SSR27" s="681"/>
      <c r="SSS27" s="681"/>
      <c r="SST27" s="681"/>
      <c r="SSU27" s="681"/>
      <c r="SSV27" s="681"/>
      <c r="SSW27" s="681"/>
      <c r="SSX27" s="681"/>
      <c r="SSY27" s="681"/>
      <c r="SSZ27" s="681"/>
      <c r="STA27" s="682"/>
      <c r="STB27" s="680"/>
      <c r="STC27" s="681"/>
      <c r="STD27" s="681"/>
      <c r="STE27" s="681"/>
      <c r="STF27" s="681"/>
      <c r="STG27" s="681"/>
      <c r="STH27" s="681"/>
      <c r="STI27" s="681"/>
      <c r="STJ27" s="681"/>
      <c r="STK27" s="681"/>
      <c r="STL27" s="681"/>
      <c r="STM27" s="681"/>
      <c r="STN27" s="681"/>
      <c r="STO27" s="681"/>
      <c r="STP27" s="682"/>
      <c r="STQ27" s="680"/>
      <c r="STR27" s="681"/>
      <c r="STS27" s="681"/>
      <c r="STT27" s="681"/>
      <c r="STU27" s="681"/>
      <c r="STV27" s="681"/>
      <c r="STW27" s="681"/>
      <c r="STX27" s="681"/>
      <c r="STY27" s="681"/>
      <c r="STZ27" s="681"/>
      <c r="SUA27" s="681"/>
      <c r="SUB27" s="681"/>
      <c r="SUC27" s="681"/>
      <c r="SUD27" s="681"/>
      <c r="SUE27" s="682"/>
      <c r="SUF27" s="680"/>
      <c r="SUG27" s="681"/>
      <c r="SUH27" s="681"/>
      <c r="SUI27" s="681"/>
      <c r="SUJ27" s="681"/>
      <c r="SUK27" s="681"/>
      <c r="SUL27" s="681"/>
      <c r="SUM27" s="681"/>
      <c r="SUN27" s="681"/>
      <c r="SUO27" s="681"/>
      <c r="SUP27" s="681"/>
      <c r="SUQ27" s="681"/>
      <c r="SUR27" s="681"/>
      <c r="SUS27" s="681"/>
      <c r="SUT27" s="682"/>
      <c r="SUU27" s="680"/>
      <c r="SUV27" s="681"/>
      <c r="SUW27" s="681"/>
      <c r="SUX27" s="681"/>
      <c r="SUY27" s="681"/>
      <c r="SUZ27" s="681"/>
      <c r="SVA27" s="681"/>
      <c r="SVB27" s="681"/>
      <c r="SVC27" s="681"/>
      <c r="SVD27" s="681"/>
      <c r="SVE27" s="681"/>
      <c r="SVF27" s="681"/>
      <c r="SVG27" s="681"/>
      <c r="SVH27" s="681"/>
      <c r="SVI27" s="682"/>
      <c r="SVJ27" s="680"/>
      <c r="SVK27" s="681"/>
      <c r="SVL27" s="681"/>
      <c r="SVM27" s="681"/>
      <c r="SVN27" s="681"/>
      <c r="SVO27" s="681"/>
      <c r="SVP27" s="681"/>
      <c r="SVQ27" s="681"/>
      <c r="SVR27" s="681"/>
      <c r="SVS27" s="681"/>
      <c r="SVT27" s="681"/>
      <c r="SVU27" s="681"/>
      <c r="SVV27" s="681"/>
      <c r="SVW27" s="681"/>
      <c r="SVX27" s="682"/>
      <c r="SVY27" s="680"/>
      <c r="SVZ27" s="681"/>
      <c r="SWA27" s="681"/>
      <c r="SWB27" s="681"/>
      <c r="SWC27" s="681"/>
      <c r="SWD27" s="681"/>
      <c r="SWE27" s="681"/>
      <c r="SWF27" s="681"/>
      <c r="SWG27" s="681"/>
      <c r="SWH27" s="681"/>
      <c r="SWI27" s="681"/>
      <c r="SWJ27" s="681"/>
      <c r="SWK27" s="681"/>
      <c r="SWL27" s="681"/>
      <c r="SWM27" s="682"/>
      <c r="SWN27" s="680"/>
      <c r="SWO27" s="681"/>
      <c r="SWP27" s="681"/>
      <c r="SWQ27" s="681"/>
      <c r="SWR27" s="681"/>
      <c r="SWS27" s="681"/>
      <c r="SWT27" s="681"/>
      <c r="SWU27" s="681"/>
      <c r="SWV27" s="681"/>
      <c r="SWW27" s="681"/>
      <c r="SWX27" s="681"/>
      <c r="SWY27" s="681"/>
      <c r="SWZ27" s="681"/>
      <c r="SXA27" s="681"/>
      <c r="SXB27" s="682"/>
      <c r="SXC27" s="680"/>
      <c r="SXD27" s="681"/>
      <c r="SXE27" s="681"/>
      <c r="SXF27" s="681"/>
      <c r="SXG27" s="681"/>
      <c r="SXH27" s="681"/>
      <c r="SXI27" s="681"/>
      <c r="SXJ27" s="681"/>
      <c r="SXK27" s="681"/>
      <c r="SXL27" s="681"/>
      <c r="SXM27" s="681"/>
      <c r="SXN27" s="681"/>
      <c r="SXO27" s="681"/>
      <c r="SXP27" s="681"/>
      <c r="SXQ27" s="682"/>
      <c r="SXR27" s="680"/>
      <c r="SXS27" s="681"/>
      <c r="SXT27" s="681"/>
      <c r="SXU27" s="681"/>
      <c r="SXV27" s="681"/>
      <c r="SXW27" s="681"/>
      <c r="SXX27" s="681"/>
      <c r="SXY27" s="681"/>
      <c r="SXZ27" s="681"/>
      <c r="SYA27" s="681"/>
      <c r="SYB27" s="681"/>
      <c r="SYC27" s="681"/>
      <c r="SYD27" s="681"/>
      <c r="SYE27" s="681"/>
      <c r="SYF27" s="682"/>
      <c r="SYG27" s="680"/>
      <c r="SYH27" s="681"/>
      <c r="SYI27" s="681"/>
      <c r="SYJ27" s="681"/>
      <c r="SYK27" s="681"/>
      <c r="SYL27" s="681"/>
      <c r="SYM27" s="681"/>
      <c r="SYN27" s="681"/>
      <c r="SYO27" s="681"/>
      <c r="SYP27" s="681"/>
      <c r="SYQ27" s="681"/>
      <c r="SYR27" s="681"/>
      <c r="SYS27" s="681"/>
      <c r="SYT27" s="681"/>
      <c r="SYU27" s="682"/>
      <c r="SYV27" s="680"/>
      <c r="SYW27" s="681"/>
      <c r="SYX27" s="681"/>
      <c r="SYY27" s="681"/>
      <c r="SYZ27" s="681"/>
      <c r="SZA27" s="681"/>
      <c r="SZB27" s="681"/>
      <c r="SZC27" s="681"/>
      <c r="SZD27" s="681"/>
      <c r="SZE27" s="681"/>
      <c r="SZF27" s="681"/>
      <c r="SZG27" s="681"/>
      <c r="SZH27" s="681"/>
      <c r="SZI27" s="681"/>
      <c r="SZJ27" s="682"/>
      <c r="SZK27" s="680"/>
      <c r="SZL27" s="681"/>
      <c r="SZM27" s="681"/>
      <c r="SZN27" s="681"/>
      <c r="SZO27" s="681"/>
      <c r="SZP27" s="681"/>
      <c r="SZQ27" s="681"/>
      <c r="SZR27" s="681"/>
      <c r="SZS27" s="681"/>
      <c r="SZT27" s="681"/>
      <c r="SZU27" s="681"/>
      <c r="SZV27" s="681"/>
      <c r="SZW27" s="681"/>
      <c r="SZX27" s="681"/>
      <c r="SZY27" s="682"/>
      <c r="SZZ27" s="680"/>
      <c r="TAA27" s="681"/>
      <c r="TAB27" s="681"/>
      <c r="TAC27" s="681"/>
      <c r="TAD27" s="681"/>
      <c r="TAE27" s="681"/>
      <c r="TAF27" s="681"/>
      <c r="TAG27" s="681"/>
      <c r="TAH27" s="681"/>
      <c r="TAI27" s="681"/>
      <c r="TAJ27" s="681"/>
      <c r="TAK27" s="681"/>
      <c r="TAL27" s="681"/>
      <c r="TAM27" s="681"/>
      <c r="TAN27" s="682"/>
      <c r="TAO27" s="680"/>
      <c r="TAP27" s="681"/>
      <c r="TAQ27" s="681"/>
      <c r="TAR27" s="681"/>
      <c r="TAS27" s="681"/>
      <c r="TAT27" s="681"/>
      <c r="TAU27" s="681"/>
      <c r="TAV27" s="681"/>
      <c r="TAW27" s="681"/>
      <c r="TAX27" s="681"/>
      <c r="TAY27" s="681"/>
      <c r="TAZ27" s="681"/>
      <c r="TBA27" s="681"/>
      <c r="TBB27" s="681"/>
      <c r="TBC27" s="682"/>
      <c r="TBD27" s="680"/>
      <c r="TBE27" s="681"/>
      <c r="TBF27" s="681"/>
      <c r="TBG27" s="681"/>
      <c r="TBH27" s="681"/>
      <c r="TBI27" s="681"/>
      <c r="TBJ27" s="681"/>
      <c r="TBK27" s="681"/>
      <c r="TBL27" s="681"/>
      <c r="TBM27" s="681"/>
      <c r="TBN27" s="681"/>
      <c r="TBO27" s="681"/>
      <c r="TBP27" s="681"/>
      <c r="TBQ27" s="681"/>
      <c r="TBR27" s="682"/>
      <c r="TBS27" s="680"/>
      <c r="TBT27" s="681"/>
      <c r="TBU27" s="681"/>
      <c r="TBV27" s="681"/>
      <c r="TBW27" s="681"/>
      <c r="TBX27" s="681"/>
      <c r="TBY27" s="681"/>
      <c r="TBZ27" s="681"/>
      <c r="TCA27" s="681"/>
      <c r="TCB27" s="681"/>
      <c r="TCC27" s="681"/>
      <c r="TCD27" s="681"/>
      <c r="TCE27" s="681"/>
      <c r="TCF27" s="681"/>
      <c r="TCG27" s="682"/>
      <c r="TCH27" s="680"/>
      <c r="TCI27" s="681"/>
      <c r="TCJ27" s="681"/>
      <c r="TCK27" s="681"/>
      <c r="TCL27" s="681"/>
      <c r="TCM27" s="681"/>
      <c r="TCN27" s="681"/>
      <c r="TCO27" s="681"/>
      <c r="TCP27" s="681"/>
      <c r="TCQ27" s="681"/>
      <c r="TCR27" s="681"/>
      <c r="TCS27" s="681"/>
      <c r="TCT27" s="681"/>
      <c r="TCU27" s="681"/>
      <c r="TCV27" s="682"/>
      <c r="TCW27" s="680"/>
      <c r="TCX27" s="681"/>
      <c r="TCY27" s="681"/>
      <c r="TCZ27" s="681"/>
      <c r="TDA27" s="681"/>
      <c r="TDB27" s="681"/>
      <c r="TDC27" s="681"/>
      <c r="TDD27" s="681"/>
      <c r="TDE27" s="681"/>
      <c r="TDF27" s="681"/>
      <c r="TDG27" s="681"/>
      <c r="TDH27" s="681"/>
      <c r="TDI27" s="681"/>
      <c r="TDJ27" s="681"/>
      <c r="TDK27" s="682"/>
      <c r="TDL27" s="680"/>
      <c r="TDM27" s="681"/>
      <c r="TDN27" s="681"/>
      <c r="TDO27" s="681"/>
      <c r="TDP27" s="681"/>
      <c r="TDQ27" s="681"/>
      <c r="TDR27" s="681"/>
      <c r="TDS27" s="681"/>
      <c r="TDT27" s="681"/>
      <c r="TDU27" s="681"/>
      <c r="TDV27" s="681"/>
      <c r="TDW27" s="681"/>
      <c r="TDX27" s="681"/>
      <c r="TDY27" s="681"/>
      <c r="TDZ27" s="682"/>
      <c r="TEA27" s="680"/>
      <c r="TEB27" s="681"/>
      <c r="TEC27" s="681"/>
      <c r="TED27" s="681"/>
      <c r="TEE27" s="681"/>
      <c r="TEF27" s="681"/>
      <c r="TEG27" s="681"/>
      <c r="TEH27" s="681"/>
      <c r="TEI27" s="681"/>
      <c r="TEJ27" s="681"/>
      <c r="TEK27" s="681"/>
      <c r="TEL27" s="681"/>
      <c r="TEM27" s="681"/>
      <c r="TEN27" s="681"/>
      <c r="TEO27" s="682"/>
      <c r="TEP27" s="680"/>
      <c r="TEQ27" s="681"/>
      <c r="TER27" s="681"/>
      <c r="TES27" s="681"/>
      <c r="TET27" s="681"/>
      <c r="TEU27" s="681"/>
      <c r="TEV27" s="681"/>
      <c r="TEW27" s="681"/>
      <c r="TEX27" s="681"/>
      <c r="TEY27" s="681"/>
      <c r="TEZ27" s="681"/>
      <c r="TFA27" s="681"/>
      <c r="TFB27" s="681"/>
      <c r="TFC27" s="681"/>
      <c r="TFD27" s="682"/>
      <c r="TFE27" s="680"/>
      <c r="TFF27" s="681"/>
      <c r="TFG27" s="681"/>
      <c r="TFH27" s="681"/>
      <c r="TFI27" s="681"/>
      <c r="TFJ27" s="681"/>
      <c r="TFK27" s="681"/>
      <c r="TFL27" s="681"/>
      <c r="TFM27" s="681"/>
      <c r="TFN27" s="681"/>
      <c r="TFO27" s="681"/>
      <c r="TFP27" s="681"/>
      <c r="TFQ27" s="681"/>
      <c r="TFR27" s="681"/>
      <c r="TFS27" s="682"/>
      <c r="TFT27" s="680"/>
      <c r="TFU27" s="681"/>
      <c r="TFV27" s="681"/>
      <c r="TFW27" s="681"/>
      <c r="TFX27" s="681"/>
      <c r="TFY27" s="681"/>
      <c r="TFZ27" s="681"/>
      <c r="TGA27" s="681"/>
      <c r="TGB27" s="681"/>
      <c r="TGC27" s="681"/>
      <c r="TGD27" s="681"/>
      <c r="TGE27" s="681"/>
      <c r="TGF27" s="681"/>
      <c r="TGG27" s="681"/>
      <c r="TGH27" s="682"/>
      <c r="TGI27" s="680"/>
      <c r="TGJ27" s="681"/>
      <c r="TGK27" s="681"/>
      <c r="TGL27" s="681"/>
      <c r="TGM27" s="681"/>
      <c r="TGN27" s="681"/>
      <c r="TGO27" s="681"/>
      <c r="TGP27" s="681"/>
      <c r="TGQ27" s="681"/>
      <c r="TGR27" s="681"/>
      <c r="TGS27" s="681"/>
      <c r="TGT27" s="681"/>
      <c r="TGU27" s="681"/>
      <c r="TGV27" s="681"/>
      <c r="TGW27" s="682"/>
      <c r="TGX27" s="680"/>
      <c r="TGY27" s="681"/>
      <c r="TGZ27" s="681"/>
      <c r="THA27" s="681"/>
      <c r="THB27" s="681"/>
      <c r="THC27" s="681"/>
      <c r="THD27" s="681"/>
      <c r="THE27" s="681"/>
      <c r="THF27" s="681"/>
      <c r="THG27" s="681"/>
      <c r="THH27" s="681"/>
      <c r="THI27" s="681"/>
      <c r="THJ27" s="681"/>
      <c r="THK27" s="681"/>
      <c r="THL27" s="682"/>
      <c r="THM27" s="680"/>
      <c r="THN27" s="681"/>
      <c r="THO27" s="681"/>
      <c r="THP27" s="681"/>
      <c r="THQ27" s="681"/>
      <c r="THR27" s="681"/>
      <c r="THS27" s="681"/>
      <c r="THT27" s="681"/>
      <c r="THU27" s="681"/>
      <c r="THV27" s="681"/>
      <c r="THW27" s="681"/>
      <c r="THX27" s="681"/>
      <c r="THY27" s="681"/>
      <c r="THZ27" s="681"/>
      <c r="TIA27" s="682"/>
      <c r="TIB27" s="680"/>
      <c r="TIC27" s="681"/>
      <c r="TID27" s="681"/>
      <c r="TIE27" s="681"/>
      <c r="TIF27" s="681"/>
      <c r="TIG27" s="681"/>
      <c r="TIH27" s="681"/>
      <c r="TII27" s="681"/>
      <c r="TIJ27" s="681"/>
      <c r="TIK27" s="681"/>
      <c r="TIL27" s="681"/>
      <c r="TIM27" s="681"/>
      <c r="TIN27" s="681"/>
      <c r="TIO27" s="681"/>
      <c r="TIP27" s="682"/>
      <c r="TIQ27" s="680"/>
      <c r="TIR27" s="681"/>
      <c r="TIS27" s="681"/>
      <c r="TIT27" s="681"/>
      <c r="TIU27" s="681"/>
      <c r="TIV27" s="681"/>
      <c r="TIW27" s="681"/>
      <c r="TIX27" s="681"/>
      <c r="TIY27" s="681"/>
      <c r="TIZ27" s="681"/>
      <c r="TJA27" s="681"/>
      <c r="TJB27" s="681"/>
      <c r="TJC27" s="681"/>
      <c r="TJD27" s="681"/>
      <c r="TJE27" s="682"/>
      <c r="TJF27" s="680"/>
      <c r="TJG27" s="681"/>
      <c r="TJH27" s="681"/>
      <c r="TJI27" s="681"/>
      <c r="TJJ27" s="681"/>
      <c r="TJK27" s="681"/>
      <c r="TJL27" s="681"/>
      <c r="TJM27" s="681"/>
      <c r="TJN27" s="681"/>
      <c r="TJO27" s="681"/>
      <c r="TJP27" s="681"/>
      <c r="TJQ27" s="681"/>
      <c r="TJR27" s="681"/>
      <c r="TJS27" s="681"/>
      <c r="TJT27" s="682"/>
      <c r="TJU27" s="680"/>
      <c r="TJV27" s="681"/>
      <c r="TJW27" s="681"/>
      <c r="TJX27" s="681"/>
      <c r="TJY27" s="681"/>
      <c r="TJZ27" s="681"/>
      <c r="TKA27" s="681"/>
      <c r="TKB27" s="681"/>
      <c r="TKC27" s="681"/>
      <c r="TKD27" s="681"/>
      <c r="TKE27" s="681"/>
      <c r="TKF27" s="681"/>
      <c r="TKG27" s="681"/>
      <c r="TKH27" s="681"/>
      <c r="TKI27" s="682"/>
      <c r="TKJ27" s="680"/>
      <c r="TKK27" s="681"/>
      <c r="TKL27" s="681"/>
      <c r="TKM27" s="681"/>
      <c r="TKN27" s="681"/>
      <c r="TKO27" s="681"/>
      <c r="TKP27" s="681"/>
      <c r="TKQ27" s="681"/>
      <c r="TKR27" s="681"/>
      <c r="TKS27" s="681"/>
      <c r="TKT27" s="681"/>
      <c r="TKU27" s="681"/>
      <c r="TKV27" s="681"/>
      <c r="TKW27" s="681"/>
      <c r="TKX27" s="682"/>
      <c r="TKY27" s="680"/>
      <c r="TKZ27" s="681"/>
      <c r="TLA27" s="681"/>
      <c r="TLB27" s="681"/>
      <c r="TLC27" s="681"/>
      <c r="TLD27" s="681"/>
      <c r="TLE27" s="681"/>
      <c r="TLF27" s="681"/>
      <c r="TLG27" s="681"/>
      <c r="TLH27" s="681"/>
      <c r="TLI27" s="681"/>
      <c r="TLJ27" s="681"/>
      <c r="TLK27" s="681"/>
      <c r="TLL27" s="681"/>
      <c r="TLM27" s="682"/>
      <c r="TLN27" s="680"/>
      <c r="TLO27" s="681"/>
      <c r="TLP27" s="681"/>
      <c r="TLQ27" s="681"/>
      <c r="TLR27" s="681"/>
      <c r="TLS27" s="681"/>
      <c r="TLT27" s="681"/>
      <c r="TLU27" s="681"/>
      <c r="TLV27" s="681"/>
      <c r="TLW27" s="681"/>
      <c r="TLX27" s="681"/>
      <c r="TLY27" s="681"/>
      <c r="TLZ27" s="681"/>
      <c r="TMA27" s="681"/>
      <c r="TMB27" s="682"/>
      <c r="TMC27" s="680"/>
      <c r="TMD27" s="681"/>
      <c r="TME27" s="681"/>
      <c r="TMF27" s="681"/>
      <c r="TMG27" s="681"/>
      <c r="TMH27" s="681"/>
      <c r="TMI27" s="681"/>
      <c r="TMJ27" s="681"/>
      <c r="TMK27" s="681"/>
      <c r="TML27" s="681"/>
      <c r="TMM27" s="681"/>
      <c r="TMN27" s="681"/>
      <c r="TMO27" s="681"/>
      <c r="TMP27" s="681"/>
      <c r="TMQ27" s="682"/>
      <c r="TMR27" s="680"/>
      <c r="TMS27" s="681"/>
      <c r="TMT27" s="681"/>
      <c r="TMU27" s="681"/>
      <c r="TMV27" s="681"/>
      <c r="TMW27" s="681"/>
      <c r="TMX27" s="681"/>
      <c r="TMY27" s="681"/>
      <c r="TMZ27" s="681"/>
      <c r="TNA27" s="681"/>
      <c r="TNB27" s="681"/>
      <c r="TNC27" s="681"/>
      <c r="TND27" s="681"/>
      <c r="TNE27" s="681"/>
      <c r="TNF27" s="682"/>
      <c r="TNG27" s="680"/>
      <c r="TNH27" s="681"/>
      <c r="TNI27" s="681"/>
      <c r="TNJ27" s="681"/>
      <c r="TNK27" s="681"/>
      <c r="TNL27" s="681"/>
      <c r="TNM27" s="681"/>
      <c r="TNN27" s="681"/>
      <c r="TNO27" s="681"/>
      <c r="TNP27" s="681"/>
      <c r="TNQ27" s="681"/>
      <c r="TNR27" s="681"/>
      <c r="TNS27" s="681"/>
      <c r="TNT27" s="681"/>
      <c r="TNU27" s="682"/>
      <c r="TNV27" s="680"/>
      <c r="TNW27" s="681"/>
      <c r="TNX27" s="681"/>
      <c r="TNY27" s="681"/>
      <c r="TNZ27" s="681"/>
      <c r="TOA27" s="681"/>
      <c r="TOB27" s="681"/>
      <c r="TOC27" s="681"/>
      <c r="TOD27" s="681"/>
      <c r="TOE27" s="681"/>
      <c r="TOF27" s="681"/>
      <c r="TOG27" s="681"/>
      <c r="TOH27" s="681"/>
      <c r="TOI27" s="681"/>
      <c r="TOJ27" s="682"/>
      <c r="TOK27" s="680"/>
      <c r="TOL27" s="681"/>
      <c r="TOM27" s="681"/>
      <c r="TON27" s="681"/>
      <c r="TOO27" s="681"/>
      <c r="TOP27" s="681"/>
      <c r="TOQ27" s="681"/>
      <c r="TOR27" s="681"/>
      <c r="TOS27" s="681"/>
      <c r="TOT27" s="681"/>
      <c r="TOU27" s="681"/>
      <c r="TOV27" s="681"/>
      <c r="TOW27" s="681"/>
      <c r="TOX27" s="681"/>
      <c r="TOY27" s="682"/>
      <c r="TOZ27" s="680"/>
      <c r="TPA27" s="681"/>
      <c r="TPB27" s="681"/>
      <c r="TPC27" s="681"/>
      <c r="TPD27" s="681"/>
      <c r="TPE27" s="681"/>
      <c r="TPF27" s="681"/>
      <c r="TPG27" s="681"/>
      <c r="TPH27" s="681"/>
      <c r="TPI27" s="681"/>
      <c r="TPJ27" s="681"/>
      <c r="TPK27" s="681"/>
      <c r="TPL27" s="681"/>
      <c r="TPM27" s="681"/>
      <c r="TPN27" s="682"/>
      <c r="TPO27" s="680"/>
      <c r="TPP27" s="681"/>
      <c r="TPQ27" s="681"/>
      <c r="TPR27" s="681"/>
      <c r="TPS27" s="681"/>
      <c r="TPT27" s="681"/>
      <c r="TPU27" s="681"/>
      <c r="TPV27" s="681"/>
      <c r="TPW27" s="681"/>
      <c r="TPX27" s="681"/>
      <c r="TPY27" s="681"/>
      <c r="TPZ27" s="681"/>
      <c r="TQA27" s="681"/>
      <c r="TQB27" s="681"/>
      <c r="TQC27" s="682"/>
      <c r="TQD27" s="680"/>
      <c r="TQE27" s="681"/>
      <c r="TQF27" s="681"/>
      <c r="TQG27" s="681"/>
      <c r="TQH27" s="681"/>
      <c r="TQI27" s="681"/>
      <c r="TQJ27" s="681"/>
      <c r="TQK27" s="681"/>
      <c r="TQL27" s="681"/>
      <c r="TQM27" s="681"/>
      <c r="TQN27" s="681"/>
      <c r="TQO27" s="681"/>
      <c r="TQP27" s="681"/>
      <c r="TQQ27" s="681"/>
      <c r="TQR27" s="682"/>
      <c r="TQS27" s="680"/>
      <c r="TQT27" s="681"/>
      <c r="TQU27" s="681"/>
      <c r="TQV27" s="681"/>
      <c r="TQW27" s="681"/>
      <c r="TQX27" s="681"/>
      <c r="TQY27" s="681"/>
      <c r="TQZ27" s="681"/>
      <c r="TRA27" s="681"/>
      <c r="TRB27" s="681"/>
      <c r="TRC27" s="681"/>
      <c r="TRD27" s="681"/>
      <c r="TRE27" s="681"/>
      <c r="TRF27" s="681"/>
      <c r="TRG27" s="682"/>
      <c r="TRH27" s="680"/>
      <c r="TRI27" s="681"/>
      <c r="TRJ27" s="681"/>
      <c r="TRK27" s="681"/>
      <c r="TRL27" s="681"/>
      <c r="TRM27" s="681"/>
      <c r="TRN27" s="681"/>
      <c r="TRO27" s="681"/>
      <c r="TRP27" s="681"/>
      <c r="TRQ27" s="681"/>
      <c r="TRR27" s="681"/>
      <c r="TRS27" s="681"/>
      <c r="TRT27" s="681"/>
      <c r="TRU27" s="681"/>
      <c r="TRV27" s="682"/>
      <c r="TRW27" s="680"/>
      <c r="TRX27" s="681"/>
      <c r="TRY27" s="681"/>
      <c r="TRZ27" s="681"/>
      <c r="TSA27" s="681"/>
      <c r="TSB27" s="681"/>
      <c r="TSC27" s="681"/>
      <c r="TSD27" s="681"/>
      <c r="TSE27" s="681"/>
      <c r="TSF27" s="681"/>
      <c r="TSG27" s="681"/>
      <c r="TSH27" s="681"/>
      <c r="TSI27" s="681"/>
      <c r="TSJ27" s="681"/>
      <c r="TSK27" s="682"/>
      <c r="TSL27" s="680"/>
      <c r="TSM27" s="681"/>
      <c r="TSN27" s="681"/>
      <c r="TSO27" s="681"/>
      <c r="TSP27" s="681"/>
      <c r="TSQ27" s="681"/>
      <c r="TSR27" s="681"/>
      <c r="TSS27" s="681"/>
      <c r="TST27" s="681"/>
      <c r="TSU27" s="681"/>
      <c r="TSV27" s="681"/>
      <c r="TSW27" s="681"/>
      <c r="TSX27" s="681"/>
      <c r="TSY27" s="681"/>
      <c r="TSZ27" s="682"/>
      <c r="TTA27" s="680"/>
      <c r="TTB27" s="681"/>
      <c r="TTC27" s="681"/>
      <c r="TTD27" s="681"/>
      <c r="TTE27" s="681"/>
      <c r="TTF27" s="681"/>
      <c r="TTG27" s="681"/>
      <c r="TTH27" s="681"/>
      <c r="TTI27" s="681"/>
      <c r="TTJ27" s="681"/>
      <c r="TTK27" s="681"/>
      <c r="TTL27" s="681"/>
      <c r="TTM27" s="681"/>
      <c r="TTN27" s="681"/>
      <c r="TTO27" s="682"/>
      <c r="TTP27" s="680"/>
      <c r="TTQ27" s="681"/>
      <c r="TTR27" s="681"/>
      <c r="TTS27" s="681"/>
      <c r="TTT27" s="681"/>
      <c r="TTU27" s="681"/>
      <c r="TTV27" s="681"/>
      <c r="TTW27" s="681"/>
      <c r="TTX27" s="681"/>
      <c r="TTY27" s="681"/>
      <c r="TTZ27" s="681"/>
      <c r="TUA27" s="681"/>
      <c r="TUB27" s="681"/>
      <c r="TUC27" s="681"/>
      <c r="TUD27" s="682"/>
      <c r="TUE27" s="680"/>
      <c r="TUF27" s="681"/>
      <c r="TUG27" s="681"/>
      <c r="TUH27" s="681"/>
      <c r="TUI27" s="681"/>
      <c r="TUJ27" s="681"/>
      <c r="TUK27" s="681"/>
      <c r="TUL27" s="681"/>
      <c r="TUM27" s="681"/>
      <c r="TUN27" s="681"/>
      <c r="TUO27" s="681"/>
      <c r="TUP27" s="681"/>
      <c r="TUQ27" s="681"/>
      <c r="TUR27" s="681"/>
      <c r="TUS27" s="682"/>
      <c r="TUT27" s="680"/>
      <c r="TUU27" s="681"/>
      <c r="TUV27" s="681"/>
      <c r="TUW27" s="681"/>
      <c r="TUX27" s="681"/>
      <c r="TUY27" s="681"/>
      <c r="TUZ27" s="681"/>
      <c r="TVA27" s="681"/>
      <c r="TVB27" s="681"/>
      <c r="TVC27" s="681"/>
      <c r="TVD27" s="681"/>
      <c r="TVE27" s="681"/>
      <c r="TVF27" s="681"/>
      <c r="TVG27" s="681"/>
      <c r="TVH27" s="682"/>
      <c r="TVI27" s="680"/>
      <c r="TVJ27" s="681"/>
      <c r="TVK27" s="681"/>
      <c r="TVL27" s="681"/>
      <c r="TVM27" s="681"/>
      <c r="TVN27" s="681"/>
      <c r="TVO27" s="681"/>
      <c r="TVP27" s="681"/>
      <c r="TVQ27" s="681"/>
      <c r="TVR27" s="681"/>
      <c r="TVS27" s="681"/>
      <c r="TVT27" s="681"/>
      <c r="TVU27" s="681"/>
      <c r="TVV27" s="681"/>
      <c r="TVW27" s="682"/>
      <c r="TVX27" s="680"/>
      <c r="TVY27" s="681"/>
      <c r="TVZ27" s="681"/>
      <c r="TWA27" s="681"/>
      <c r="TWB27" s="681"/>
      <c r="TWC27" s="681"/>
      <c r="TWD27" s="681"/>
      <c r="TWE27" s="681"/>
      <c r="TWF27" s="681"/>
      <c r="TWG27" s="681"/>
      <c r="TWH27" s="681"/>
      <c r="TWI27" s="681"/>
      <c r="TWJ27" s="681"/>
      <c r="TWK27" s="681"/>
      <c r="TWL27" s="682"/>
      <c r="TWM27" s="680"/>
      <c r="TWN27" s="681"/>
      <c r="TWO27" s="681"/>
      <c r="TWP27" s="681"/>
      <c r="TWQ27" s="681"/>
      <c r="TWR27" s="681"/>
      <c r="TWS27" s="681"/>
      <c r="TWT27" s="681"/>
      <c r="TWU27" s="681"/>
      <c r="TWV27" s="681"/>
      <c r="TWW27" s="681"/>
      <c r="TWX27" s="681"/>
      <c r="TWY27" s="681"/>
      <c r="TWZ27" s="681"/>
      <c r="TXA27" s="682"/>
      <c r="TXB27" s="680"/>
      <c r="TXC27" s="681"/>
      <c r="TXD27" s="681"/>
      <c r="TXE27" s="681"/>
      <c r="TXF27" s="681"/>
      <c r="TXG27" s="681"/>
      <c r="TXH27" s="681"/>
      <c r="TXI27" s="681"/>
      <c r="TXJ27" s="681"/>
      <c r="TXK27" s="681"/>
      <c r="TXL27" s="681"/>
      <c r="TXM27" s="681"/>
      <c r="TXN27" s="681"/>
      <c r="TXO27" s="681"/>
      <c r="TXP27" s="682"/>
      <c r="TXQ27" s="680"/>
      <c r="TXR27" s="681"/>
      <c r="TXS27" s="681"/>
      <c r="TXT27" s="681"/>
      <c r="TXU27" s="681"/>
      <c r="TXV27" s="681"/>
      <c r="TXW27" s="681"/>
      <c r="TXX27" s="681"/>
      <c r="TXY27" s="681"/>
      <c r="TXZ27" s="681"/>
      <c r="TYA27" s="681"/>
      <c r="TYB27" s="681"/>
      <c r="TYC27" s="681"/>
      <c r="TYD27" s="681"/>
      <c r="TYE27" s="682"/>
      <c r="TYF27" s="680"/>
      <c r="TYG27" s="681"/>
      <c r="TYH27" s="681"/>
      <c r="TYI27" s="681"/>
      <c r="TYJ27" s="681"/>
      <c r="TYK27" s="681"/>
      <c r="TYL27" s="681"/>
      <c r="TYM27" s="681"/>
      <c r="TYN27" s="681"/>
      <c r="TYO27" s="681"/>
      <c r="TYP27" s="681"/>
      <c r="TYQ27" s="681"/>
      <c r="TYR27" s="681"/>
      <c r="TYS27" s="681"/>
      <c r="TYT27" s="682"/>
      <c r="TYU27" s="680"/>
      <c r="TYV27" s="681"/>
      <c r="TYW27" s="681"/>
      <c r="TYX27" s="681"/>
      <c r="TYY27" s="681"/>
      <c r="TYZ27" s="681"/>
      <c r="TZA27" s="681"/>
      <c r="TZB27" s="681"/>
      <c r="TZC27" s="681"/>
      <c r="TZD27" s="681"/>
      <c r="TZE27" s="681"/>
      <c r="TZF27" s="681"/>
      <c r="TZG27" s="681"/>
      <c r="TZH27" s="681"/>
      <c r="TZI27" s="682"/>
      <c r="TZJ27" s="680"/>
      <c r="TZK27" s="681"/>
      <c r="TZL27" s="681"/>
      <c r="TZM27" s="681"/>
      <c r="TZN27" s="681"/>
      <c r="TZO27" s="681"/>
      <c r="TZP27" s="681"/>
      <c r="TZQ27" s="681"/>
      <c r="TZR27" s="681"/>
      <c r="TZS27" s="681"/>
      <c r="TZT27" s="681"/>
      <c r="TZU27" s="681"/>
      <c r="TZV27" s="681"/>
      <c r="TZW27" s="681"/>
      <c r="TZX27" s="682"/>
      <c r="TZY27" s="680"/>
      <c r="TZZ27" s="681"/>
      <c r="UAA27" s="681"/>
      <c r="UAB27" s="681"/>
      <c r="UAC27" s="681"/>
      <c r="UAD27" s="681"/>
      <c r="UAE27" s="681"/>
      <c r="UAF27" s="681"/>
      <c r="UAG27" s="681"/>
      <c r="UAH27" s="681"/>
      <c r="UAI27" s="681"/>
      <c r="UAJ27" s="681"/>
      <c r="UAK27" s="681"/>
      <c r="UAL27" s="681"/>
      <c r="UAM27" s="682"/>
      <c r="UAN27" s="680"/>
      <c r="UAO27" s="681"/>
      <c r="UAP27" s="681"/>
      <c r="UAQ27" s="681"/>
      <c r="UAR27" s="681"/>
      <c r="UAS27" s="681"/>
      <c r="UAT27" s="681"/>
      <c r="UAU27" s="681"/>
      <c r="UAV27" s="681"/>
      <c r="UAW27" s="681"/>
      <c r="UAX27" s="681"/>
      <c r="UAY27" s="681"/>
      <c r="UAZ27" s="681"/>
      <c r="UBA27" s="681"/>
      <c r="UBB27" s="682"/>
      <c r="UBC27" s="680"/>
      <c r="UBD27" s="681"/>
      <c r="UBE27" s="681"/>
      <c r="UBF27" s="681"/>
      <c r="UBG27" s="681"/>
      <c r="UBH27" s="681"/>
      <c r="UBI27" s="681"/>
      <c r="UBJ27" s="681"/>
      <c r="UBK27" s="681"/>
      <c r="UBL27" s="681"/>
      <c r="UBM27" s="681"/>
      <c r="UBN27" s="681"/>
      <c r="UBO27" s="681"/>
      <c r="UBP27" s="681"/>
      <c r="UBQ27" s="682"/>
      <c r="UBR27" s="680"/>
      <c r="UBS27" s="681"/>
      <c r="UBT27" s="681"/>
      <c r="UBU27" s="681"/>
      <c r="UBV27" s="681"/>
      <c r="UBW27" s="681"/>
      <c r="UBX27" s="681"/>
      <c r="UBY27" s="681"/>
      <c r="UBZ27" s="681"/>
      <c r="UCA27" s="681"/>
      <c r="UCB27" s="681"/>
      <c r="UCC27" s="681"/>
      <c r="UCD27" s="681"/>
      <c r="UCE27" s="681"/>
      <c r="UCF27" s="682"/>
      <c r="UCG27" s="680"/>
      <c r="UCH27" s="681"/>
      <c r="UCI27" s="681"/>
      <c r="UCJ27" s="681"/>
      <c r="UCK27" s="681"/>
      <c r="UCL27" s="681"/>
      <c r="UCM27" s="681"/>
      <c r="UCN27" s="681"/>
      <c r="UCO27" s="681"/>
      <c r="UCP27" s="681"/>
      <c r="UCQ27" s="681"/>
      <c r="UCR27" s="681"/>
      <c r="UCS27" s="681"/>
      <c r="UCT27" s="681"/>
      <c r="UCU27" s="682"/>
      <c r="UCV27" s="680"/>
      <c r="UCW27" s="681"/>
      <c r="UCX27" s="681"/>
      <c r="UCY27" s="681"/>
      <c r="UCZ27" s="681"/>
      <c r="UDA27" s="681"/>
      <c r="UDB27" s="681"/>
      <c r="UDC27" s="681"/>
      <c r="UDD27" s="681"/>
      <c r="UDE27" s="681"/>
      <c r="UDF27" s="681"/>
      <c r="UDG27" s="681"/>
      <c r="UDH27" s="681"/>
      <c r="UDI27" s="681"/>
      <c r="UDJ27" s="682"/>
      <c r="UDK27" s="680"/>
      <c r="UDL27" s="681"/>
      <c r="UDM27" s="681"/>
      <c r="UDN27" s="681"/>
      <c r="UDO27" s="681"/>
      <c r="UDP27" s="681"/>
      <c r="UDQ27" s="681"/>
      <c r="UDR27" s="681"/>
      <c r="UDS27" s="681"/>
      <c r="UDT27" s="681"/>
      <c r="UDU27" s="681"/>
      <c r="UDV27" s="681"/>
      <c r="UDW27" s="681"/>
      <c r="UDX27" s="681"/>
      <c r="UDY27" s="682"/>
      <c r="UDZ27" s="680"/>
      <c r="UEA27" s="681"/>
      <c r="UEB27" s="681"/>
      <c r="UEC27" s="681"/>
      <c r="UED27" s="681"/>
      <c r="UEE27" s="681"/>
      <c r="UEF27" s="681"/>
      <c r="UEG27" s="681"/>
      <c r="UEH27" s="681"/>
      <c r="UEI27" s="681"/>
      <c r="UEJ27" s="681"/>
      <c r="UEK27" s="681"/>
      <c r="UEL27" s="681"/>
      <c r="UEM27" s="681"/>
      <c r="UEN27" s="682"/>
      <c r="UEO27" s="680"/>
      <c r="UEP27" s="681"/>
      <c r="UEQ27" s="681"/>
      <c r="UER27" s="681"/>
      <c r="UES27" s="681"/>
      <c r="UET27" s="681"/>
      <c r="UEU27" s="681"/>
      <c r="UEV27" s="681"/>
      <c r="UEW27" s="681"/>
      <c r="UEX27" s="681"/>
      <c r="UEY27" s="681"/>
      <c r="UEZ27" s="681"/>
      <c r="UFA27" s="681"/>
      <c r="UFB27" s="681"/>
      <c r="UFC27" s="682"/>
      <c r="UFD27" s="680"/>
      <c r="UFE27" s="681"/>
      <c r="UFF27" s="681"/>
      <c r="UFG27" s="681"/>
      <c r="UFH27" s="681"/>
      <c r="UFI27" s="681"/>
      <c r="UFJ27" s="681"/>
      <c r="UFK27" s="681"/>
      <c r="UFL27" s="681"/>
      <c r="UFM27" s="681"/>
      <c r="UFN27" s="681"/>
      <c r="UFO27" s="681"/>
      <c r="UFP27" s="681"/>
      <c r="UFQ27" s="681"/>
      <c r="UFR27" s="682"/>
      <c r="UFS27" s="680"/>
      <c r="UFT27" s="681"/>
      <c r="UFU27" s="681"/>
      <c r="UFV27" s="681"/>
      <c r="UFW27" s="681"/>
      <c r="UFX27" s="681"/>
      <c r="UFY27" s="681"/>
      <c r="UFZ27" s="681"/>
      <c r="UGA27" s="681"/>
      <c r="UGB27" s="681"/>
      <c r="UGC27" s="681"/>
      <c r="UGD27" s="681"/>
      <c r="UGE27" s="681"/>
      <c r="UGF27" s="681"/>
      <c r="UGG27" s="682"/>
      <c r="UGH27" s="680"/>
      <c r="UGI27" s="681"/>
      <c r="UGJ27" s="681"/>
      <c r="UGK27" s="681"/>
      <c r="UGL27" s="681"/>
      <c r="UGM27" s="681"/>
      <c r="UGN27" s="681"/>
      <c r="UGO27" s="681"/>
      <c r="UGP27" s="681"/>
      <c r="UGQ27" s="681"/>
      <c r="UGR27" s="681"/>
      <c r="UGS27" s="681"/>
      <c r="UGT27" s="681"/>
      <c r="UGU27" s="681"/>
      <c r="UGV27" s="682"/>
      <c r="UGW27" s="680"/>
      <c r="UGX27" s="681"/>
      <c r="UGY27" s="681"/>
      <c r="UGZ27" s="681"/>
      <c r="UHA27" s="681"/>
      <c r="UHB27" s="681"/>
      <c r="UHC27" s="681"/>
      <c r="UHD27" s="681"/>
      <c r="UHE27" s="681"/>
      <c r="UHF27" s="681"/>
      <c r="UHG27" s="681"/>
      <c r="UHH27" s="681"/>
      <c r="UHI27" s="681"/>
      <c r="UHJ27" s="681"/>
      <c r="UHK27" s="682"/>
      <c r="UHL27" s="680"/>
      <c r="UHM27" s="681"/>
      <c r="UHN27" s="681"/>
      <c r="UHO27" s="681"/>
      <c r="UHP27" s="681"/>
      <c r="UHQ27" s="681"/>
      <c r="UHR27" s="681"/>
      <c r="UHS27" s="681"/>
      <c r="UHT27" s="681"/>
      <c r="UHU27" s="681"/>
      <c r="UHV27" s="681"/>
      <c r="UHW27" s="681"/>
      <c r="UHX27" s="681"/>
      <c r="UHY27" s="681"/>
      <c r="UHZ27" s="682"/>
      <c r="UIA27" s="680"/>
      <c r="UIB27" s="681"/>
      <c r="UIC27" s="681"/>
      <c r="UID27" s="681"/>
      <c r="UIE27" s="681"/>
      <c r="UIF27" s="681"/>
      <c r="UIG27" s="681"/>
      <c r="UIH27" s="681"/>
      <c r="UII27" s="681"/>
      <c r="UIJ27" s="681"/>
      <c r="UIK27" s="681"/>
      <c r="UIL27" s="681"/>
      <c r="UIM27" s="681"/>
      <c r="UIN27" s="681"/>
      <c r="UIO27" s="682"/>
      <c r="UIP27" s="680"/>
      <c r="UIQ27" s="681"/>
      <c r="UIR27" s="681"/>
      <c r="UIS27" s="681"/>
      <c r="UIT27" s="681"/>
      <c r="UIU27" s="681"/>
      <c r="UIV27" s="681"/>
      <c r="UIW27" s="681"/>
      <c r="UIX27" s="681"/>
      <c r="UIY27" s="681"/>
      <c r="UIZ27" s="681"/>
      <c r="UJA27" s="681"/>
      <c r="UJB27" s="681"/>
      <c r="UJC27" s="681"/>
      <c r="UJD27" s="682"/>
      <c r="UJE27" s="680"/>
      <c r="UJF27" s="681"/>
      <c r="UJG27" s="681"/>
      <c r="UJH27" s="681"/>
      <c r="UJI27" s="681"/>
      <c r="UJJ27" s="681"/>
      <c r="UJK27" s="681"/>
      <c r="UJL27" s="681"/>
      <c r="UJM27" s="681"/>
      <c r="UJN27" s="681"/>
      <c r="UJO27" s="681"/>
      <c r="UJP27" s="681"/>
      <c r="UJQ27" s="681"/>
      <c r="UJR27" s="681"/>
      <c r="UJS27" s="682"/>
      <c r="UJT27" s="680"/>
      <c r="UJU27" s="681"/>
      <c r="UJV27" s="681"/>
      <c r="UJW27" s="681"/>
      <c r="UJX27" s="681"/>
      <c r="UJY27" s="681"/>
      <c r="UJZ27" s="681"/>
      <c r="UKA27" s="681"/>
      <c r="UKB27" s="681"/>
      <c r="UKC27" s="681"/>
      <c r="UKD27" s="681"/>
      <c r="UKE27" s="681"/>
      <c r="UKF27" s="681"/>
      <c r="UKG27" s="681"/>
      <c r="UKH27" s="682"/>
      <c r="UKI27" s="680"/>
      <c r="UKJ27" s="681"/>
      <c r="UKK27" s="681"/>
      <c r="UKL27" s="681"/>
      <c r="UKM27" s="681"/>
      <c r="UKN27" s="681"/>
      <c r="UKO27" s="681"/>
      <c r="UKP27" s="681"/>
      <c r="UKQ27" s="681"/>
      <c r="UKR27" s="681"/>
      <c r="UKS27" s="681"/>
      <c r="UKT27" s="681"/>
      <c r="UKU27" s="681"/>
      <c r="UKV27" s="681"/>
      <c r="UKW27" s="682"/>
      <c r="UKX27" s="680"/>
      <c r="UKY27" s="681"/>
      <c r="UKZ27" s="681"/>
      <c r="ULA27" s="681"/>
      <c r="ULB27" s="681"/>
      <c r="ULC27" s="681"/>
      <c r="ULD27" s="681"/>
      <c r="ULE27" s="681"/>
      <c r="ULF27" s="681"/>
      <c r="ULG27" s="681"/>
      <c r="ULH27" s="681"/>
      <c r="ULI27" s="681"/>
      <c r="ULJ27" s="681"/>
      <c r="ULK27" s="681"/>
      <c r="ULL27" s="682"/>
      <c r="ULM27" s="680"/>
      <c r="ULN27" s="681"/>
      <c r="ULO27" s="681"/>
      <c r="ULP27" s="681"/>
      <c r="ULQ27" s="681"/>
      <c r="ULR27" s="681"/>
      <c r="ULS27" s="681"/>
      <c r="ULT27" s="681"/>
      <c r="ULU27" s="681"/>
      <c r="ULV27" s="681"/>
      <c r="ULW27" s="681"/>
      <c r="ULX27" s="681"/>
      <c r="ULY27" s="681"/>
      <c r="ULZ27" s="681"/>
      <c r="UMA27" s="682"/>
      <c r="UMB27" s="680"/>
      <c r="UMC27" s="681"/>
      <c r="UMD27" s="681"/>
      <c r="UME27" s="681"/>
      <c r="UMF27" s="681"/>
      <c r="UMG27" s="681"/>
      <c r="UMH27" s="681"/>
      <c r="UMI27" s="681"/>
      <c r="UMJ27" s="681"/>
      <c r="UMK27" s="681"/>
      <c r="UML27" s="681"/>
      <c r="UMM27" s="681"/>
      <c r="UMN27" s="681"/>
      <c r="UMO27" s="681"/>
      <c r="UMP27" s="682"/>
      <c r="UMQ27" s="680"/>
      <c r="UMR27" s="681"/>
      <c r="UMS27" s="681"/>
      <c r="UMT27" s="681"/>
      <c r="UMU27" s="681"/>
      <c r="UMV27" s="681"/>
      <c r="UMW27" s="681"/>
      <c r="UMX27" s="681"/>
      <c r="UMY27" s="681"/>
      <c r="UMZ27" s="681"/>
      <c r="UNA27" s="681"/>
      <c r="UNB27" s="681"/>
      <c r="UNC27" s="681"/>
      <c r="UND27" s="681"/>
      <c r="UNE27" s="682"/>
      <c r="UNF27" s="680"/>
      <c r="UNG27" s="681"/>
      <c r="UNH27" s="681"/>
      <c r="UNI27" s="681"/>
      <c r="UNJ27" s="681"/>
      <c r="UNK27" s="681"/>
      <c r="UNL27" s="681"/>
      <c r="UNM27" s="681"/>
      <c r="UNN27" s="681"/>
      <c r="UNO27" s="681"/>
      <c r="UNP27" s="681"/>
      <c r="UNQ27" s="681"/>
      <c r="UNR27" s="681"/>
      <c r="UNS27" s="681"/>
      <c r="UNT27" s="682"/>
      <c r="UNU27" s="680"/>
      <c r="UNV27" s="681"/>
      <c r="UNW27" s="681"/>
      <c r="UNX27" s="681"/>
      <c r="UNY27" s="681"/>
      <c r="UNZ27" s="681"/>
      <c r="UOA27" s="681"/>
      <c r="UOB27" s="681"/>
      <c r="UOC27" s="681"/>
      <c r="UOD27" s="681"/>
      <c r="UOE27" s="681"/>
      <c r="UOF27" s="681"/>
      <c r="UOG27" s="681"/>
      <c r="UOH27" s="681"/>
      <c r="UOI27" s="682"/>
      <c r="UOJ27" s="680"/>
      <c r="UOK27" s="681"/>
      <c r="UOL27" s="681"/>
      <c r="UOM27" s="681"/>
      <c r="UON27" s="681"/>
      <c r="UOO27" s="681"/>
      <c r="UOP27" s="681"/>
      <c r="UOQ27" s="681"/>
      <c r="UOR27" s="681"/>
      <c r="UOS27" s="681"/>
      <c r="UOT27" s="681"/>
      <c r="UOU27" s="681"/>
      <c r="UOV27" s="681"/>
      <c r="UOW27" s="681"/>
      <c r="UOX27" s="682"/>
      <c r="UOY27" s="680"/>
      <c r="UOZ27" s="681"/>
      <c r="UPA27" s="681"/>
      <c r="UPB27" s="681"/>
      <c r="UPC27" s="681"/>
      <c r="UPD27" s="681"/>
      <c r="UPE27" s="681"/>
      <c r="UPF27" s="681"/>
      <c r="UPG27" s="681"/>
      <c r="UPH27" s="681"/>
      <c r="UPI27" s="681"/>
      <c r="UPJ27" s="681"/>
      <c r="UPK27" s="681"/>
      <c r="UPL27" s="681"/>
      <c r="UPM27" s="682"/>
      <c r="UPN27" s="680"/>
      <c r="UPO27" s="681"/>
      <c r="UPP27" s="681"/>
      <c r="UPQ27" s="681"/>
      <c r="UPR27" s="681"/>
      <c r="UPS27" s="681"/>
      <c r="UPT27" s="681"/>
      <c r="UPU27" s="681"/>
      <c r="UPV27" s="681"/>
      <c r="UPW27" s="681"/>
      <c r="UPX27" s="681"/>
      <c r="UPY27" s="681"/>
      <c r="UPZ27" s="681"/>
      <c r="UQA27" s="681"/>
      <c r="UQB27" s="682"/>
      <c r="UQC27" s="680"/>
      <c r="UQD27" s="681"/>
      <c r="UQE27" s="681"/>
      <c r="UQF27" s="681"/>
      <c r="UQG27" s="681"/>
      <c r="UQH27" s="681"/>
      <c r="UQI27" s="681"/>
      <c r="UQJ27" s="681"/>
      <c r="UQK27" s="681"/>
      <c r="UQL27" s="681"/>
      <c r="UQM27" s="681"/>
      <c r="UQN27" s="681"/>
      <c r="UQO27" s="681"/>
      <c r="UQP27" s="681"/>
      <c r="UQQ27" s="682"/>
      <c r="UQR27" s="680"/>
      <c r="UQS27" s="681"/>
      <c r="UQT27" s="681"/>
      <c r="UQU27" s="681"/>
      <c r="UQV27" s="681"/>
      <c r="UQW27" s="681"/>
      <c r="UQX27" s="681"/>
      <c r="UQY27" s="681"/>
      <c r="UQZ27" s="681"/>
      <c r="URA27" s="681"/>
      <c r="URB27" s="681"/>
      <c r="URC27" s="681"/>
      <c r="URD27" s="681"/>
      <c r="URE27" s="681"/>
      <c r="URF27" s="682"/>
      <c r="URG27" s="680"/>
      <c r="URH27" s="681"/>
      <c r="URI27" s="681"/>
      <c r="URJ27" s="681"/>
      <c r="URK27" s="681"/>
      <c r="URL27" s="681"/>
      <c r="URM27" s="681"/>
      <c r="URN27" s="681"/>
      <c r="URO27" s="681"/>
      <c r="URP27" s="681"/>
      <c r="URQ27" s="681"/>
      <c r="URR27" s="681"/>
      <c r="URS27" s="681"/>
      <c r="URT27" s="681"/>
      <c r="URU27" s="682"/>
      <c r="URV27" s="680"/>
      <c r="URW27" s="681"/>
      <c r="URX27" s="681"/>
      <c r="URY27" s="681"/>
      <c r="URZ27" s="681"/>
      <c r="USA27" s="681"/>
      <c r="USB27" s="681"/>
      <c r="USC27" s="681"/>
      <c r="USD27" s="681"/>
      <c r="USE27" s="681"/>
      <c r="USF27" s="681"/>
      <c r="USG27" s="681"/>
      <c r="USH27" s="681"/>
      <c r="USI27" s="681"/>
      <c r="USJ27" s="682"/>
      <c r="USK27" s="680"/>
      <c r="USL27" s="681"/>
      <c r="USM27" s="681"/>
      <c r="USN27" s="681"/>
      <c r="USO27" s="681"/>
      <c r="USP27" s="681"/>
      <c r="USQ27" s="681"/>
      <c r="USR27" s="681"/>
      <c r="USS27" s="681"/>
      <c r="UST27" s="681"/>
      <c r="USU27" s="681"/>
      <c r="USV27" s="681"/>
      <c r="USW27" s="681"/>
      <c r="USX27" s="681"/>
      <c r="USY27" s="682"/>
      <c r="USZ27" s="680"/>
      <c r="UTA27" s="681"/>
      <c r="UTB27" s="681"/>
      <c r="UTC27" s="681"/>
      <c r="UTD27" s="681"/>
      <c r="UTE27" s="681"/>
      <c r="UTF27" s="681"/>
      <c r="UTG27" s="681"/>
      <c r="UTH27" s="681"/>
      <c r="UTI27" s="681"/>
      <c r="UTJ27" s="681"/>
      <c r="UTK27" s="681"/>
      <c r="UTL27" s="681"/>
      <c r="UTM27" s="681"/>
      <c r="UTN27" s="682"/>
      <c r="UTO27" s="680"/>
      <c r="UTP27" s="681"/>
      <c r="UTQ27" s="681"/>
      <c r="UTR27" s="681"/>
      <c r="UTS27" s="681"/>
      <c r="UTT27" s="681"/>
      <c r="UTU27" s="681"/>
      <c r="UTV27" s="681"/>
      <c r="UTW27" s="681"/>
      <c r="UTX27" s="681"/>
      <c r="UTY27" s="681"/>
      <c r="UTZ27" s="681"/>
      <c r="UUA27" s="681"/>
      <c r="UUB27" s="681"/>
      <c r="UUC27" s="682"/>
      <c r="UUD27" s="680"/>
      <c r="UUE27" s="681"/>
      <c r="UUF27" s="681"/>
      <c r="UUG27" s="681"/>
      <c r="UUH27" s="681"/>
      <c r="UUI27" s="681"/>
      <c r="UUJ27" s="681"/>
      <c r="UUK27" s="681"/>
      <c r="UUL27" s="681"/>
      <c r="UUM27" s="681"/>
      <c r="UUN27" s="681"/>
      <c r="UUO27" s="681"/>
      <c r="UUP27" s="681"/>
      <c r="UUQ27" s="681"/>
      <c r="UUR27" s="682"/>
      <c r="UUS27" s="680"/>
      <c r="UUT27" s="681"/>
      <c r="UUU27" s="681"/>
      <c r="UUV27" s="681"/>
      <c r="UUW27" s="681"/>
      <c r="UUX27" s="681"/>
      <c r="UUY27" s="681"/>
      <c r="UUZ27" s="681"/>
      <c r="UVA27" s="681"/>
      <c r="UVB27" s="681"/>
      <c r="UVC27" s="681"/>
      <c r="UVD27" s="681"/>
      <c r="UVE27" s="681"/>
      <c r="UVF27" s="681"/>
      <c r="UVG27" s="682"/>
      <c r="UVH27" s="680"/>
      <c r="UVI27" s="681"/>
      <c r="UVJ27" s="681"/>
      <c r="UVK27" s="681"/>
      <c r="UVL27" s="681"/>
      <c r="UVM27" s="681"/>
      <c r="UVN27" s="681"/>
      <c r="UVO27" s="681"/>
      <c r="UVP27" s="681"/>
      <c r="UVQ27" s="681"/>
      <c r="UVR27" s="681"/>
      <c r="UVS27" s="681"/>
      <c r="UVT27" s="681"/>
      <c r="UVU27" s="681"/>
      <c r="UVV27" s="682"/>
      <c r="UVW27" s="680"/>
      <c r="UVX27" s="681"/>
      <c r="UVY27" s="681"/>
      <c r="UVZ27" s="681"/>
      <c r="UWA27" s="681"/>
      <c r="UWB27" s="681"/>
      <c r="UWC27" s="681"/>
      <c r="UWD27" s="681"/>
      <c r="UWE27" s="681"/>
      <c r="UWF27" s="681"/>
      <c r="UWG27" s="681"/>
      <c r="UWH27" s="681"/>
      <c r="UWI27" s="681"/>
      <c r="UWJ27" s="681"/>
      <c r="UWK27" s="682"/>
      <c r="UWL27" s="680"/>
      <c r="UWM27" s="681"/>
      <c r="UWN27" s="681"/>
      <c r="UWO27" s="681"/>
      <c r="UWP27" s="681"/>
      <c r="UWQ27" s="681"/>
      <c r="UWR27" s="681"/>
      <c r="UWS27" s="681"/>
      <c r="UWT27" s="681"/>
      <c r="UWU27" s="681"/>
      <c r="UWV27" s="681"/>
      <c r="UWW27" s="681"/>
      <c r="UWX27" s="681"/>
      <c r="UWY27" s="681"/>
      <c r="UWZ27" s="682"/>
      <c r="UXA27" s="680"/>
      <c r="UXB27" s="681"/>
      <c r="UXC27" s="681"/>
      <c r="UXD27" s="681"/>
      <c r="UXE27" s="681"/>
      <c r="UXF27" s="681"/>
      <c r="UXG27" s="681"/>
      <c r="UXH27" s="681"/>
      <c r="UXI27" s="681"/>
      <c r="UXJ27" s="681"/>
      <c r="UXK27" s="681"/>
      <c r="UXL27" s="681"/>
      <c r="UXM27" s="681"/>
      <c r="UXN27" s="681"/>
      <c r="UXO27" s="682"/>
      <c r="UXP27" s="680"/>
      <c r="UXQ27" s="681"/>
      <c r="UXR27" s="681"/>
      <c r="UXS27" s="681"/>
      <c r="UXT27" s="681"/>
      <c r="UXU27" s="681"/>
      <c r="UXV27" s="681"/>
      <c r="UXW27" s="681"/>
      <c r="UXX27" s="681"/>
      <c r="UXY27" s="681"/>
      <c r="UXZ27" s="681"/>
      <c r="UYA27" s="681"/>
      <c r="UYB27" s="681"/>
      <c r="UYC27" s="681"/>
      <c r="UYD27" s="682"/>
      <c r="UYE27" s="680"/>
      <c r="UYF27" s="681"/>
      <c r="UYG27" s="681"/>
      <c r="UYH27" s="681"/>
      <c r="UYI27" s="681"/>
      <c r="UYJ27" s="681"/>
      <c r="UYK27" s="681"/>
      <c r="UYL27" s="681"/>
      <c r="UYM27" s="681"/>
      <c r="UYN27" s="681"/>
      <c r="UYO27" s="681"/>
      <c r="UYP27" s="681"/>
      <c r="UYQ27" s="681"/>
      <c r="UYR27" s="681"/>
      <c r="UYS27" s="682"/>
      <c r="UYT27" s="680"/>
      <c r="UYU27" s="681"/>
      <c r="UYV27" s="681"/>
      <c r="UYW27" s="681"/>
      <c r="UYX27" s="681"/>
      <c r="UYY27" s="681"/>
      <c r="UYZ27" s="681"/>
      <c r="UZA27" s="681"/>
      <c r="UZB27" s="681"/>
      <c r="UZC27" s="681"/>
      <c r="UZD27" s="681"/>
      <c r="UZE27" s="681"/>
      <c r="UZF27" s="681"/>
      <c r="UZG27" s="681"/>
      <c r="UZH27" s="682"/>
      <c r="UZI27" s="680"/>
      <c r="UZJ27" s="681"/>
      <c r="UZK27" s="681"/>
      <c r="UZL27" s="681"/>
      <c r="UZM27" s="681"/>
      <c r="UZN27" s="681"/>
      <c r="UZO27" s="681"/>
      <c r="UZP27" s="681"/>
      <c r="UZQ27" s="681"/>
      <c r="UZR27" s="681"/>
      <c r="UZS27" s="681"/>
      <c r="UZT27" s="681"/>
      <c r="UZU27" s="681"/>
      <c r="UZV27" s="681"/>
      <c r="UZW27" s="682"/>
      <c r="UZX27" s="680"/>
      <c r="UZY27" s="681"/>
      <c r="UZZ27" s="681"/>
      <c r="VAA27" s="681"/>
      <c r="VAB27" s="681"/>
      <c r="VAC27" s="681"/>
      <c r="VAD27" s="681"/>
      <c r="VAE27" s="681"/>
      <c r="VAF27" s="681"/>
      <c r="VAG27" s="681"/>
      <c r="VAH27" s="681"/>
      <c r="VAI27" s="681"/>
      <c r="VAJ27" s="681"/>
      <c r="VAK27" s="681"/>
      <c r="VAL27" s="682"/>
      <c r="VAM27" s="680"/>
      <c r="VAN27" s="681"/>
      <c r="VAO27" s="681"/>
      <c r="VAP27" s="681"/>
      <c r="VAQ27" s="681"/>
      <c r="VAR27" s="681"/>
      <c r="VAS27" s="681"/>
      <c r="VAT27" s="681"/>
      <c r="VAU27" s="681"/>
      <c r="VAV27" s="681"/>
      <c r="VAW27" s="681"/>
      <c r="VAX27" s="681"/>
      <c r="VAY27" s="681"/>
      <c r="VAZ27" s="681"/>
      <c r="VBA27" s="682"/>
      <c r="VBB27" s="680"/>
      <c r="VBC27" s="681"/>
      <c r="VBD27" s="681"/>
      <c r="VBE27" s="681"/>
      <c r="VBF27" s="681"/>
      <c r="VBG27" s="681"/>
      <c r="VBH27" s="681"/>
      <c r="VBI27" s="681"/>
      <c r="VBJ27" s="681"/>
      <c r="VBK27" s="681"/>
      <c r="VBL27" s="681"/>
      <c r="VBM27" s="681"/>
      <c r="VBN27" s="681"/>
      <c r="VBO27" s="681"/>
      <c r="VBP27" s="682"/>
      <c r="VBQ27" s="680"/>
      <c r="VBR27" s="681"/>
      <c r="VBS27" s="681"/>
      <c r="VBT27" s="681"/>
      <c r="VBU27" s="681"/>
      <c r="VBV27" s="681"/>
      <c r="VBW27" s="681"/>
      <c r="VBX27" s="681"/>
      <c r="VBY27" s="681"/>
      <c r="VBZ27" s="681"/>
      <c r="VCA27" s="681"/>
      <c r="VCB27" s="681"/>
      <c r="VCC27" s="681"/>
      <c r="VCD27" s="681"/>
      <c r="VCE27" s="682"/>
      <c r="VCF27" s="680"/>
      <c r="VCG27" s="681"/>
      <c r="VCH27" s="681"/>
      <c r="VCI27" s="681"/>
      <c r="VCJ27" s="681"/>
      <c r="VCK27" s="681"/>
      <c r="VCL27" s="681"/>
      <c r="VCM27" s="681"/>
      <c r="VCN27" s="681"/>
      <c r="VCO27" s="681"/>
      <c r="VCP27" s="681"/>
      <c r="VCQ27" s="681"/>
      <c r="VCR27" s="681"/>
      <c r="VCS27" s="681"/>
      <c r="VCT27" s="682"/>
      <c r="VCU27" s="680"/>
      <c r="VCV27" s="681"/>
      <c r="VCW27" s="681"/>
      <c r="VCX27" s="681"/>
      <c r="VCY27" s="681"/>
      <c r="VCZ27" s="681"/>
      <c r="VDA27" s="681"/>
      <c r="VDB27" s="681"/>
      <c r="VDC27" s="681"/>
      <c r="VDD27" s="681"/>
      <c r="VDE27" s="681"/>
      <c r="VDF27" s="681"/>
      <c r="VDG27" s="681"/>
      <c r="VDH27" s="681"/>
      <c r="VDI27" s="682"/>
      <c r="VDJ27" s="680"/>
      <c r="VDK27" s="681"/>
      <c r="VDL27" s="681"/>
      <c r="VDM27" s="681"/>
      <c r="VDN27" s="681"/>
      <c r="VDO27" s="681"/>
      <c r="VDP27" s="681"/>
      <c r="VDQ27" s="681"/>
      <c r="VDR27" s="681"/>
      <c r="VDS27" s="681"/>
      <c r="VDT27" s="681"/>
      <c r="VDU27" s="681"/>
      <c r="VDV27" s="681"/>
      <c r="VDW27" s="681"/>
      <c r="VDX27" s="682"/>
      <c r="VDY27" s="680"/>
      <c r="VDZ27" s="681"/>
      <c r="VEA27" s="681"/>
      <c r="VEB27" s="681"/>
      <c r="VEC27" s="681"/>
      <c r="VED27" s="681"/>
      <c r="VEE27" s="681"/>
      <c r="VEF27" s="681"/>
      <c r="VEG27" s="681"/>
      <c r="VEH27" s="681"/>
      <c r="VEI27" s="681"/>
      <c r="VEJ27" s="681"/>
      <c r="VEK27" s="681"/>
      <c r="VEL27" s="681"/>
      <c r="VEM27" s="682"/>
      <c r="VEN27" s="680"/>
      <c r="VEO27" s="681"/>
      <c r="VEP27" s="681"/>
      <c r="VEQ27" s="681"/>
      <c r="VER27" s="681"/>
      <c r="VES27" s="681"/>
      <c r="VET27" s="681"/>
      <c r="VEU27" s="681"/>
      <c r="VEV27" s="681"/>
      <c r="VEW27" s="681"/>
      <c r="VEX27" s="681"/>
      <c r="VEY27" s="681"/>
      <c r="VEZ27" s="681"/>
      <c r="VFA27" s="681"/>
      <c r="VFB27" s="682"/>
      <c r="VFC27" s="680"/>
      <c r="VFD27" s="681"/>
      <c r="VFE27" s="681"/>
      <c r="VFF27" s="681"/>
      <c r="VFG27" s="681"/>
      <c r="VFH27" s="681"/>
      <c r="VFI27" s="681"/>
      <c r="VFJ27" s="681"/>
      <c r="VFK27" s="681"/>
      <c r="VFL27" s="681"/>
      <c r="VFM27" s="681"/>
      <c r="VFN27" s="681"/>
      <c r="VFO27" s="681"/>
      <c r="VFP27" s="681"/>
      <c r="VFQ27" s="682"/>
      <c r="VFR27" s="680"/>
      <c r="VFS27" s="681"/>
      <c r="VFT27" s="681"/>
      <c r="VFU27" s="681"/>
      <c r="VFV27" s="681"/>
      <c r="VFW27" s="681"/>
      <c r="VFX27" s="681"/>
      <c r="VFY27" s="681"/>
      <c r="VFZ27" s="681"/>
      <c r="VGA27" s="681"/>
      <c r="VGB27" s="681"/>
      <c r="VGC27" s="681"/>
      <c r="VGD27" s="681"/>
      <c r="VGE27" s="681"/>
      <c r="VGF27" s="682"/>
      <c r="VGG27" s="680"/>
      <c r="VGH27" s="681"/>
      <c r="VGI27" s="681"/>
      <c r="VGJ27" s="681"/>
      <c r="VGK27" s="681"/>
      <c r="VGL27" s="681"/>
      <c r="VGM27" s="681"/>
      <c r="VGN27" s="681"/>
      <c r="VGO27" s="681"/>
      <c r="VGP27" s="681"/>
      <c r="VGQ27" s="681"/>
      <c r="VGR27" s="681"/>
      <c r="VGS27" s="681"/>
      <c r="VGT27" s="681"/>
      <c r="VGU27" s="682"/>
      <c r="VGV27" s="680"/>
      <c r="VGW27" s="681"/>
      <c r="VGX27" s="681"/>
      <c r="VGY27" s="681"/>
      <c r="VGZ27" s="681"/>
      <c r="VHA27" s="681"/>
      <c r="VHB27" s="681"/>
      <c r="VHC27" s="681"/>
      <c r="VHD27" s="681"/>
      <c r="VHE27" s="681"/>
      <c r="VHF27" s="681"/>
      <c r="VHG27" s="681"/>
      <c r="VHH27" s="681"/>
      <c r="VHI27" s="681"/>
      <c r="VHJ27" s="682"/>
      <c r="VHK27" s="680"/>
      <c r="VHL27" s="681"/>
      <c r="VHM27" s="681"/>
      <c r="VHN27" s="681"/>
      <c r="VHO27" s="681"/>
      <c r="VHP27" s="681"/>
      <c r="VHQ27" s="681"/>
      <c r="VHR27" s="681"/>
      <c r="VHS27" s="681"/>
      <c r="VHT27" s="681"/>
      <c r="VHU27" s="681"/>
      <c r="VHV27" s="681"/>
      <c r="VHW27" s="681"/>
      <c r="VHX27" s="681"/>
      <c r="VHY27" s="682"/>
      <c r="VHZ27" s="680"/>
      <c r="VIA27" s="681"/>
      <c r="VIB27" s="681"/>
      <c r="VIC27" s="681"/>
      <c r="VID27" s="681"/>
      <c r="VIE27" s="681"/>
      <c r="VIF27" s="681"/>
      <c r="VIG27" s="681"/>
      <c r="VIH27" s="681"/>
      <c r="VII27" s="681"/>
      <c r="VIJ27" s="681"/>
      <c r="VIK27" s="681"/>
      <c r="VIL27" s="681"/>
      <c r="VIM27" s="681"/>
      <c r="VIN27" s="682"/>
      <c r="VIO27" s="680"/>
      <c r="VIP27" s="681"/>
      <c r="VIQ27" s="681"/>
      <c r="VIR27" s="681"/>
      <c r="VIS27" s="681"/>
      <c r="VIT27" s="681"/>
      <c r="VIU27" s="681"/>
      <c r="VIV27" s="681"/>
      <c r="VIW27" s="681"/>
      <c r="VIX27" s="681"/>
      <c r="VIY27" s="681"/>
      <c r="VIZ27" s="681"/>
      <c r="VJA27" s="681"/>
      <c r="VJB27" s="681"/>
      <c r="VJC27" s="682"/>
      <c r="VJD27" s="680"/>
      <c r="VJE27" s="681"/>
      <c r="VJF27" s="681"/>
      <c r="VJG27" s="681"/>
      <c r="VJH27" s="681"/>
      <c r="VJI27" s="681"/>
      <c r="VJJ27" s="681"/>
      <c r="VJK27" s="681"/>
      <c r="VJL27" s="681"/>
      <c r="VJM27" s="681"/>
      <c r="VJN27" s="681"/>
      <c r="VJO27" s="681"/>
      <c r="VJP27" s="681"/>
      <c r="VJQ27" s="681"/>
      <c r="VJR27" s="682"/>
      <c r="VJS27" s="680"/>
      <c r="VJT27" s="681"/>
      <c r="VJU27" s="681"/>
      <c r="VJV27" s="681"/>
      <c r="VJW27" s="681"/>
      <c r="VJX27" s="681"/>
      <c r="VJY27" s="681"/>
      <c r="VJZ27" s="681"/>
      <c r="VKA27" s="681"/>
      <c r="VKB27" s="681"/>
      <c r="VKC27" s="681"/>
      <c r="VKD27" s="681"/>
      <c r="VKE27" s="681"/>
      <c r="VKF27" s="681"/>
      <c r="VKG27" s="682"/>
      <c r="VKH27" s="680"/>
      <c r="VKI27" s="681"/>
      <c r="VKJ27" s="681"/>
      <c r="VKK27" s="681"/>
      <c r="VKL27" s="681"/>
      <c r="VKM27" s="681"/>
      <c r="VKN27" s="681"/>
      <c r="VKO27" s="681"/>
      <c r="VKP27" s="681"/>
      <c r="VKQ27" s="681"/>
      <c r="VKR27" s="681"/>
      <c r="VKS27" s="681"/>
      <c r="VKT27" s="681"/>
      <c r="VKU27" s="681"/>
      <c r="VKV27" s="682"/>
      <c r="VKW27" s="680"/>
      <c r="VKX27" s="681"/>
      <c r="VKY27" s="681"/>
      <c r="VKZ27" s="681"/>
      <c r="VLA27" s="681"/>
      <c r="VLB27" s="681"/>
      <c r="VLC27" s="681"/>
      <c r="VLD27" s="681"/>
      <c r="VLE27" s="681"/>
      <c r="VLF27" s="681"/>
      <c r="VLG27" s="681"/>
      <c r="VLH27" s="681"/>
      <c r="VLI27" s="681"/>
      <c r="VLJ27" s="681"/>
      <c r="VLK27" s="682"/>
      <c r="VLL27" s="680"/>
      <c r="VLM27" s="681"/>
      <c r="VLN27" s="681"/>
      <c r="VLO27" s="681"/>
      <c r="VLP27" s="681"/>
      <c r="VLQ27" s="681"/>
      <c r="VLR27" s="681"/>
      <c r="VLS27" s="681"/>
      <c r="VLT27" s="681"/>
      <c r="VLU27" s="681"/>
      <c r="VLV27" s="681"/>
      <c r="VLW27" s="681"/>
      <c r="VLX27" s="681"/>
      <c r="VLY27" s="681"/>
      <c r="VLZ27" s="682"/>
      <c r="VMA27" s="680"/>
      <c r="VMB27" s="681"/>
      <c r="VMC27" s="681"/>
      <c r="VMD27" s="681"/>
      <c r="VME27" s="681"/>
      <c r="VMF27" s="681"/>
      <c r="VMG27" s="681"/>
      <c r="VMH27" s="681"/>
      <c r="VMI27" s="681"/>
      <c r="VMJ27" s="681"/>
      <c r="VMK27" s="681"/>
      <c r="VML27" s="681"/>
      <c r="VMM27" s="681"/>
      <c r="VMN27" s="681"/>
      <c r="VMO27" s="682"/>
      <c r="VMP27" s="680"/>
      <c r="VMQ27" s="681"/>
      <c r="VMR27" s="681"/>
      <c r="VMS27" s="681"/>
      <c r="VMT27" s="681"/>
      <c r="VMU27" s="681"/>
      <c r="VMV27" s="681"/>
      <c r="VMW27" s="681"/>
      <c r="VMX27" s="681"/>
      <c r="VMY27" s="681"/>
      <c r="VMZ27" s="681"/>
      <c r="VNA27" s="681"/>
      <c r="VNB27" s="681"/>
      <c r="VNC27" s="681"/>
      <c r="VND27" s="682"/>
      <c r="VNE27" s="680"/>
      <c r="VNF27" s="681"/>
      <c r="VNG27" s="681"/>
      <c r="VNH27" s="681"/>
      <c r="VNI27" s="681"/>
      <c r="VNJ27" s="681"/>
      <c r="VNK27" s="681"/>
      <c r="VNL27" s="681"/>
      <c r="VNM27" s="681"/>
      <c r="VNN27" s="681"/>
      <c r="VNO27" s="681"/>
      <c r="VNP27" s="681"/>
      <c r="VNQ27" s="681"/>
      <c r="VNR27" s="681"/>
      <c r="VNS27" s="682"/>
      <c r="VNT27" s="680"/>
      <c r="VNU27" s="681"/>
      <c r="VNV27" s="681"/>
      <c r="VNW27" s="681"/>
      <c r="VNX27" s="681"/>
      <c r="VNY27" s="681"/>
      <c r="VNZ27" s="681"/>
      <c r="VOA27" s="681"/>
      <c r="VOB27" s="681"/>
      <c r="VOC27" s="681"/>
      <c r="VOD27" s="681"/>
      <c r="VOE27" s="681"/>
      <c r="VOF27" s="681"/>
      <c r="VOG27" s="681"/>
      <c r="VOH27" s="682"/>
      <c r="VOI27" s="680"/>
      <c r="VOJ27" s="681"/>
      <c r="VOK27" s="681"/>
      <c r="VOL27" s="681"/>
      <c r="VOM27" s="681"/>
      <c r="VON27" s="681"/>
      <c r="VOO27" s="681"/>
      <c r="VOP27" s="681"/>
      <c r="VOQ27" s="681"/>
      <c r="VOR27" s="681"/>
      <c r="VOS27" s="681"/>
      <c r="VOT27" s="681"/>
      <c r="VOU27" s="681"/>
      <c r="VOV27" s="681"/>
      <c r="VOW27" s="682"/>
      <c r="VOX27" s="680"/>
      <c r="VOY27" s="681"/>
      <c r="VOZ27" s="681"/>
      <c r="VPA27" s="681"/>
      <c r="VPB27" s="681"/>
      <c r="VPC27" s="681"/>
      <c r="VPD27" s="681"/>
      <c r="VPE27" s="681"/>
      <c r="VPF27" s="681"/>
      <c r="VPG27" s="681"/>
      <c r="VPH27" s="681"/>
      <c r="VPI27" s="681"/>
      <c r="VPJ27" s="681"/>
      <c r="VPK27" s="681"/>
      <c r="VPL27" s="682"/>
      <c r="VPM27" s="680"/>
      <c r="VPN27" s="681"/>
      <c r="VPO27" s="681"/>
      <c r="VPP27" s="681"/>
      <c r="VPQ27" s="681"/>
      <c r="VPR27" s="681"/>
      <c r="VPS27" s="681"/>
      <c r="VPT27" s="681"/>
      <c r="VPU27" s="681"/>
      <c r="VPV27" s="681"/>
      <c r="VPW27" s="681"/>
      <c r="VPX27" s="681"/>
      <c r="VPY27" s="681"/>
      <c r="VPZ27" s="681"/>
      <c r="VQA27" s="682"/>
      <c r="VQB27" s="680"/>
      <c r="VQC27" s="681"/>
      <c r="VQD27" s="681"/>
      <c r="VQE27" s="681"/>
      <c r="VQF27" s="681"/>
      <c r="VQG27" s="681"/>
      <c r="VQH27" s="681"/>
      <c r="VQI27" s="681"/>
      <c r="VQJ27" s="681"/>
      <c r="VQK27" s="681"/>
      <c r="VQL27" s="681"/>
      <c r="VQM27" s="681"/>
      <c r="VQN27" s="681"/>
      <c r="VQO27" s="681"/>
      <c r="VQP27" s="682"/>
      <c r="VQQ27" s="680"/>
      <c r="VQR27" s="681"/>
      <c r="VQS27" s="681"/>
      <c r="VQT27" s="681"/>
      <c r="VQU27" s="681"/>
      <c r="VQV27" s="681"/>
      <c r="VQW27" s="681"/>
      <c r="VQX27" s="681"/>
      <c r="VQY27" s="681"/>
      <c r="VQZ27" s="681"/>
      <c r="VRA27" s="681"/>
      <c r="VRB27" s="681"/>
      <c r="VRC27" s="681"/>
      <c r="VRD27" s="681"/>
      <c r="VRE27" s="682"/>
      <c r="VRF27" s="680"/>
      <c r="VRG27" s="681"/>
      <c r="VRH27" s="681"/>
      <c r="VRI27" s="681"/>
      <c r="VRJ27" s="681"/>
      <c r="VRK27" s="681"/>
      <c r="VRL27" s="681"/>
      <c r="VRM27" s="681"/>
      <c r="VRN27" s="681"/>
      <c r="VRO27" s="681"/>
      <c r="VRP27" s="681"/>
      <c r="VRQ27" s="681"/>
      <c r="VRR27" s="681"/>
      <c r="VRS27" s="681"/>
      <c r="VRT27" s="682"/>
      <c r="VRU27" s="680"/>
      <c r="VRV27" s="681"/>
      <c r="VRW27" s="681"/>
      <c r="VRX27" s="681"/>
      <c r="VRY27" s="681"/>
      <c r="VRZ27" s="681"/>
      <c r="VSA27" s="681"/>
      <c r="VSB27" s="681"/>
      <c r="VSC27" s="681"/>
      <c r="VSD27" s="681"/>
      <c r="VSE27" s="681"/>
      <c r="VSF27" s="681"/>
      <c r="VSG27" s="681"/>
      <c r="VSH27" s="681"/>
      <c r="VSI27" s="682"/>
      <c r="VSJ27" s="680"/>
      <c r="VSK27" s="681"/>
      <c r="VSL27" s="681"/>
      <c r="VSM27" s="681"/>
      <c r="VSN27" s="681"/>
      <c r="VSO27" s="681"/>
      <c r="VSP27" s="681"/>
      <c r="VSQ27" s="681"/>
      <c r="VSR27" s="681"/>
      <c r="VSS27" s="681"/>
      <c r="VST27" s="681"/>
      <c r="VSU27" s="681"/>
      <c r="VSV27" s="681"/>
      <c r="VSW27" s="681"/>
      <c r="VSX27" s="682"/>
      <c r="VSY27" s="680"/>
      <c r="VSZ27" s="681"/>
      <c r="VTA27" s="681"/>
      <c r="VTB27" s="681"/>
      <c r="VTC27" s="681"/>
      <c r="VTD27" s="681"/>
      <c r="VTE27" s="681"/>
      <c r="VTF27" s="681"/>
      <c r="VTG27" s="681"/>
      <c r="VTH27" s="681"/>
      <c r="VTI27" s="681"/>
      <c r="VTJ27" s="681"/>
      <c r="VTK27" s="681"/>
      <c r="VTL27" s="681"/>
      <c r="VTM27" s="682"/>
      <c r="VTN27" s="680"/>
      <c r="VTO27" s="681"/>
      <c r="VTP27" s="681"/>
      <c r="VTQ27" s="681"/>
      <c r="VTR27" s="681"/>
      <c r="VTS27" s="681"/>
      <c r="VTT27" s="681"/>
      <c r="VTU27" s="681"/>
      <c r="VTV27" s="681"/>
      <c r="VTW27" s="681"/>
      <c r="VTX27" s="681"/>
      <c r="VTY27" s="681"/>
      <c r="VTZ27" s="681"/>
      <c r="VUA27" s="681"/>
      <c r="VUB27" s="682"/>
      <c r="VUC27" s="680"/>
      <c r="VUD27" s="681"/>
      <c r="VUE27" s="681"/>
      <c r="VUF27" s="681"/>
      <c r="VUG27" s="681"/>
      <c r="VUH27" s="681"/>
      <c r="VUI27" s="681"/>
      <c r="VUJ27" s="681"/>
      <c r="VUK27" s="681"/>
      <c r="VUL27" s="681"/>
      <c r="VUM27" s="681"/>
      <c r="VUN27" s="681"/>
      <c r="VUO27" s="681"/>
      <c r="VUP27" s="681"/>
      <c r="VUQ27" s="682"/>
      <c r="VUR27" s="680"/>
      <c r="VUS27" s="681"/>
      <c r="VUT27" s="681"/>
      <c r="VUU27" s="681"/>
      <c r="VUV27" s="681"/>
      <c r="VUW27" s="681"/>
      <c r="VUX27" s="681"/>
      <c r="VUY27" s="681"/>
      <c r="VUZ27" s="681"/>
      <c r="VVA27" s="681"/>
      <c r="VVB27" s="681"/>
      <c r="VVC27" s="681"/>
      <c r="VVD27" s="681"/>
      <c r="VVE27" s="681"/>
      <c r="VVF27" s="682"/>
      <c r="VVG27" s="680"/>
      <c r="VVH27" s="681"/>
      <c r="VVI27" s="681"/>
      <c r="VVJ27" s="681"/>
      <c r="VVK27" s="681"/>
      <c r="VVL27" s="681"/>
      <c r="VVM27" s="681"/>
      <c r="VVN27" s="681"/>
      <c r="VVO27" s="681"/>
      <c r="VVP27" s="681"/>
      <c r="VVQ27" s="681"/>
      <c r="VVR27" s="681"/>
      <c r="VVS27" s="681"/>
      <c r="VVT27" s="681"/>
      <c r="VVU27" s="682"/>
      <c r="VVV27" s="680"/>
      <c r="VVW27" s="681"/>
      <c r="VVX27" s="681"/>
      <c r="VVY27" s="681"/>
      <c r="VVZ27" s="681"/>
      <c r="VWA27" s="681"/>
      <c r="VWB27" s="681"/>
      <c r="VWC27" s="681"/>
      <c r="VWD27" s="681"/>
      <c r="VWE27" s="681"/>
      <c r="VWF27" s="681"/>
      <c r="VWG27" s="681"/>
      <c r="VWH27" s="681"/>
      <c r="VWI27" s="681"/>
      <c r="VWJ27" s="682"/>
      <c r="VWK27" s="680"/>
      <c r="VWL27" s="681"/>
      <c r="VWM27" s="681"/>
      <c r="VWN27" s="681"/>
      <c r="VWO27" s="681"/>
      <c r="VWP27" s="681"/>
      <c r="VWQ27" s="681"/>
      <c r="VWR27" s="681"/>
      <c r="VWS27" s="681"/>
      <c r="VWT27" s="681"/>
      <c r="VWU27" s="681"/>
      <c r="VWV27" s="681"/>
      <c r="VWW27" s="681"/>
      <c r="VWX27" s="681"/>
      <c r="VWY27" s="682"/>
      <c r="VWZ27" s="680"/>
      <c r="VXA27" s="681"/>
      <c r="VXB27" s="681"/>
      <c r="VXC27" s="681"/>
      <c r="VXD27" s="681"/>
      <c r="VXE27" s="681"/>
      <c r="VXF27" s="681"/>
      <c r="VXG27" s="681"/>
      <c r="VXH27" s="681"/>
      <c r="VXI27" s="681"/>
      <c r="VXJ27" s="681"/>
      <c r="VXK27" s="681"/>
      <c r="VXL27" s="681"/>
      <c r="VXM27" s="681"/>
      <c r="VXN27" s="682"/>
      <c r="VXO27" s="680"/>
      <c r="VXP27" s="681"/>
      <c r="VXQ27" s="681"/>
      <c r="VXR27" s="681"/>
      <c r="VXS27" s="681"/>
      <c r="VXT27" s="681"/>
      <c r="VXU27" s="681"/>
      <c r="VXV27" s="681"/>
      <c r="VXW27" s="681"/>
      <c r="VXX27" s="681"/>
      <c r="VXY27" s="681"/>
      <c r="VXZ27" s="681"/>
      <c r="VYA27" s="681"/>
      <c r="VYB27" s="681"/>
      <c r="VYC27" s="682"/>
      <c r="VYD27" s="680"/>
      <c r="VYE27" s="681"/>
      <c r="VYF27" s="681"/>
      <c r="VYG27" s="681"/>
      <c r="VYH27" s="681"/>
      <c r="VYI27" s="681"/>
      <c r="VYJ27" s="681"/>
      <c r="VYK27" s="681"/>
      <c r="VYL27" s="681"/>
      <c r="VYM27" s="681"/>
      <c r="VYN27" s="681"/>
      <c r="VYO27" s="681"/>
      <c r="VYP27" s="681"/>
      <c r="VYQ27" s="681"/>
      <c r="VYR27" s="682"/>
      <c r="VYS27" s="680"/>
      <c r="VYT27" s="681"/>
      <c r="VYU27" s="681"/>
      <c r="VYV27" s="681"/>
      <c r="VYW27" s="681"/>
      <c r="VYX27" s="681"/>
      <c r="VYY27" s="681"/>
      <c r="VYZ27" s="681"/>
      <c r="VZA27" s="681"/>
      <c r="VZB27" s="681"/>
      <c r="VZC27" s="681"/>
      <c r="VZD27" s="681"/>
      <c r="VZE27" s="681"/>
      <c r="VZF27" s="681"/>
      <c r="VZG27" s="682"/>
      <c r="VZH27" s="680"/>
      <c r="VZI27" s="681"/>
      <c r="VZJ27" s="681"/>
      <c r="VZK27" s="681"/>
      <c r="VZL27" s="681"/>
      <c r="VZM27" s="681"/>
      <c r="VZN27" s="681"/>
      <c r="VZO27" s="681"/>
      <c r="VZP27" s="681"/>
      <c r="VZQ27" s="681"/>
      <c r="VZR27" s="681"/>
      <c r="VZS27" s="681"/>
      <c r="VZT27" s="681"/>
      <c r="VZU27" s="681"/>
      <c r="VZV27" s="682"/>
      <c r="VZW27" s="680"/>
      <c r="VZX27" s="681"/>
      <c r="VZY27" s="681"/>
      <c r="VZZ27" s="681"/>
      <c r="WAA27" s="681"/>
      <c r="WAB27" s="681"/>
      <c r="WAC27" s="681"/>
      <c r="WAD27" s="681"/>
      <c r="WAE27" s="681"/>
      <c r="WAF27" s="681"/>
      <c r="WAG27" s="681"/>
      <c r="WAH27" s="681"/>
      <c r="WAI27" s="681"/>
      <c r="WAJ27" s="681"/>
      <c r="WAK27" s="682"/>
      <c r="WAL27" s="680"/>
      <c r="WAM27" s="681"/>
      <c r="WAN27" s="681"/>
      <c r="WAO27" s="681"/>
      <c r="WAP27" s="681"/>
      <c r="WAQ27" s="681"/>
      <c r="WAR27" s="681"/>
      <c r="WAS27" s="681"/>
      <c r="WAT27" s="681"/>
      <c r="WAU27" s="681"/>
      <c r="WAV27" s="681"/>
      <c r="WAW27" s="681"/>
      <c r="WAX27" s="681"/>
      <c r="WAY27" s="681"/>
      <c r="WAZ27" s="682"/>
      <c r="WBA27" s="680"/>
      <c r="WBB27" s="681"/>
      <c r="WBC27" s="681"/>
      <c r="WBD27" s="681"/>
      <c r="WBE27" s="681"/>
      <c r="WBF27" s="681"/>
      <c r="WBG27" s="681"/>
      <c r="WBH27" s="681"/>
      <c r="WBI27" s="681"/>
      <c r="WBJ27" s="681"/>
      <c r="WBK27" s="681"/>
      <c r="WBL27" s="681"/>
      <c r="WBM27" s="681"/>
      <c r="WBN27" s="681"/>
      <c r="WBO27" s="682"/>
      <c r="WBP27" s="680"/>
      <c r="WBQ27" s="681"/>
      <c r="WBR27" s="681"/>
      <c r="WBS27" s="681"/>
      <c r="WBT27" s="681"/>
      <c r="WBU27" s="681"/>
      <c r="WBV27" s="681"/>
      <c r="WBW27" s="681"/>
      <c r="WBX27" s="681"/>
      <c r="WBY27" s="681"/>
      <c r="WBZ27" s="681"/>
      <c r="WCA27" s="681"/>
      <c r="WCB27" s="681"/>
      <c r="WCC27" s="681"/>
      <c r="WCD27" s="682"/>
      <c r="WCE27" s="680"/>
      <c r="WCF27" s="681"/>
      <c r="WCG27" s="681"/>
      <c r="WCH27" s="681"/>
      <c r="WCI27" s="681"/>
      <c r="WCJ27" s="681"/>
      <c r="WCK27" s="681"/>
      <c r="WCL27" s="681"/>
      <c r="WCM27" s="681"/>
      <c r="WCN27" s="681"/>
      <c r="WCO27" s="681"/>
      <c r="WCP27" s="681"/>
      <c r="WCQ27" s="681"/>
      <c r="WCR27" s="681"/>
      <c r="WCS27" s="682"/>
      <c r="WCT27" s="680"/>
      <c r="WCU27" s="681"/>
      <c r="WCV27" s="681"/>
      <c r="WCW27" s="681"/>
      <c r="WCX27" s="681"/>
      <c r="WCY27" s="681"/>
      <c r="WCZ27" s="681"/>
      <c r="WDA27" s="681"/>
      <c r="WDB27" s="681"/>
      <c r="WDC27" s="681"/>
      <c r="WDD27" s="681"/>
      <c r="WDE27" s="681"/>
      <c r="WDF27" s="681"/>
      <c r="WDG27" s="681"/>
      <c r="WDH27" s="682"/>
      <c r="WDI27" s="680"/>
      <c r="WDJ27" s="681"/>
      <c r="WDK27" s="681"/>
      <c r="WDL27" s="681"/>
      <c r="WDM27" s="681"/>
      <c r="WDN27" s="681"/>
      <c r="WDO27" s="681"/>
      <c r="WDP27" s="681"/>
      <c r="WDQ27" s="681"/>
      <c r="WDR27" s="681"/>
      <c r="WDS27" s="681"/>
      <c r="WDT27" s="681"/>
      <c r="WDU27" s="681"/>
      <c r="WDV27" s="681"/>
      <c r="WDW27" s="682"/>
      <c r="WDX27" s="680"/>
      <c r="WDY27" s="681"/>
      <c r="WDZ27" s="681"/>
      <c r="WEA27" s="681"/>
      <c r="WEB27" s="681"/>
      <c r="WEC27" s="681"/>
      <c r="WED27" s="681"/>
      <c r="WEE27" s="681"/>
      <c r="WEF27" s="681"/>
      <c r="WEG27" s="681"/>
      <c r="WEH27" s="681"/>
      <c r="WEI27" s="681"/>
      <c r="WEJ27" s="681"/>
      <c r="WEK27" s="681"/>
      <c r="WEL27" s="682"/>
      <c r="WEM27" s="680"/>
      <c r="WEN27" s="681"/>
      <c r="WEO27" s="681"/>
      <c r="WEP27" s="681"/>
      <c r="WEQ27" s="681"/>
      <c r="WER27" s="681"/>
      <c r="WES27" s="681"/>
      <c r="WET27" s="681"/>
      <c r="WEU27" s="681"/>
      <c r="WEV27" s="681"/>
      <c r="WEW27" s="681"/>
      <c r="WEX27" s="681"/>
      <c r="WEY27" s="681"/>
      <c r="WEZ27" s="681"/>
      <c r="WFA27" s="682"/>
      <c r="WFB27" s="680"/>
      <c r="WFC27" s="681"/>
      <c r="WFD27" s="681"/>
      <c r="WFE27" s="681"/>
      <c r="WFF27" s="681"/>
      <c r="WFG27" s="681"/>
      <c r="WFH27" s="681"/>
      <c r="WFI27" s="681"/>
      <c r="WFJ27" s="681"/>
      <c r="WFK27" s="681"/>
      <c r="WFL27" s="681"/>
      <c r="WFM27" s="681"/>
      <c r="WFN27" s="681"/>
      <c r="WFO27" s="681"/>
      <c r="WFP27" s="682"/>
      <c r="WFQ27" s="680"/>
      <c r="WFR27" s="681"/>
      <c r="WFS27" s="681"/>
      <c r="WFT27" s="681"/>
      <c r="WFU27" s="681"/>
      <c r="WFV27" s="681"/>
      <c r="WFW27" s="681"/>
      <c r="WFX27" s="681"/>
      <c r="WFY27" s="681"/>
      <c r="WFZ27" s="681"/>
      <c r="WGA27" s="681"/>
      <c r="WGB27" s="681"/>
      <c r="WGC27" s="681"/>
      <c r="WGD27" s="681"/>
      <c r="WGE27" s="682"/>
      <c r="WGF27" s="680"/>
      <c r="WGG27" s="681"/>
      <c r="WGH27" s="681"/>
      <c r="WGI27" s="681"/>
      <c r="WGJ27" s="681"/>
      <c r="WGK27" s="681"/>
      <c r="WGL27" s="681"/>
      <c r="WGM27" s="681"/>
      <c r="WGN27" s="681"/>
      <c r="WGO27" s="681"/>
      <c r="WGP27" s="681"/>
      <c r="WGQ27" s="681"/>
      <c r="WGR27" s="681"/>
      <c r="WGS27" s="681"/>
      <c r="WGT27" s="682"/>
      <c r="WGU27" s="680"/>
      <c r="WGV27" s="681"/>
      <c r="WGW27" s="681"/>
      <c r="WGX27" s="681"/>
      <c r="WGY27" s="681"/>
      <c r="WGZ27" s="681"/>
      <c r="WHA27" s="681"/>
      <c r="WHB27" s="681"/>
      <c r="WHC27" s="681"/>
      <c r="WHD27" s="681"/>
      <c r="WHE27" s="681"/>
      <c r="WHF27" s="681"/>
      <c r="WHG27" s="681"/>
      <c r="WHH27" s="681"/>
      <c r="WHI27" s="682"/>
      <c r="WHJ27" s="680"/>
      <c r="WHK27" s="681"/>
      <c r="WHL27" s="681"/>
      <c r="WHM27" s="681"/>
      <c r="WHN27" s="681"/>
      <c r="WHO27" s="681"/>
      <c r="WHP27" s="681"/>
      <c r="WHQ27" s="681"/>
      <c r="WHR27" s="681"/>
      <c r="WHS27" s="681"/>
      <c r="WHT27" s="681"/>
      <c r="WHU27" s="681"/>
      <c r="WHV27" s="681"/>
      <c r="WHW27" s="681"/>
      <c r="WHX27" s="682"/>
      <c r="WHY27" s="680"/>
      <c r="WHZ27" s="681"/>
      <c r="WIA27" s="681"/>
      <c r="WIB27" s="681"/>
      <c r="WIC27" s="681"/>
      <c r="WID27" s="681"/>
      <c r="WIE27" s="681"/>
      <c r="WIF27" s="681"/>
      <c r="WIG27" s="681"/>
      <c r="WIH27" s="681"/>
      <c r="WII27" s="681"/>
      <c r="WIJ27" s="681"/>
      <c r="WIK27" s="681"/>
      <c r="WIL27" s="681"/>
      <c r="WIM27" s="682"/>
      <c r="WIN27" s="680"/>
      <c r="WIO27" s="681"/>
      <c r="WIP27" s="681"/>
      <c r="WIQ27" s="681"/>
      <c r="WIR27" s="681"/>
      <c r="WIS27" s="681"/>
      <c r="WIT27" s="681"/>
      <c r="WIU27" s="681"/>
      <c r="WIV27" s="681"/>
      <c r="WIW27" s="681"/>
      <c r="WIX27" s="681"/>
      <c r="WIY27" s="681"/>
      <c r="WIZ27" s="681"/>
      <c r="WJA27" s="681"/>
      <c r="WJB27" s="682"/>
      <c r="WJC27" s="680"/>
      <c r="WJD27" s="681"/>
      <c r="WJE27" s="681"/>
      <c r="WJF27" s="681"/>
      <c r="WJG27" s="681"/>
      <c r="WJH27" s="681"/>
      <c r="WJI27" s="681"/>
      <c r="WJJ27" s="681"/>
      <c r="WJK27" s="681"/>
      <c r="WJL27" s="681"/>
      <c r="WJM27" s="681"/>
      <c r="WJN27" s="681"/>
      <c r="WJO27" s="681"/>
      <c r="WJP27" s="681"/>
      <c r="WJQ27" s="682"/>
      <c r="WJR27" s="680"/>
      <c r="WJS27" s="681"/>
      <c r="WJT27" s="681"/>
      <c r="WJU27" s="681"/>
      <c r="WJV27" s="681"/>
      <c r="WJW27" s="681"/>
      <c r="WJX27" s="681"/>
      <c r="WJY27" s="681"/>
      <c r="WJZ27" s="681"/>
      <c r="WKA27" s="681"/>
      <c r="WKB27" s="681"/>
      <c r="WKC27" s="681"/>
      <c r="WKD27" s="681"/>
      <c r="WKE27" s="681"/>
      <c r="WKF27" s="682"/>
      <c r="WKG27" s="680"/>
      <c r="WKH27" s="681"/>
      <c r="WKI27" s="681"/>
      <c r="WKJ27" s="681"/>
      <c r="WKK27" s="681"/>
      <c r="WKL27" s="681"/>
      <c r="WKM27" s="681"/>
      <c r="WKN27" s="681"/>
      <c r="WKO27" s="681"/>
      <c r="WKP27" s="681"/>
      <c r="WKQ27" s="681"/>
      <c r="WKR27" s="681"/>
      <c r="WKS27" s="681"/>
      <c r="WKT27" s="681"/>
      <c r="WKU27" s="682"/>
      <c r="WKV27" s="680"/>
      <c r="WKW27" s="681"/>
      <c r="WKX27" s="681"/>
      <c r="WKY27" s="681"/>
      <c r="WKZ27" s="681"/>
      <c r="WLA27" s="681"/>
      <c r="WLB27" s="681"/>
      <c r="WLC27" s="681"/>
      <c r="WLD27" s="681"/>
      <c r="WLE27" s="681"/>
      <c r="WLF27" s="681"/>
      <c r="WLG27" s="681"/>
      <c r="WLH27" s="681"/>
      <c r="WLI27" s="681"/>
      <c r="WLJ27" s="682"/>
      <c r="WLK27" s="680"/>
      <c r="WLL27" s="681"/>
      <c r="WLM27" s="681"/>
      <c r="WLN27" s="681"/>
      <c r="WLO27" s="681"/>
      <c r="WLP27" s="681"/>
      <c r="WLQ27" s="681"/>
      <c r="WLR27" s="681"/>
      <c r="WLS27" s="681"/>
      <c r="WLT27" s="681"/>
      <c r="WLU27" s="681"/>
      <c r="WLV27" s="681"/>
      <c r="WLW27" s="681"/>
      <c r="WLX27" s="681"/>
      <c r="WLY27" s="682"/>
      <c r="WLZ27" s="680"/>
      <c r="WMA27" s="681"/>
      <c r="WMB27" s="681"/>
      <c r="WMC27" s="681"/>
      <c r="WMD27" s="681"/>
      <c r="WME27" s="681"/>
      <c r="WMF27" s="681"/>
      <c r="WMG27" s="681"/>
      <c r="WMH27" s="681"/>
      <c r="WMI27" s="681"/>
      <c r="WMJ27" s="681"/>
      <c r="WMK27" s="681"/>
      <c r="WML27" s="681"/>
      <c r="WMM27" s="681"/>
      <c r="WMN27" s="682"/>
      <c r="WMO27" s="680"/>
      <c r="WMP27" s="681"/>
      <c r="WMQ27" s="681"/>
      <c r="WMR27" s="681"/>
      <c r="WMS27" s="681"/>
      <c r="WMT27" s="681"/>
      <c r="WMU27" s="681"/>
      <c r="WMV27" s="681"/>
      <c r="WMW27" s="681"/>
      <c r="WMX27" s="681"/>
      <c r="WMY27" s="681"/>
      <c r="WMZ27" s="681"/>
      <c r="WNA27" s="681"/>
      <c r="WNB27" s="681"/>
      <c r="WNC27" s="682"/>
      <c r="WND27" s="680"/>
      <c r="WNE27" s="681"/>
      <c r="WNF27" s="681"/>
      <c r="WNG27" s="681"/>
      <c r="WNH27" s="681"/>
      <c r="WNI27" s="681"/>
      <c r="WNJ27" s="681"/>
      <c r="WNK27" s="681"/>
      <c r="WNL27" s="681"/>
      <c r="WNM27" s="681"/>
      <c r="WNN27" s="681"/>
      <c r="WNO27" s="681"/>
      <c r="WNP27" s="681"/>
      <c r="WNQ27" s="681"/>
      <c r="WNR27" s="682"/>
      <c r="WNS27" s="680"/>
      <c r="WNT27" s="681"/>
      <c r="WNU27" s="681"/>
      <c r="WNV27" s="681"/>
      <c r="WNW27" s="681"/>
      <c r="WNX27" s="681"/>
      <c r="WNY27" s="681"/>
      <c r="WNZ27" s="681"/>
      <c r="WOA27" s="681"/>
      <c r="WOB27" s="681"/>
      <c r="WOC27" s="681"/>
      <c r="WOD27" s="681"/>
      <c r="WOE27" s="681"/>
      <c r="WOF27" s="681"/>
      <c r="WOG27" s="682"/>
      <c r="WOH27" s="680"/>
      <c r="WOI27" s="681"/>
      <c r="WOJ27" s="681"/>
      <c r="WOK27" s="681"/>
      <c r="WOL27" s="681"/>
      <c r="WOM27" s="681"/>
      <c r="WON27" s="681"/>
      <c r="WOO27" s="681"/>
      <c r="WOP27" s="681"/>
      <c r="WOQ27" s="681"/>
      <c r="WOR27" s="681"/>
      <c r="WOS27" s="681"/>
      <c r="WOT27" s="681"/>
      <c r="WOU27" s="681"/>
      <c r="WOV27" s="682"/>
      <c r="WOW27" s="680"/>
      <c r="WOX27" s="681"/>
      <c r="WOY27" s="681"/>
      <c r="WOZ27" s="681"/>
      <c r="WPA27" s="681"/>
      <c r="WPB27" s="681"/>
      <c r="WPC27" s="681"/>
      <c r="WPD27" s="681"/>
      <c r="WPE27" s="681"/>
      <c r="WPF27" s="681"/>
      <c r="WPG27" s="681"/>
      <c r="WPH27" s="681"/>
      <c r="WPI27" s="681"/>
      <c r="WPJ27" s="681"/>
      <c r="WPK27" s="682"/>
      <c r="WPL27" s="680"/>
      <c r="WPM27" s="681"/>
      <c r="WPN27" s="681"/>
      <c r="WPO27" s="681"/>
      <c r="WPP27" s="681"/>
      <c r="WPQ27" s="681"/>
      <c r="WPR27" s="681"/>
      <c r="WPS27" s="681"/>
      <c r="WPT27" s="681"/>
      <c r="WPU27" s="681"/>
      <c r="WPV27" s="681"/>
      <c r="WPW27" s="681"/>
      <c r="WPX27" s="681"/>
      <c r="WPY27" s="681"/>
      <c r="WPZ27" s="682"/>
      <c r="WQA27" s="680"/>
      <c r="WQB27" s="681"/>
      <c r="WQC27" s="681"/>
      <c r="WQD27" s="681"/>
      <c r="WQE27" s="681"/>
      <c r="WQF27" s="681"/>
      <c r="WQG27" s="681"/>
      <c r="WQH27" s="681"/>
      <c r="WQI27" s="681"/>
      <c r="WQJ27" s="681"/>
      <c r="WQK27" s="681"/>
      <c r="WQL27" s="681"/>
      <c r="WQM27" s="681"/>
      <c r="WQN27" s="681"/>
      <c r="WQO27" s="682"/>
      <c r="WQP27" s="680"/>
      <c r="WQQ27" s="681"/>
      <c r="WQR27" s="681"/>
      <c r="WQS27" s="681"/>
      <c r="WQT27" s="681"/>
      <c r="WQU27" s="681"/>
      <c r="WQV27" s="681"/>
      <c r="WQW27" s="681"/>
      <c r="WQX27" s="681"/>
      <c r="WQY27" s="681"/>
      <c r="WQZ27" s="681"/>
      <c r="WRA27" s="681"/>
      <c r="WRB27" s="681"/>
      <c r="WRC27" s="681"/>
      <c r="WRD27" s="682"/>
      <c r="WRE27" s="680"/>
      <c r="WRF27" s="681"/>
      <c r="WRG27" s="681"/>
      <c r="WRH27" s="681"/>
      <c r="WRI27" s="681"/>
      <c r="WRJ27" s="681"/>
      <c r="WRK27" s="681"/>
      <c r="WRL27" s="681"/>
      <c r="WRM27" s="681"/>
      <c r="WRN27" s="681"/>
      <c r="WRO27" s="681"/>
      <c r="WRP27" s="681"/>
      <c r="WRQ27" s="681"/>
      <c r="WRR27" s="681"/>
      <c r="WRS27" s="682"/>
      <c r="WRT27" s="680"/>
      <c r="WRU27" s="681"/>
      <c r="WRV27" s="681"/>
      <c r="WRW27" s="681"/>
      <c r="WRX27" s="681"/>
      <c r="WRY27" s="681"/>
      <c r="WRZ27" s="681"/>
      <c r="WSA27" s="681"/>
      <c r="WSB27" s="681"/>
      <c r="WSC27" s="681"/>
      <c r="WSD27" s="681"/>
      <c r="WSE27" s="681"/>
      <c r="WSF27" s="681"/>
      <c r="WSG27" s="681"/>
      <c r="WSH27" s="682"/>
      <c r="WSI27" s="680"/>
      <c r="WSJ27" s="681"/>
      <c r="WSK27" s="681"/>
      <c r="WSL27" s="681"/>
      <c r="WSM27" s="681"/>
      <c r="WSN27" s="681"/>
      <c r="WSO27" s="681"/>
      <c r="WSP27" s="681"/>
      <c r="WSQ27" s="681"/>
      <c r="WSR27" s="681"/>
      <c r="WSS27" s="681"/>
      <c r="WST27" s="681"/>
      <c r="WSU27" s="681"/>
      <c r="WSV27" s="681"/>
      <c r="WSW27" s="682"/>
      <c r="WSX27" s="680"/>
      <c r="WSY27" s="681"/>
      <c r="WSZ27" s="681"/>
      <c r="WTA27" s="681"/>
      <c r="WTB27" s="681"/>
      <c r="WTC27" s="681"/>
      <c r="WTD27" s="681"/>
      <c r="WTE27" s="681"/>
      <c r="WTF27" s="681"/>
      <c r="WTG27" s="681"/>
      <c r="WTH27" s="681"/>
      <c r="WTI27" s="681"/>
      <c r="WTJ27" s="681"/>
      <c r="WTK27" s="681"/>
      <c r="WTL27" s="682"/>
      <c r="WTM27" s="680"/>
      <c r="WTN27" s="681"/>
      <c r="WTO27" s="681"/>
      <c r="WTP27" s="681"/>
      <c r="WTQ27" s="681"/>
      <c r="WTR27" s="681"/>
      <c r="WTS27" s="681"/>
      <c r="WTT27" s="681"/>
      <c r="WTU27" s="681"/>
      <c r="WTV27" s="681"/>
      <c r="WTW27" s="681"/>
      <c r="WTX27" s="681"/>
      <c r="WTY27" s="681"/>
      <c r="WTZ27" s="681"/>
      <c r="WUA27" s="682"/>
      <c r="WUB27" s="680"/>
      <c r="WUC27" s="681"/>
      <c r="WUD27" s="681"/>
      <c r="WUE27" s="681"/>
      <c r="WUF27" s="681"/>
      <c r="WUG27" s="681"/>
      <c r="WUH27" s="681"/>
      <c r="WUI27" s="681"/>
      <c r="WUJ27" s="681"/>
      <c r="WUK27" s="681"/>
      <c r="WUL27" s="681"/>
      <c r="WUM27" s="681"/>
      <c r="WUN27" s="681"/>
      <c r="WUO27" s="681"/>
      <c r="WUP27" s="682"/>
      <c r="WUQ27" s="680"/>
      <c r="WUR27" s="681"/>
      <c r="WUS27" s="681"/>
      <c r="WUT27" s="681"/>
      <c r="WUU27" s="681"/>
      <c r="WUV27" s="681"/>
      <c r="WUW27" s="681"/>
      <c r="WUX27" s="681"/>
      <c r="WUY27" s="681"/>
      <c r="WUZ27" s="681"/>
      <c r="WVA27" s="681"/>
      <c r="WVB27" s="681"/>
      <c r="WVC27" s="681"/>
      <c r="WVD27" s="681"/>
      <c r="WVE27" s="682"/>
      <c r="WVF27" s="680"/>
      <c r="WVG27" s="681"/>
      <c r="WVH27" s="681"/>
      <c r="WVI27" s="681"/>
      <c r="WVJ27" s="681"/>
      <c r="WVK27" s="681"/>
      <c r="WVL27" s="681"/>
      <c r="WVM27" s="681"/>
      <c r="WVN27" s="681"/>
      <c r="WVO27" s="681"/>
      <c r="WVP27" s="681"/>
      <c r="WVQ27" s="681"/>
      <c r="WVR27" s="681"/>
      <c r="WVS27" s="681"/>
      <c r="WVT27" s="682"/>
      <c r="WVU27" s="680"/>
      <c r="WVV27" s="681"/>
      <c r="WVW27" s="681"/>
      <c r="WVX27" s="681"/>
      <c r="WVY27" s="681"/>
      <c r="WVZ27" s="681"/>
      <c r="WWA27" s="681"/>
      <c r="WWB27" s="681"/>
      <c r="WWC27" s="681"/>
      <c r="WWD27" s="681"/>
      <c r="WWE27" s="681"/>
      <c r="WWF27" s="681"/>
      <c r="WWG27" s="681"/>
      <c r="WWH27" s="681"/>
      <c r="WWI27" s="682"/>
      <c r="WWJ27" s="680"/>
      <c r="WWK27" s="681"/>
      <c r="WWL27" s="681"/>
      <c r="WWM27" s="681"/>
      <c r="WWN27" s="681"/>
      <c r="WWO27" s="681"/>
      <c r="WWP27" s="681"/>
      <c r="WWQ27" s="681"/>
      <c r="WWR27" s="681"/>
      <c r="WWS27" s="681"/>
      <c r="WWT27" s="681"/>
      <c r="WWU27" s="681"/>
      <c r="WWV27" s="681"/>
      <c r="WWW27" s="681"/>
      <c r="WWX27" s="682"/>
      <c r="WWY27" s="680"/>
      <c r="WWZ27" s="681"/>
      <c r="WXA27" s="681"/>
      <c r="WXB27" s="681"/>
      <c r="WXC27" s="681"/>
      <c r="WXD27" s="681"/>
      <c r="WXE27" s="681"/>
      <c r="WXF27" s="681"/>
      <c r="WXG27" s="681"/>
      <c r="WXH27" s="681"/>
      <c r="WXI27" s="681"/>
      <c r="WXJ27" s="681"/>
      <c r="WXK27" s="681"/>
      <c r="WXL27" s="681"/>
      <c r="WXM27" s="682"/>
      <c r="WXN27" s="680"/>
      <c r="WXO27" s="681"/>
      <c r="WXP27" s="681"/>
      <c r="WXQ27" s="681"/>
      <c r="WXR27" s="681"/>
      <c r="WXS27" s="681"/>
      <c r="WXT27" s="681"/>
      <c r="WXU27" s="681"/>
      <c r="WXV27" s="681"/>
      <c r="WXW27" s="681"/>
      <c r="WXX27" s="681"/>
      <c r="WXY27" s="681"/>
      <c r="WXZ27" s="681"/>
      <c r="WYA27" s="681"/>
      <c r="WYB27" s="682"/>
      <c r="WYC27" s="680"/>
      <c r="WYD27" s="681"/>
      <c r="WYE27" s="681"/>
      <c r="WYF27" s="681"/>
      <c r="WYG27" s="681"/>
      <c r="WYH27" s="681"/>
      <c r="WYI27" s="681"/>
      <c r="WYJ27" s="681"/>
      <c r="WYK27" s="681"/>
      <c r="WYL27" s="681"/>
      <c r="WYM27" s="681"/>
      <c r="WYN27" s="681"/>
      <c r="WYO27" s="681"/>
      <c r="WYP27" s="681"/>
      <c r="WYQ27" s="682"/>
      <c r="WYR27" s="680"/>
      <c r="WYS27" s="681"/>
      <c r="WYT27" s="681"/>
      <c r="WYU27" s="681"/>
      <c r="WYV27" s="681"/>
      <c r="WYW27" s="681"/>
      <c r="WYX27" s="681"/>
      <c r="WYY27" s="681"/>
      <c r="WYZ27" s="681"/>
      <c r="WZA27" s="681"/>
      <c r="WZB27" s="681"/>
      <c r="WZC27" s="681"/>
      <c r="WZD27" s="681"/>
      <c r="WZE27" s="681"/>
      <c r="WZF27" s="682"/>
      <c r="WZG27" s="680"/>
      <c r="WZH27" s="681"/>
      <c r="WZI27" s="681"/>
      <c r="WZJ27" s="681"/>
      <c r="WZK27" s="681"/>
      <c r="WZL27" s="681"/>
      <c r="WZM27" s="681"/>
      <c r="WZN27" s="681"/>
      <c r="WZO27" s="681"/>
      <c r="WZP27" s="681"/>
      <c r="WZQ27" s="681"/>
      <c r="WZR27" s="681"/>
      <c r="WZS27" s="681"/>
      <c r="WZT27" s="681"/>
      <c r="WZU27" s="682"/>
      <c r="WZV27" s="680"/>
      <c r="WZW27" s="681"/>
      <c r="WZX27" s="681"/>
      <c r="WZY27" s="681"/>
      <c r="WZZ27" s="681"/>
      <c r="XAA27" s="681"/>
      <c r="XAB27" s="681"/>
      <c r="XAC27" s="681"/>
      <c r="XAD27" s="681"/>
      <c r="XAE27" s="681"/>
      <c r="XAF27" s="681"/>
      <c r="XAG27" s="681"/>
      <c r="XAH27" s="681"/>
      <c r="XAI27" s="681"/>
      <c r="XAJ27" s="682"/>
      <c r="XAK27" s="680"/>
      <c r="XAL27" s="681"/>
      <c r="XAM27" s="681"/>
      <c r="XAN27" s="681"/>
      <c r="XAO27" s="681"/>
      <c r="XAP27" s="681"/>
      <c r="XAQ27" s="681"/>
      <c r="XAR27" s="681"/>
      <c r="XAS27" s="681"/>
      <c r="XAT27" s="681"/>
      <c r="XAU27" s="681"/>
      <c r="XAV27" s="681"/>
      <c r="XAW27" s="681"/>
      <c r="XAX27" s="681"/>
      <c r="XAY27" s="682"/>
      <c r="XAZ27" s="680"/>
      <c r="XBA27" s="681"/>
      <c r="XBB27" s="681"/>
      <c r="XBC27" s="681"/>
      <c r="XBD27" s="681"/>
      <c r="XBE27" s="681"/>
      <c r="XBF27" s="681"/>
      <c r="XBG27" s="681"/>
      <c r="XBH27" s="681"/>
      <c r="XBI27" s="681"/>
      <c r="XBJ27" s="681"/>
      <c r="XBK27" s="681"/>
      <c r="XBL27" s="681"/>
      <c r="XBM27" s="681"/>
      <c r="XBN27" s="682"/>
      <c r="XBO27" s="680"/>
      <c r="XBP27" s="681"/>
      <c r="XBQ27" s="681"/>
      <c r="XBR27" s="681"/>
      <c r="XBS27" s="681"/>
      <c r="XBT27" s="681"/>
      <c r="XBU27" s="681"/>
      <c r="XBV27" s="681"/>
      <c r="XBW27" s="681"/>
      <c r="XBX27" s="681"/>
      <c r="XBY27" s="681"/>
      <c r="XBZ27" s="681"/>
      <c r="XCA27" s="681"/>
      <c r="XCB27" s="681"/>
      <c r="XCC27" s="682"/>
      <c r="XCD27" s="680"/>
      <c r="XCE27" s="681"/>
      <c r="XCF27" s="681"/>
      <c r="XCG27" s="681"/>
      <c r="XCH27" s="681"/>
      <c r="XCI27" s="681"/>
      <c r="XCJ27" s="681"/>
      <c r="XCK27" s="681"/>
      <c r="XCL27" s="681"/>
      <c r="XCM27" s="681"/>
      <c r="XCN27" s="681"/>
      <c r="XCO27" s="681"/>
      <c r="XCP27" s="681"/>
      <c r="XCQ27" s="681"/>
      <c r="XCR27" s="682"/>
      <c r="XCS27" s="680"/>
      <c r="XCT27" s="681"/>
      <c r="XCU27" s="681"/>
      <c r="XCV27" s="681"/>
      <c r="XCW27" s="681"/>
      <c r="XCX27" s="681"/>
      <c r="XCY27" s="681"/>
      <c r="XCZ27" s="681"/>
      <c r="XDA27" s="681"/>
      <c r="XDB27" s="681"/>
      <c r="XDC27" s="681"/>
      <c r="XDD27" s="681"/>
      <c r="XDE27" s="681"/>
      <c r="XDF27" s="681"/>
      <c r="XDG27" s="682"/>
      <c r="XDH27" s="680"/>
      <c r="XDI27" s="681"/>
      <c r="XDJ27" s="681"/>
      <c r="XDK27" s="681"/>
      <c r="XDL27" s="681"/>
      <c r="XDM27" s="681"/>
      <c r="XDN27" s="681"/>
      <c r="XDO27" s="681"/>
      <c r="XDP27" s="681"/>
      <c r="XDQ27" s="681"/>
      <c r="XDR27" s="681"/>
      <c r="XDS27" s="681"/>
      <c r="XDT27" s="681"/>
      <c r="XDU27" s="681"/>
      <c r="XDV27" s="682"/>
      <c r="XDW27" s="680"/>
      <c r="XDX27" s="681"/>
      <c r="XDY27" s="681"/>
      <c r="XDZ27" s="681"/>
      <c r="XEA27" s="681"/>
      <c r="XEB27" s="681"/>
      <c r="XEC27" s="681"/>
      <c r="XED27" s="681"/>
      <c r="XEE27" s="681"/>
      <c r="XEF27" s="681"/>
      <c r="XEG27" s="681"/>
      <c r="XEH27" s="681"/>
      <c r="XEI27" s="681"/>
      <c r="XEJ27" s="681"/>
      <c r="XEK27" s="682"/>
      <c r="XEL27" s="680"/>
      <c r="XEM27" s="681"/>
      <c r="XEN27" s="681"/>
      <c r="XEO27" s="681"/>
      <c r="XEP27" s="681"/>
      <c r="XEQ27" s="681"/>
      <c r="XER27" s="681"/>
      <c r="XES27" s="681"/>
      <c r="XET27" s="681"/>
      <c r="XEU27" s="681"/>
      <c r="XEV27" s="681"/>
      <c r="XEW27" s="681"/>
      <c r="XEX27" s="681"/>
      <c r="XEY27" s="681"/>
      <c r="XEZ27" s="682"/>
      <c r="XFA27" s="680"/>
      <c r="XFB27" s="681"/>
      <c r="XFC27" s="681"/>
      <c r="XFD27" s="681"/>
    </row>
    <row r="28" spans="1:16384" ht="61.95" customHeight="1">
      <c r="A28" s="619">
        <v>1</v>
      </c>
      <c r="B28" s="620">
        <v>7000015893</v>
      </c>
      <c r="C28" s="621">
        <v>80</v>
      </c>
      <c r="D28" s="620" t="s">
        <v>473</v>
      </c>
      <c r="E28" s="620">
        <v>1000009320</v>
      </c>
      <c r="F28" s="622" t="str">
        <f>'Sch-1'!J30</f>
        <v>Composite long rod Insulators for 132kV Transmission Line-70 KN (
Length-1305 mm, Creepage-4495 mm)</v>
      </c>
      <c r="G28" s="577"/>
      <c r="H28" s="606" t="str">
        <f>'Sch-1'!L30</f>
        <v xml:space="preserve">EA </v>
      </c>
      <c r="I28" s="607">
        <v>55</v>
      </c>
      <c r="J28" s="635"/>
      <c r="K28" s="576" t="str">
        <f t="shared" ref="K28:K29" si="2">IF(J28="", "INCLUDED", IF(ISERROR(I28*J28), J28, I28*J28))</f>
        <v>INCLUDED</v>
      </c>
      <c r="L28" s="586"/>
      <c r="Q28" s="245"/>
      <c r="R28" s="245"/>
    </row>
    <row r="29" spans="1:16384" ht="61.95" customHeight="1">
      <c r="A29" s="619">
        <v>2</v>
      </c>
      <c r="B29" s="620">
        <v>7000015893</v>
      </c>
      <c r="C29" s="621">
        <v>90</v>
      </c>
      <c r="D29" s="620" t="s">
        <v>473</v>
      </c>
      <c r="E29" s="620">
        <v>1000009321</v>
      </c>
      <c r="F29" s="622" t="str">
        <f>'Sch-1'!J31</f>
        <v>Composite long rod Insulators for 132kV Transmission Line-90 KN (
Length-1450 mm, Creepage-4495 mm)</v>
      </c>
      <c r="G29" s="577"/>
      <c r="H29" s="606" t="str">
        <f>'Sch-1'!L31</f>
        <v xml:space="preserve">EA </v>
      </c>
      <c r="I29" s="607">
        <v>1819</v>
      </c>
      <c r="J29" s="635"/>
      <c r="K29" s="576" t="str">
        <f t="shared" si="2"/>
        <v>INCLUDED</v>
      </c>
      <c r="L29" s="586"/>
      <c r="Q29" s="245"/>
      <c r="R29" s="245"/>
    </row>
    <row r="30" spans="1:16384" s="609" customFormat="1" ht="39" customHeight="1">
      <c r="A30" s="680" t="s">
        <v>486</v>
      </c>
      <c r="B30" s="681"/>
      <c r="C30" s="681"/>
      <c r="D30" s="681"/>
      <c r="E30" s="681"/>
      <c r="F30" s="681"/>
      <c r="G30" s="681"/>
      <c r="H30" s="681"/>
      <c r="I30" s="681"/>
      <c r="J30" s="681"/>
      <c r="K30" s="681"/>
      <c r="L30" s="681"/>
      <c r="M30" s="681"/>
      <c r="N30" s="681"/>
      <c r="O30" s="682"/>
      <c r="P30" s="680"/>
      <c r="Q30" s="681"/>
      <c r="R30" s="681"/>
      <c r="S30" s="681"/>
      <c r="T30" s="681"/>
      <c r="U30" s="681"/>
      <c r="V30" s="681"/>
      <c r="W30" s="681"/>
      <c r="X30" s="681"/>
      <c r="Y30" s="681"/>
      <c r="Z30" s="681"/>
      <c r="AA30" s="681"/>
      <c r="AB30" s="681"/>
      <c r="AC30" s="681"/>
      <c r="AD30" s="682"/>
      <c r="AE30" s="680"/>
      <c r="AF30" s="681"/>
      <c r="AG30" s="681"/>
      <c r="AH30" s="681"/>
      <c r="AI30" s="681"/>
      <c r="AJ30" s="681"/>
      <c r="AK30" s="681"/>
      <c r="AL30" s="681"/>
      <c r="AM30" s="681"/>
      <c r="AN30" s="681"/>
      <c r="AO30" s="681"/>
      <c r="AP30" s="681"/>
      <c r="AQ30" s="681"/>
      <c r="AR30" s="681"/>
      <c r="AS30" s="682"/>
      <c r="AT30" s="680"/>
      <c r="AU30" s="681"/>
      <c r="AV30" s="681"/>
      <c r="AW30" s="681"/>
      <c r="AX30" s="681"/>
      <c r="AY30" s="681"/>
      <c r="AZ30" s="681"/>
      <c r="BA30" s="681"/>
      <c r="BB30" s="681"/>
      <c r="BC30" s="681"/>
      <c r="BD30" s="681"/>
      <c r="BE30" s="681"/>
      <c r="BF30" s="681"/>
      <c r="BG30" s="681"/>
      <c r="BH30" s="682"/>
      <c r="BI30" s="680"/>
      <c r="BJ30" s="681"/>
      <c r="BK30" s="681"/>
      <c r="BL30" s="681"/>
      <c r="BM30" s="681"/>
      <c r="BN30" s="681"/>
      <c r="BO30" s="681"/>
      <c r="BP30" s="681"/>
      <c r="BQ30" s="681"/>
      <c r="BR30" s="681"/>
      <c r="BS30" s="681"/>
      <c r="BT30" s="681"/>
      <c r="BU30" s="681"/>
      <c r="BV30" s="681"/>
      <c r="BW30" s="682"/>
      <c r="BX30" s="680"/>
      <c r="BY30" s="681"/>
      <c r="BZ30" s="681"/>
      <c r="CA30" s="681"/>
      <c r="CB30" s="681"/>
      <c r="CC30" s="681"/>
      <c r="CD30" s="681"/>
      <c r="CE30" s="681"/>
      <c r="CF30" s="681"/>
      <c r="CG30" s="681"/>
      <c r="CH30" s="681"/>
      <c r="CI30" s="681"/>
      <c r="CJ30" s="681"/>
      <c r="CK30" s="681"/>
      <c r="CL30" s="682"/>
      <c r="CM30" s="680"/>
      <c r="CN30" s="681"/>
      <c r="CO30" s="681"/>
      <c r="CP30" s="681"/>
      <c r="CQ30" s="681"/>
      <c r="CR30" s="681"/>
      <c r="CS30" s="681"/>
      <c r="CT30" s="681"/>
      <c r="CU30" s="681"/>
      <c r="CV30" s="681"/>
      <c r="CW30" s="681"/>
      <c r="CX30" s="681"/>
      <c r="CY30" s="681"/>
      <c r="CZ30" s="681"/>
      <c r="DA30" s="682"/>
      <c r="DB30" s="680"/>
      <c r="DC30" s="681"/>
      <c r="DD30" s="681"/>
      <c r="DE30" s="681"/>
      <c r="DF30" s="681"/>
      <c r="DG30" s="681"/>
      <c r="DH30" s="681"/>
      <c r="DI30" s="681"/>
      <c r="DJ30" s="681"/>
      <c r="DK30" s="681"/>
      <c r="DL30" s="681"/>
      <c r="DM30" s="681"/>
      <c r="DN30" s="681"/>
      <c r="DO30" s="681"/>
      <c r="DP30" s="682"/>
      <c r="DQ30" s="680"/>
      <c r="DR30" s="681"/>
      <c r="DS30" s="681"/>
      <c r="DT30" s="681"/>
      <c r="DU30" s="681"/>
      <c r="DV30" s="681"/>
      <c r="DW30" s="681"/>
      <c r="DX30" s="681"/>
      <c r="DY30" s="681"/>
      <c r="DZ30" s="681"/>
      <c r="EA30" s="681"/>
      <c r="EB30" s="681"/>
      <c r="EC30" s="681"/>
      <c r="ED30" s="681"/>
      <c r="EE30" s="682"/>
      <c r="EF30" s="680"/>
      <c r="EG30" s="681"/>
      <c r="EH30" s="681"/>
      <c r="EI30" s="681"/>
      <c r="EJ30" s="681"/>
      <c r="EK30" s="681"/>
      <c r="EL30" s="681"/>
      <c r="EM30" s="681"/>
      <c r="EN30" s="681"/>
      <c r="EO30" s="681"/>
      <c r="EP30" s="681"/>
      <c r="EQ30" s="681"/>
      <c r="ER30" s="681"/>
      <c r="ES30" s="681"/>
      <c r="ET30" s="682"/>
      <c r="EU30" s="680"/>
      <c r="EV30" s="681"/>
      <c r="EW30" s="681"/>
      <c r="EX30" s="681"/>
      <c r="EY30" s="681"/>
      <c r="EZ30" s="681"/>
      <c r="FA30" s="681"/>
      <c r="FB30" s="681"/>
      <c r="FC30" s="681"/>
      <c r="FD30" s="681"/>
      <c r="FE30" s="681"/>
      <c r="FF30" s="681"/>
      <c r="FG30" s="681"/>
      <c r="FH30" s="681"/>
      <c r="FI30" s="682"/>
      <c r="FJ30" s="680"/>
      <c r="FK30" s="681"/>
      <c r="FL30" s="681"/>
      <c r="FM30" s="681"/>
      <c r="FN30" s="681"/>
      <c r="FO30" s="681"/>
      <c r="FP30" s="681"/>
      <c r="FQ30" s="681"/>
      <c r="FR30" s="681"/>
      <c r="FS30" s="681"/>
      <c r="FT30" s="681"/>
      <c r="FU30" s="681"/>
      <c r="FV30" s="681"/>
      <c r="FW30" s="681"/>
      <c r="FX30" s="682"/>
      <c r="FY30" s="680"/>
      <c r="FZ30" s="681"/>
      <c r="GA30" s="681"/>
      <c r="GB30" s="681"/>
      <c r="GC30" s="681"/>
      <c r="GD30" s="681"/>
      <c r="GE30" s="681"/>
      <c r="GF30" s="681"/>
      <c r="GG30" s="681"/>
      <c r="GH30" s="681"/>
      <c r="GI30" s="681"/>
      <c r="GJ30" s="681"/>
      <c r="GK30" s="681"/>
      <c r="GL30" s="681"/>
      <c r="GM30" s="682"/>
      <c r="GN30" s="680"/>
      <c r="GO30" s="681"/>
      <c r="GP30" s="681"/>
      <c r="GQ30" s="681"/>
      <c r="GR30" s="681"/>
      <c r="GS30" s="681"/>
      <c r="GT30" s="681"/>
      <c r="GU30" s="681"/>
      <c r="GV30" s="681"/>
      <c r="GW30" s="681"/>
      <c r="GX30" s="681"/>
      <c r="GY30" s="681"/>
      <c r="GZ30" s="681"/>
      <c r="HA30" s="681"/>
      <c r="HB30" s="682"/>
      <c r="HC30" s="680"/>
      <c r="HD30" s="681"/>
      <c r="HE30" s="681"/>
      <c r="HF30" s="681"/>
      <c r="HG30" s="681"/>
      <c r="HH30" s="681"/>
      <c r="HI30" s="681"/>
      <c r="HJ30" s="681"/>
      <c r="HK30" s="681"/>
      <c r="HL30" s="681"/>
      <c r="HM30" s="681"/>
      <c r="HN30" s="681"/>
      <c r="HO30" s="681"/>
      <c r="HP30" s="681"/>
      <c r="HQ30" s="682"/>
      <c r="HR30" s="680"/>
      <c r="HS30" s="681"/>
      <c r="HT30" s="681"/>
      <c r="HU30" s="681"/>
      <c r="HV30" s="681"/>
      <c r="HW30" s="681"/>
      <c r="HX30" s="681"/>
      <c r="HY30" s="681"/>
      <c r="HZ30" s="681"/>
      <c r="IA30" s="681"/>
      <c r="IB30" s="681"/>
      <c r="IC30" s="681"/>
      <c r="ID30" s="681"/>
      <c r="IE30" s="681"/>
      <c r="IF30" s="682"/>
      <c r="IG30" s="680"/>
      <c r="IH30" s="681"/>
      <c r="II30" s="681"/>
      <c r="IJ30" s="681"/>
      <c r="IK30" s="681"/>
      <c r="IL30" s="681"/>
      <c r="IM30" s="681"/>
      <c r="IN30" s="681"/>
      <c r="IO30" s="681"/>
      <c r="IP30" s="681"/>
      <c r="IQ30" s="681"/>
      <c r="IR30" s="681"/>
      <c r="IS30" s="681"/>
      <c r="IT30" s="681"/>
      <c r="IU30" s="682"/>
      <c r="IV30" s="680"/>
      <c r="IW30" s="681"/>
      <c r="IX30" s="681"/>
      <c r="IY30" s="681"/>
      <c r="IZ30" s="681"/>
      <c r="JA30" s="681"/>
      <c r="JB30" s="681"/>
      <c r="JC30" s="681"/>
      <c r="JD30" s="681"/>
      <c r="JE30" s="681"/>
      <c r="JF30" s="681"/>
      <c r="JG30" s="681"/>
      <c r="JH30" s="681"/>
      <c r="JI30" s="681"/>
      <c r="JJ30" s="682"/>
      <c r="JK30" s="680"/>
      <c r="JL30" s="681"/>
      <c r="JM30" s="681"/>
      <c r="JN30" s="681"/>
      <c r="JO30" s="681"/>
      <c r="JP30" s="681"/>
      <c r="JQ30" s="681"/>
      <c r="JR30" s="681"/>
      <c r="JS30" s="681"/>
      <c r="JT30" s="681"/>
      <c r="JU30" s="681"/>
      <c r="JV30" s="681"/>
      <c r="JW30" s="681"/>
      <c r="JX30" s="681"/>
      <c r="JY30" s="682"/>
      <c r="JZ30" s="680"/>
      <c r="KA30" s="681"/>
      <c r="KB30" s="681"/>
      <c r="KC30" s="681"/>
      <c r="KD30" s="681"/>
      <c r="KE30" s="681"/>
      <c r="KF30" s="681"/>
      <c r="KG30" s="681"/>
      <c r="KH30" s="681"/>
      <c r="KI30" s="681"/>
      <c r="KJ30" s="681"/>
      <c r="KK30" s="681"/>
      <c r="KL30" s="681"/>
      <c r="KM30" s="681"/>
      <c r="KN30" s="682"/>
      <c r="KO30" s="680"/>
      <c r="KP30" s="681"/>
      <c r="KQ30" s="681"/>
      <c r="KR30" s="681"/>
      <c r="KS30" s="681"/>
      <c r="KT30" s="681"/>
      <c r="KU30" s="681"/>
      <c r="KV30" s="681"/>
      <c r="KW30" s="681"/>
      <c r="KX30" s="681"/>
      <c r="KY30" s="681"/>
      <c r="KZ30" s="681"/>
      <c r="LA30" s="681"/>
      <c r="LB30" s="681"/>
      <c r="LC30" s="682"/>
      <c r="LD30" s="680"/>
      <c r="LE30" s="681"/>
      <c r="LF30" s="681"/>
      <c r="LG30" s="681"/>
      <c r="LH30" s="681"/>
      <c r="LI30" s="681"/>
      <c r="LJ30" s="681"/>
      <c r="LK30" s="681"/>
      <c r="LL30" s="681"/>
      <c r="LM30" s="681"/>
      <c r="LN30" s="681"/>
      <c r="LO30" s="681"/>
      <c r="LP30" s="681"/>
      <c r="LQ30" s="681"/>
      <c r="LR30" s="682"/>
      <c r="LS30" s="680"/>
      <c r="LT30" s="681"/>
      <c r="LU30" s="681"/>
      <c r="LV30" s="681"/>
      <c r="LW30" s="681"/>
      <c r="LX30" s="681"/>
      <c r="LY30" s="681"/>
      <c r="LZ30" s="681"/>
      <c r="MA30" s="681"/>
      <c r="MB30" s="681"/>
      <c r="MC30" s="681"/>
      <c r="MD30" s="681"/>
      <c r="ME30" s="681"/>
      <c r="MF30" s="681"/>
      <c r="MG30" s="682"/>
      <c r="MH30" s="680"/>
      <c r="MI30" s="681"/>
      <c r="MJ30" s="681"/>
      <c r="MK30" s="681"/>
      <c r="ML30" s="681"/>
      <c r="MM30" s="681"/>
      <c r="MN30" s="681"/>
      <c r="MO30" s="681"/>
      <c r="MP30" s="681"/>
      <c r="MQ30" s="681"/>
      <c r="MR30" s="681"/>
      <c r="MS30" s="681"/>
      <c r="MT30" s="681"/>
      <c r="MU30" s="681"/>
      <c r="MV30" s="682"/>
      <c r="MW30" s="680"/>
      <c r="MX30" s="681"/>
      <c r="MY30" s="681"/>
      <c r="MZ30" s="681"/>
      <c r="NA30" s="681"/>
      <c r="NB30" s="681"/>
      <c r="NC30" s="681"/>
      <c r="ND30" s="681"/>
      <c r="NE30" s="681"/>
      <c r="NF30" s="681"/>
      <c r="NG30" s="681"/>
      <c r="NH30" s="681"/>
      <c r="NI30" s="681"/>
      <c r="NJ30" s="681"/>
      <c r="NK30" s="682"/>
      <c r="NL30" s="680"/>
      <c r="NM30" s="681"/>
      <c r="NN30" s="681"/>
      <c r="NO30" s="681"/>
      <c r="NP30" s="681"/>
      <c r="NQ30" s="681"/>
      <c r="NR30" s="681"/>
      <c r="NS30" s="681"/>
      <c r="NT30" s="681"/>
      <c r="NU30" s="681"/>
      <c r="NV30" s="681"/>
      <c r="NW30" s="681"/>
      <c r="NX30" s="681"/>
      <c r="NY30" s="681"/>
      <c r="NZ30" s="682"/>
      <c r="OA30" s="680"/>
      <c r="OB30" s="681"/>
      <c r="OC30" s="681"/>
      <c r="OD30" s="681"/>
      <c r="OE30" s="681"/>
      <c r="OF30" s="681"/>
      <c r="OG30" s="681"/>
      <c r="OH30" s="681"/>
      <c r="OI30" s="681"/>
      <c r="OJ30" s="681"/>
      <c r="OK30" s="681"/>
      <c r="OL30" s="681"/>
      <c r="OM30" s="681"/>
      <c r="ON30" s="681"/>
      <c r="OO30" s="682"/>
      <c r="OP30" s="680"/>
      <c r="OQ30" s="681"/>
      <c r="OR30" s="681"/>
      <c r="OS30" s="681"/>
      <c r="OT30" s="681"/>
      <c r="OU30" s="681"/>
      <c r="OV30" s="681"/>
      <c r="OW30" s="681"/>
      <c r="OX30" s="681"/>
      <c r="OY30" s="681"/>
      <c r="OZ30" s="681"/>
      <c r="PA30" s="681"/>
      <c r="PB30" s="681"/>
      <c r="PC30" s="681"/>
      <c r="PD30" s="682"/>
      <c r="PE30" s="680"/>
      <c r="PF30" s="681"/>
      <c r="PG30" s="681"/>
      <c r="PH30" s="681"/>
      <c r="PI30" s="681"/>
      <c r="PJ30" s="681"/>
      <c r="PK30" s="681"/>
      <c r="PL30" s="681"/>
      <c r="PM30" s="681"/>
      <c r="PN30" s="681"/>
      <c r="PO30" s="681"/>
      <c r="PP30" s="681"/>
      <c r="PQ30" s="681"/>
      <c r="PR30" s="681"/>
      <c r="PS30" s="682"/>
      <c r="PT30" s="680"/>
      <c r="PU30" s="681"/>
      <c r="PV30" s="681"/>
      <c r="PW30" s="681"/>
      <c r="PX30" s="681"/>
      <c r="PY30" s="681"/>
      <c r="PZ30" s="681"/>
      <c r="QA30" s="681"/>
      <c r="QB30" s="681"/>
      <c r="QC30" s="681"/>
      <c r="QD30" s="681"/>
      <c r="QE30" s="681"/>
      <c r="QF30" s="681"/>
      <c r="QG30" s="681"/>
      <c r="QH30" s="682"/>
      <c r="QI30" s="680"/>
      <c r="QJ30" s="681"/>
      <c r="QK30" s="681"/>
      <c r="QL30" s="681"/>
      <c r="QM30" s="681"/>
      <c r="QN30" s="681"/>
      <c r="QO30" s="681"/>
      <c r="QP30" s="681"/>
      <c r="QQ30" s="681"/>
      <c r="QR30" s="681"/>
      <c r="QS30" s="681"/>
      <c r="QT30" s="681"/>
      <c r="QU30" s="681"/>
      <c r="QV30" s="681"/>
      <c r="QW30" s="682"/>
      <c r="QX30" s="680"/>
      <c r="QY30" s="681"/>
      <c r="QZ30" s="681"/>
      <c r="RA30" s="681"/>
      <c r="RB30" s="681"/>
      <c r="RC30" s="681"/>
      <c r="RD30" s="681"/>
      <c r="RE30" s="681"/>
      <c r="RF30" s="681"/>
      <c r="RG30" s="681"/>
      <c r="RH30" s="681"/>
      <c r="RI30" s="681"/>
      <c r="RJ30" s="681"/>
      <c r="RK30" s="681"/>
      <c r="RL30" s="682"/>
      <c r="RM30" s="680"/>
      <c r="RN30" s="681"/>
      <c r="RO30" s="681"/>
      <c r="RP30" s="681"/>
      <c r="RQ30" s="681"/>
      <c r="RR30" s="681"/>
      <c r="RS30" s="681"/>
      <c r="RT30" s="681"/>
      <c r="RU30" s="681"/>
      <c r="RV30" s="681"/>
      <c r="RW30" s="681"/>
      <c r="RX30" s="681"/>
      <c r="RY30" s="681"/>
      <c r="RZ30" s="681"/>
      <c r="SA30" s="682"/>
      <c r="SB30" s="680"/>
      <c r="SC30" s="681"/>
      <c r="SD30" s="681"/>
      <c r="SE30" s="681"/>
      <c r="SF30" s="681"/>
      <c r="SG30" s="681"/>
      <c r="SH30" s="681"/>
      <c r="SI30" s="681"/>
      <c r="SJ30" s="681"/>
      <c r="SK30" s="681"/>
      <c r="SL30" s="681"/>
      <c r="SM30" s="681"/>
      <c r="SN30" s="681"/>
      <c r="SO30" s="681"/>
      <c r="SP30" s="682"/>
      <c r="SQ30" s="680"/>
      <c r="SR30" s="681"/>
      <c r="SS30" s="681"/>
      <c r="ST30" s="681"/>
      <c r="SU30" s="681"/>
      <c r="SV30" s="681"/>
      <c r="SW30" s="681"/>
      <c r="SX30" s="681"/>
      <c r="SY30" s="681"/>
      <c r="SZ30" s="681"/>
      <c r="TA30" s="681"/>
      <c r="TB30" s="681"/>
      <c r="TC30" s="681"/>
      <c r="TD30" s="681"/>
      <c r="TE30" s="682"/>
      <c r="TF30" s="680"/>
      <c r="TG30" s="681"/>
      <c r="TH30" s="681"/>
      <c r="TI30" s="681"/>
      <c r="TJ30" s="681"/>
      <c r="TK30" s="681"/>
      <c r="TL30" s="681"/>
      <c r="TM30" s="681"/>
      <c r="TN30" s="681"/>
      <c r="TO30" s="681"/>
      <c r="TP30" s="681"/>
      <c r="TQ30" s="681"/>
      <c r="TR30" s="681"/>
      <c r="TS30" s="681"/>
      <c r="TT30" s="682"/>
      <c r="TU30" s="680"/>
      <c r="TV30" s="681"/>
      <c r="TW30" s="681"/>
      <c r="TX30" s="681"/>
      <c r="TY30" s="681"/>
      <c r="TZ30" s="681"/>
      <c r="UA30" s="681"/>
      <c r="UB30" s="681"/>
      <c r="UC30" s="681"/>
      <c r="UD30" s="681"/>
      <c r="UE30" s="681"/>
      <c r="UF30" s="681"/>
      <c r="UG30" s="681"/>
      <c r="UH30" s="681"/>
      <c r="UI30" s="682"/>
      <c r="UJ30" s="680"/>
      <c r="UK30" s="681"/>
      <c r="UL30" s="681"/>
      <c r="UM30" s="681"/>
      <c r="UN30" s="681"/>
      <c r="UO30" s="681"/>
      <c r="UP30" s="681"/>
      <c r="UQ30" s="681"/>
      <c r="UR30" s="681"/>
      <c r="US30" s="681"/>
      <c r="UT30" s="681"/>
      <c r="UU30" s="681"/>
      <c r="UV30" s="681"/>
      <c r="UW30" s="681"/>
      <c r="UX30" s="682"/>
      <c r="UY30" s="680"/>
      <c r="UZ30" s="681"/>
      <c r="VA30" s="681"/>
      <c r="VB30" s="681"/>
      <c r="VC30" s="681"/>
      <c r="VD30" s="681"/>
      <c r="VE30" s="681"/>
      <c r="VF30" s="681"/>
      <c r="VG30" s="681"/>
      <c r="VH30" s="681"/>
      <c r="VI30" s="681"/>
      <c r="VJ30" s="681"/>
      <c r="VK30" s="681"/>
      <c r="VL30" s="681"/>
      <c r="VM30" s="682"/>
      <c r="VN30" s="680"/>
      <c r="VO30" s="681"/>
      <c r="VP30" s="681"/>
      <c r="VQ30" s="681"/>
      <c r="VR30" s="681"/>
      <c r="VS30" s="681"/>
      <c r="VT30" s="681"/>
      <c r="VU30" s="681"/>
      <c r="VV30" s="681"/>
      <c r="VW30" s="681"/>
      <c r="VX30" s="681"/>
      <c r="VY30" s="681"/>
      <c r="VZ30" s="681"/>
      <c r="WA30" s="681"/>
      <c r="WB30" s="682"/>
      <c r="WC30" s="680"/>
      <c r="WD30" s="681"/>
      <c r="WE30" s="681"/>
      <c r="WF30" s="681"/>
      <c r="WG30" s="681"/>
      <c r="WH30" s="681"/>
      <c r="WI30" s="681"/>
      <c r="WJ30" s="681"/>
      <c r="WK30" s="681"/>
      <c r="WL30" s="681"/>
      <c r="WM30" s="681"/>
      <c r="WN30" s="681"/>
      <c r="WO30" s="681"/>
      <c r="WP30" s="681"/>
      <c r="WQ30" s="682"/>
      <c r="WR30" s="680"/>
      <c r="WS30" s="681"/>
      <c r="WT30" s="681"/>
      <c r="WU30" s="681"/>
      <c r="WV30" s="681"/>
      <c r="WW30" s="681"/>
      <c r="WX30" s="681"/>
      <c r="WY30" s="681"/>
      <c r="WZ30" s="681"/>
      <c r="XA30" s="681"/>
      <c r="XB30" s="681"/>
      <c r="XC30" s="681"/>
      <c r="XD30" s="681"/>
      <c r="XE30" s="681"/>
      <c r="XF30" s="682"/>
      <c r="XG30" s="680"/>
      <c r="XH30" s="681"/>
      <c r="XI30" s="681"/>
      <c r="XJ30" s="681"/>
      <c r="XK30" s="681"/>
      <c r="XL30" s="681"/>
      <c r="XM30" s="681"/>
      <c r="XN30" s="681"/>
      <c r="XO30" s="681"/>
      <c r="XP30" s="681"/>
      <c r="XQ30" s="681"/>
      <c r="XR30" s="681"/>
      <c r="XS30" s="681"/>
      <c r="XT30" s="681"/>
      <c r="XU30" s="682"/>
      <c r="XV30" s="680"/>
      <c r="XW30" s="681"/>
      <c r="XX30" s="681"/>
      <c r="XY30" s="681"/>
      <c r="XZ30" s="681"/>
      <c r="YA30" s="681"/>
      <c r="YB30" s="681"/>
      <c r="YC30" s="681"/>
      <c r="YD30" s="681"/>
      <c r="YE30" s="681"/>
      <c r="YF30" s="681"/>
      <c r="YG30" s="681"/>
      <c r="YH30" s="681"/>
      <c r="YI30" s="681"/>
      <c r="YJ30" s="682"/>
      <c r="YK30" s="680"/>
      <c r="YL30" s="681"/>
      <c r="YM30" s="681"/>
      <c r="YN30" s="681"/>
      <c r="YO30" s="681"/>
      <c r="YP30" s="681"/>
      <c r="YQ30" s="681"/>
      <c r="YR30" s="681"/>
      <c r="YS30" s="681"/>
      <c r="YT30" s="681"/>
      <c r="YU30" s="681"/>
      <c r="YV30" s="681"/>
      <c r="YW30" s="681"/>
      <c r="YX30" s="681"/>
      <c r="YY30" s="682"/>
      <c r="YZ30" s="680"/>
      <c r="ZA30" s="681"/>
      <c r="ZB30" s="681"/>
      <c r="ZC30" s="681"/>
      <c r="ZD30" s="681"/>
      <c r="ZE30" s="681"/>
      <c r="ZF30" s="681"/>
      <c r="ZG30" s="681"/>
      <c r="ZH30" s="681"/>
      <c r="ZI30" s="681"/>
      <c r="ZJ30" s="681"/>
      <c r="ZK30" s="681"/>
      <c r="ZL30" s="681"/>
      <c r="ZM30" s="681"/>
      <c r="ZN30" s="682"/>
      <c r="ZO30" s="680"/>
      <c r="ZP30" s="681"/>
      <c r="ZQ30" s="681"/>
      <c r="ZR30" s="681"/>
      <c r="ZS30" s="681"/>
      <c r="ZT30" s="681"/>
      <c r="ZU30" s="681"/>
      <c r="ZV30" s="681"/>
      <c r="ZW30" s="681"/>
      <c r="ZX30" s="681"/>
      <c r="ZY30" s="681"/>
      <c r="ZZ30" s="681"/>
      <c r="AAA30" s="681"/>
      <c r="AAB30" s="681"/>
      <c r="AAC30" s="682"/>
      <c r="AAD30" s="680"/>
      <c r="AAE30" s="681"/>
      <c r="AAF30" s="681"/>
      <c r="AAG30" s="681"/>
      <c r="AAH30" s="681"/>
      <c r="AAI30" s="681"/>
      <c r="AAJ30" s="681"/>
      <c r="AAK30" s="681"/>
      <c r="AAL30" s="681"/>
      <c r="AAM30" s="681"/>
      <c r="AAN30" s="681"/>
      <c r="AAO30" s="681"/>
      <c r="AAP30" s="681"/>
      <c r="AAQ30" s="681"/>
      <c r="AAR30" s="682"/>
      <c r="AAS30" s="680"/>
      <c r="AAT30" s="681"/>
      <c r="AAU30" s="681"/>
      <c r="AAV30" s="681"/>
      <c r="AAW30" s="681"/>
      <c r="AAX30" s="681"/>
      <c r="AAY30" s="681"/>
      <c r="AAZ30" s="681"/>
      <c r="ABA30" s="681"/>
      <c r="ABB30" s="681"/>
      <c r="ABC30" s="681"/>
      <c r="ABD30" s="681"/>
      <c r="ABE30" s="681"/>
      <c r="ABF30" s="681"/>
      <c r="ABG30" s="682"/>
      <c r="ABH30" s="680"/>
      <c r="ABI30" s="681"/>
      <c r="ABJ30" s="681"/>
      <c r="ABK30" s="681"/>
      <c r="ABL30" s="681"/>
      <c r="ABM30" s="681"/>
      <c r="ABN30" s="681"/>
      <c r="ABO30" s="681"/>
      <c r="ABP30" s="681"/>
      <c r="ABQ30" s="681"/>
      <c r="ABR30" s="681"/>
      <c r="ABS30" s="681"/>
      <c r="ABT30" s="681"/>
      <c r="ABU30" s="681"/>
      <c r="ABV30" s="682"/>
      <c r="ABW30" s="680"/>
      <c r="ABX30" s="681"/>
      <c r="ABY30" s="681"/>
      <c r="ABZ30" s="681"/>
      <c r="ACA30" s="681"/>
      <c r="ACB30" s="681"/>
      <c r="ACC30" s="681"/>
      <c r="ACD30" s="681"/>
      <c r="ACE30" s="681"/>
      <c r="ACF30" s="681"/>
      <c r="ACG30" s="681"/>
      <c r="ACH30" s="681"/>
      <c r="ACI30" s="681"/>
      <c r="ACJ30" s="681"/>
      <c r="ACK30" s="682"/>
      <c r="ACL30" s="680"/>
      <c r="ACM30" s="681"/>
      <c r="ACN30" s="681"/>
      <c r="ACO30" s="681"/>
      <c r="ACP30" s="681"/>
      <c r="ACQ30" s="681"/>
      <c r="ACR30" s="681"/>
      <c r="ACS30" s="681"/>
      <c r="ACT30" s="681"/>
      <c r="ACU30" s="681"/>
      <c r="ACV30" s="681"/>
      <c r="ACW30" s="681"/>
      <c r="ACX30" s="681"/>
      <c r="ACY30" s="681"/>
      <c r="ACZ30" s="682"/>
      <c r="ADA30" s="680"/>
      <c r="ADB30" s="681"/>
      <c r="ADC30" s="681"/>
      <c r="ADD30" s="681"/>
      <c r="ADE30" s="681"/>
      <c r="ADF30" s="681"/>
      <c r="ADG30" s="681"/>
      <c r="ADH30" s="681"/>
      <c r="ADI30" s="681"/>
      <c r="ADJ30" s="681"/>
      <c r="ADK30" s="681"/>
      <c r="ADL30" s="681"/>
      <c r="ADM30" s="681"/>
      <c r="ADN30" s="681"/>
      <c r="ADO30" s="682"/>
      <c r="ADP30" s="680"/>
      <c r="ADQ30" s="681"/>
      <c r="ADR30" s="681"/>
      <c r="ADS30" s="681"/>
      <c r="ADT30" s="681"/>
      <c r="ADU30" s="681"/>
      <c r="ADV30" s="681"/>
      <c r="ADW30" s="681"/>
      <c r="ADX30" s="681"/>
      <c r="ADY30" s="681"/>
      <c r="ADZ30" s="681"/>
      <c r="AEA30" s="681"/>
      <c r="AEB30" s="681"/>
      <c r="AEC30" s="681"/>
      <c r="AED30" s="682"/>
      <c r="AEE30" s="680"/>
      <c r="AEF30" s="681"/>
      <c r="AEG30" s="681"/>
      <c r="AEH30" s="681"/>
      <c r="AEI30" s="681"/>
      <c r="AEJ30" s="681"/>
      <c r="AEK30" s="681"/>
      <c r="AEL30" s="681"/>
      <c r="AEM30" s="681"/>
      <c r="AEN30" s="681"/>
      <c r="AEO30" s="681"/>
      <c r="AEP30" s="681"/>
      <c r="AEQ30" s="681"/>
      <c r="AER30" s="681"/>
      <c r="AES30" s="682"/>
      <c r="AET30" s="680"/>
      <c r="AEU30" s="681"/>
      <c r="AEV30" s="681"/>
      <c r="AEW30" s="681"/>
      <c r="AEX30" s="681"/>
      <c r="AEY30" s="681"/>
      <c r="AEZ30" s="681"/>
      <c r="AFA30" s="681"/>
      <c r="AFB30" s="681"/>
      <c r="AFC30" s="681"/>
      <c r="AFD30" s="681"/>
      <c r="AFE30" s="681"/>
      <c r="AFF30" s="681"/>
      <c r="AFG30" s="681"/>
      <c r="AFH30" s="682"/>
      <c r="AFI30" s="680"/>
      <c r="AFJ30" s="681"/>
      <c r="AFK30" s="681"/>
      <c r="AFL30" s="681"/>
      <c r="AFM30" s="681"/>
      <c r="AFN30" s="681"/>
      <c r="AFO30" s="681"/>
      <c r="AFP30" s="681"/>
      <c r="AFQ30" s="681"/>
      <c r="AFR30" s="681"/>
      <c r="AFS30" s="681"/>
      <c r="AFT30" s="681"/>
      <c r="AFU30" s="681"/>
      <c r="AFV30" s="681"/>
      <c r="AFW30" s="682"/>
      <c r="AFX30" s="680"/>
      <c r="AFY30" s="681"/>
      <c r="AFZ30" s="681"/>
      <c r="AGA30" s="681"/>
      <c r="AGB30" s="681"/>
      <c r="AGC30" s="681"/>
      <c r="AGD30" s="681"/>
      <c r="AGE30" s="681"/>
      <c r="AGF30" s="681"/>
      <c r="AGG30" s="681"/>
      <c r="AGH30" s="681"/>
      <c r="AGI30" s="681"/>
      <c r="AGJ30" s="681"/>
      <c r="AGK30" s="681"/>
      <c r="AGL30" s="682"/>
      <c r="AGM30" s="680"/>
      <c r="AGN30" s="681"/>
      <c r="AGO30" s="681"/>
      <c r="AGP30" s="681"/>
      <c r="AGQ30" s="681"/>
      <c r="AGR30" s="681"/>
      <c r="AGS30" s="681"/>
      <c r="AGT30" s="681"/>
      <c r="AGU30" s="681"/>
      <c r="AGV30" s="681"/>
      <c r="AGW30" s="681"/>
      <c r="AGX30" s="681"/>
      <c r="AGY30" s="681"/>
      <c r="AGZ30" s="681"/>
      <c r="AHA30" s="682"/>
      <c r="AHB30" s="680"/>
      <c r="AHC30" s="681"/>
      <c r="AHD30" s="681"/>
      <c r="AHE30" s="681"/>
      <c r="AHF30" s="681"/>
      <c r="AHG30" s="681"/>
      <c r="AHH30" s="681"/>
      <c r="AHI30" s="681"/>
      <c r="AHJ30" s="681"/>
      <c r="AHK30" s="681"/>
      <c r="AHL30" s="681"/>
      <c r="AHM30" s="681"/>
      <c r="AHN30" s="681"/>
      <c r="AHO30" s="681"/>
      <c r="AHP30" s="682"/>
      <c r="AHQ30" s="680"/>
      <c r="AHR30" s="681"/>
      <c r="AHS30" s="681"/>
      <c r="AHT30" s="681"/>
      <c r="AHU30" s="681"/>
      <c r="AHV30" s="681"/>
      <c r="AHW30" s="681"/>
      <c r="AHX30" s="681"/>
      <c r="AHY30" s="681"/>
      <c r="AHZ30" s="681"/>
      <c r="AIA30" s="681"/>
      <c r="AIB30" s="681"/>
      <c r="AIC30" s="681"/>
      <c r="AID30" s="681"/>
      <c r="AIE30" s="682"/>
      <c r="AIF30" s="680"/>
      <c r="AIG30" s="681"/>
      <c r="AIH30" s="681"/>
      <c r="AII30" s="681"/>
      <c r="AIJ30" s="681"/>
      <c r="AIK30" s="681"/>
      <c r="AIL30" s="681"/>
      <c r="AIM30" s="681"/>
      <c r="AIN30" s="681"/>
      <c r="AIO30" s="681"/>
      <c r="AIP30" s="681"/>
      <c r="AIQ30" s="681"/>
      <c r="AIR30" s="681"/>
      <c r="AIS30" s="681"/>
      <c r="AIT30" s="682"/>
      <c r="AIU30" s="680"/>
      <c r="AIV30" s="681"/>
      <c r="AIW30" s="681"/>
      <c r="AIX30" s="681"/>
      <c r="AIY30" s="681"/>
      <c r="AIZ30" s="681"/>
      <c r="AJA30" s="681"/>
      <c r="AJB30" s="681"/>
      <c r="AJC30" s="681"/>
      <c r="AJD30" s="681"/>
      <c r="AJE30" s="681"/>
      <c r="AJF30" s="681"/>
      <c r="AJG30" s="681"/>
      <c r="AJH30" s="681"/>
      <c r="AJI30" s="682"/>
      <c r="AJJ30" s="680"/>
      <c r="AJK30" s="681"/>
      <c r="AJL30" s="681"/>
      <c r="AJM30" s="681"/>
      <c r="AJN30" s="681"/>
      <c r="AJO30" s="681"/>
      <c r="AJP30" s="681"/>
      <c r="AJQ30" s="681"/>
      <c r="AJR30" s="681"/>
      <c r="AJS30" s="681"/>
      <c r="AJT30" s="681"/>
      <c r="AJU30" s="681"/>
      <c r="AJV30" s="681"/>
      <c r="AJW30" s="681"/>
      <c r="AJX30" s="682"/>
      <c r="AJY30" s="680"/>
      <c r="AJZ30" s="681"/>
      <c r="AKA30" s="681"/>
      <c r="AKB30" s="681"/>
      <c r="AKC30" s="681"/>
      <c r="AKD30" s="681"/>
      <c r="AKE30" s="681"/>
      <c r="AKF30" s="681"/>
      <c r="AKG30" s="681"/>
      <c r="AKH30" s="681"/>
      <c r="AKI30" s="681"/>
      <c r="AKJ30" s="681"/>
      <c r="AKK30" s="681"/>
      <c r="AKL30" s="681"/>
      <c r="AKM30" s="682"/>
      <c r="AKN30" s="680"/>
      <c r="AKO30" s="681"/>
      <c r="AKP30" s="681"/>
      <c r="AKQ30" s="681"/>
      <c r="AKR30" s="681"/>
      <c r="AKS30" s="681"/>
      <c r="AKT30" s="681"/>
      <c r="AKU30" s="681"/>
      <c r="AKV30" s="681"/>
      <c r="AKW30" s="681"/>
      <c r="AKX30" s="681"/>
      <c r="AKY30" s="681"/>
      <c r="AKZ30" s="681"/>
      <c r="ALA30" s="681"/>
      <c r="ALB30" s="682"/>
      <c r="ALC30" s="680"/>
      <c r="ALD30" s="681"/>
      <c r="ALE30" s="681"/>
      <c r="ALF30" s="681"/>
      <c r="ALG30" s="681"/>
      <c r="ALH30" s="681"/>
      <c r="ALI30" s="681"/>
      <c r="ALJ30" s="681"/>
      <c r="ALK30" s="681"/>
      <c r="ALL30" s="681"/>
      <c r="ALM30" s="681"/>
      <c r="ALN30" s="681"/>
      <c r="ALO30" s="681"/>
      <c r="ALP30" s="681"/>
      <c r="ALQ30" s="682"/>
      <c r="ALR30" s="680"/>
      <c r="ALS30" s="681"/>
      <c r="ALT30" s="681"/>
      <c r="ALU30" s="681"/>
      <c r="ALV30" s="681"/>
      <c r="ALW30" s="681"/>
      <c r="ALX30" s="681"/>
      <c r="ALY30" s="681"/>
      <c r="ALZ30" s="681"/>
      <c r="AMA30" s="681"/>
      <c r="AMB30" s="681"/>
      <c r="AMC30" s="681"/>
      <c r="AMD30" s="681"/>
      <c r="AME30" s="681"/>
      <c r="AMF30" s="682"/>
      <c r="AMG30" s="680"/>
      <c r="AMH30" s="681"/>
      <c r="AMI30" s="681"/>
      <c r="AMJ30" s="681"/>
      <c r="AMK30" s="681"/>
      <c r="AML30" s="681"/>
      <c r="AMM30" s="681"/>
      <c r="AMN30" s="681"/>
      <c r="AMO30" s="681"/>
      <c r="AMP30" s="681"/>
      <c r="AMQ30" s="681"/>
      <c r="AMR30" s="681"/>
      <c r="AMS30" s="681"/>
      <c r="AMT30" s="681"/>
      <c r="AMU30" s="682"/>
      <c r="AMV30" s="680"/>
      <c r="AMW30" s="681"/>
      <c r="AMX30" s="681"/>
      <c r="AMY30" s="681"/>
      <c r="AMZ30" s="681"/>
      <c r="ANA30" s="681"/>
      <c r="ANB30" s="681"/>
      <c r="ANC30" s="681"/>
      <c r="AND30" s="681"/>
      <c r="ANE30" s="681"/>
      <c r="ANF30" s="681"/>
      <c r="ANG30" s="681"/>
      <c r="ANH30" s="681"/>
      <c r="ANI30" s="681"/>
      <c r="ANJ30" s="682"/>
      <c r="ANK30" s="680"/>
      <c r="ANL30" s="681"/>
      <c r="ANM30" s="681"/>
      <c r="ANN30" s="681"/>
      <c r="ANO30" s="681"/>
      <c r="ANP30" s="681"/>
      <c r="ANQ30" s="681"/>
      <c r="ANR30" s="681"/>
      <c r="ANS30" s="681"/>
      <c r="ANT30" s="681"/>
      <c r="ANU30" s="681"/>
      <c r="ANV30" s="681"/>
      <c r="ANW30" s="681"/>
      <c r="ANX30" s="681"/>
      <c r="ANY30" s="682"/>
      <c r="ANZ30" s="680"/>
      <c r="AOA30" s="681"/>
      <c r="AOB30" s="681"/>
      <c r="AOC30" s="681"/>
      <c r="AOD30" s="681"/>
      <c r="AOE30" s="681"/>
      <c r="AOF30" s="681"/>
      <c r="AOG30" s="681"/>
      <c r="AOH30" s="681"/>
      <c r="AOI30" s="681"/>
      <c r="AOJ30" s="681"/>
      <c r="AOK30" s="681"/>
      <c r="AOL30" s="681"/>
      <c r="AOM30" s="681"/>
      <c r="AON30" s="682"/>
      <c r="AOO30" s="680"/>
      <c r="AOP30" s="681"/>
      <c r="AOQ30" s="681"/>
      <c r="AOR30" s="681"/>
      <c r="AOS30" s="681"/>
      <c r="AOT30" s="681"/>
      <c r="AOU30" s="681"/>
      <c r="AOV30" s="681"/>
      <c r="AOW30" s="681"/>
      <c r="AOX30" s="681"/>
      <c r="AOY30" s="681"/>
      <c r="AOZ30" s="681"/>
      <c r="APA30" s="681"/>
      <c r="APB30" s="681"/>
      <c r="APC30" s="682"/>
      <c r="APD30" s="680"/>
      <c r="APE30" s="681"/>
      <c r="APF30" s="681"/>
      <c r="APG30" s="681"/>
      <c r="APH30" s="681"/>
      <c r="API30" s="681"/>
      <c r="APJ30" s="681"/>
      <c r="APK30" s="681"/>
      <c r="APL30" s="681"/>
      <c r="APM30" s="681"/>
      <c r="APN30" s="681"/>
      <c r="APO30" s="681"/>
      <c r="APP30" s="681"/>
      <c r="APQ30" s="681"/>
      <c r="APR30" s="682"/>
      <c r="APS30" s="680"/>
      <c r="APT30" s="681"/>
      <c r="APU30" s="681"/>
      <c r="APV30" s="681"/>
      <c r="APW30" s="681"/>
      <c r="APX30" s="681"/>
      <c r="APY30" s="681"/>
      <c r="APZ30" s="681"/>
      <c r="AQA30" s="681"/>
      <c r="AQB30" s="681"/>
      <c r="AQC30" s="681"/>
      <c r="AQD30" s="681"/>
      <c r="AQE30" s="681"/>
      <c r="AQF30" s="681"/>
      <c r="AQG30" s="682"/>
      <c r="AQH30" s="680"/>
      <c r="AQI30" s="681"/>
      <c r="AQJ30" s="681"/>
      <c r="AQK30" s="681"/>
      <c r="AQL30" s="681"/>
      <c r="AQM30" s="681"/>
      <c r="AQN30" s="681"/>
      <c r="AQO30" s="681"/>
      <c r="AQP30" s="681"/>
      <c r="AQQ30" s="681"/>
      <c r="AQR30" s="681"/>
      <c r="AQS30" s="681"/>
      <c r="AQT30" s="681"/>
      <c r="AQU30" s="681"/>
      <c r="AQV30" s="682"/>
      <c r="AQW30" s="680"/>
      <c r="AQX30" s="681"/>
      <c r="AQY30" s="681"/>
      <c r="AQZ30" s="681"/>
      <c r="ARA30" s="681"/>
      <c r="ARB30" s="681"/>
      <c r="ARC30" s="681"/>
      <c r="ARD30" s="681"/>
      <c r="ARE30" s="681"/>
      <c r="ARF30" s="681"/>
      <c r="ARG30" s="681"/>
      <c r="ARH30" s="681"/>
      <c r="ARI30" s="681"/>
      <c r="ARJ30" s="681"/>
      <c r="ARK30" s="682"/>
      <c r="ARL30" s="680"/>
      <c r="ARM30" s="681"/>
      <c r="ARN30" s="681"/>
      <c r="ARO30" s="681"/>
      <c r="ARP30" s="681"/>
      <c r="ARQ30" s="681"/>
      <c r="ARR30" s="681"/>
      <c r="ARS30" s="681"/>
      <c r="ART30" s="681"/>
      <c r="ARU30" s="681"/>
      <c r="ARV30" s="681"/>
      <c r="ARW30" s="681"/>
      <c r="ARX30" s="681"/>
      <c r="ARY30" s="681"/>
      <c r="ARZ30" s="682"/>
      <c r="ASA30" s="680"/>
      <c r="ASB30" s="681"/>
      <c r="ASC30" s="681"/>
      <c r="ASD30" s="681"/>
      <c r="ASE30" s="681"/>
      <c r="ASF30" s="681"/>
      <c r="ASG30" s="681"/>
      <c r="ASH30" s="681"/>
      <c r="ASI30" s="681"/>
      <c r="ASJ30" s="681"/>
      <c r="ASK30" s="681"/>
      <c r="ASL30" s="681"/>
      <c r="ASM30" s="681"/>
      <c r="ASN30" s="681"/>
      <c r="ASO30" s="682"/>
      <c r="ASP30" s="680"/>
      <c r="ASQ30" s="681"/>
      <c r="ASR30" s="681"/>
      <c r="ASS30" s="681"/>
      <c r="AST30" s="681"/>
      <c r="ASU30" s="681"/>
      <c r="ASV30" s="681"/>
      <c r="ASW30" s="681"/>
      <c r="ASX30" s="681"/>
      <c r="ASY30" s="681"/>
      <c r="ASZ30" s="681"/>
      <c r="ATA30" s="681"/>
      <c r="ATB30" s="681"/>
      <c r="ATC30" s="681"/>
      <c r="ATD30" s="682"/>
      <c r="ATE30" s="680"/>
      <c r="ATF30" s="681"/>
      <c r="ATG30" s="681"/>
      <c r="ATH30" s="681"/>
      <c r="ATI30" s="681"/>
      <c r="ATJ30" s="681"/>
      <c r="ATK30" s="681"/>
      <c r="ATL30" s="681"/>
      <c r="ATM30" s="681"/>
      <c r="ATN30" s="681"/>
      <c r="ATO30" s="681"/>
      <c r="ATP30" s="681"/>
      <c r="ATQ30" s="681"/>
      <c r="ATR30" s="681"/>
      <c r="ATS30" s="682"/>
      <c r="ATT30" s="680"/>
      <c r="ATU30" s="681"/>
      <c r="ATV30" s="681"/>
      <c r="ATW30" s="681"/>
      <c r="ATX30" s="681"/>
      <c r="ATY30" s="681"/>
      <c r="ATZ30" s="681"/>
      <c r="AUA30" s="681"/>
      <c r="AUB30" s="681"/>
      <c r="AUC30" s="681"/>
      <c r="AUD30" s="681"/>
      <c r="AUE30" s="681"/>
      <c r="AUF30" s="681"/>
      <c r="AUG30" s="681"/>
      <c r="AUH30" s="682"/>
      <c r="AUI30" s="680"/>
      <c r="AUJ30" s="681"/>
      <c r="AUK30" s="681"/>
      <c r="AUL30" s="681"/>
      <c r="AUM30" s="681"/>
      <c r="AUN30" s="681"/>
      <c r="AUO30" s="681"/>
      <c r="AUP30" s="681"/>
      <c r="AUQ30" s="681"/>
      <c r="AUR30" s="681"/>
      <c r="AUS30" s="681"/>
      <c r="AUT30" s="681"/>
      <c r="AUU30" s="681"/>
      <c r="AUV30" s="681"/>
      <c r="AUW30" s="682"/>
      <c r="AUX30" s="680"/>
      <c r="AUY30" s="681"/>
      <c r="AUZ30" s="681"/>
      <c r="AVA30" s="681"/>
      <c r="AVB30" s="681"/>
      <c r="AVC30" s="681"/>
      <c r="AVD30" s="681"/>
      <c r="AVE30" s="681"/>
      <c r="AVF30" s="681"/>
      <c r="AVG30" s="681"/>
      <c r="AVH30" s="681"/>
      <c r="AVI30" s="681"/>
      <c r="AVJ30" s="681"/>
      <c r="AVK30" s="681"/>
      <c r="AVL30" s="682"/>
      <c r="AVM30" s="680"/>
      <c r="AVN30" s="681"/>
      <c r="AVO30" s="681"/>
      <c r="AVP30" s="681"/>
      <c r="AVQ30" s="681"/>
      <c r="AVR30" s="681"/>
      <c r="AVS30" s="681"/>
      <c r="AVT30" s="681"/>
      <c r="AVU30" s="681"/>
      <c r="AVV30" s="681"/>
      <c r="AVW30" s="681"/>
      <c r="AVX30" s="681"/>
      <c r="AVY30" s="681"/>
      <c r="AVZ30" s="681"/>
      <c r="AWA30" s="682"/>
      <c r="AWB30" s="680"/>
      <c r="AWC30" s="681"/>
      <c r="AWD30" s="681"/>
      <c r="AWE30" s="681"/>
      <c r="AWF30" s="681"/>
      <c r="AWG30" s="681"/>
      <c r="AWH30" s="681"/>
      <c r="AWI30" s="681"/>
      <c r="AWJ30" s="681"/>
      <c r="AWK30" s="681"/>
      <c r="AWL30" s="681"/>
      <c r="AWM30" s="681"/>
      <c r="AWN30" s="681"/>
      <c r="AWO30" s="681"/>
      <c r="AWP30" s="682"/>
      <c r="AWQ30" s="680"/>
      <c r="AWR30" s="681"/>
      <c r="AWS30" s="681"/>
      <c r="AWT30" s="681"/>
      <c r="AWU30" s="681"/>
      <c r="AWV30" s="681"/>
      <c r="AWW30" s="681"/>
      <c r="AWX30" s="681"/>
      <c r="AWY30" s="681"/>
      <c r="AWZ30" s="681"/>
      <c r="AXA30" s="681"/>
      <c r="AXB30" s="681"/>
      <c r="AXC30" s="681"/>
      <c r="AXD30" s="681"/>
      <c r="AXE30" s="682"/>
      <c r="AXF30" s="680"/>
      <c r="AXG30" s="681"/>
      <c r="AXH30" s="681"/>
      <c r="AXI30" s="681"/>
      <c r="AXJ30" s="681"/>
      <c r="AXK30" s="681"/>
      <c r="AXL30" s="681"/>
      <c r="AXM30" s="681"/>
      <c r="AXN30" s="681"/>
      <c r="AXO30" s="681"/>
      <c r="AXP30" s="681"/>
      <c r="AXQ30" s="681"/>
      <c r="AXR30" s="681"/>
      <c r="AXS30" s="681"/>
      <c r="AXT30" s="682"/>
      <c r="AXU30" s="680"/>
      <c r="AXV30" s="681"/>
      <c r="AXW30" s="681"/>
      <c r="AXX30" s="681"/>
      <c r="AXY30" s="681"/>
      <c r="AXZ30" s="681"/>
      <c r="AYA30" s="681"/>
      <c r="AYB30" s="681"/>
      <c r="AYC30" s="681"/>
      <c r="AYD30" s="681"/>
      <c r="AYE30" s="681"/>
      <c r="AYF30" s="681"/>
      <c r="AYG30" s="681"/>
      <c r="AYH30" s="681"/>
      <c r="AYI30" s="682"/>
      <c r="AYJ30" s="680"/>
      <c r="AYK30" s="681"/>
      <c r="AYL30" s="681"/>
      <c r="AYM30" s="681"/>
      <c r="AYN30" s="681"/>
      <c r="AYO30" s="681"/>
      <c r="AYP30" s="681"/>
      <c r="AYQ30" s="681"/>
      <c r="AYR30" s="681"/>
      <c r="AYS30" s="681"/>
      <c r="AYT30" s="681"/>
      <c r="AYU30" s="681"/>
      <c r="AYV30" s="681"/>
      <c r="AYW30" s="681"/>
      <c r="AYX30" s="682"/>
      <c r="AYY30" s="680"/>
      <c r="AYZ30" s="681"/>
      <c r="AZA30" s="681"/>
      <c r="AZB30" s="681"/>
      <c r="AZC30" s="681"/>
      <c r="AZD30" s="681"/>
      <c r="AZE30" s="681"/>
      <c r="AZF30" s="681"/>
      <c r="AZG30" s="681"/>
      <c r="AZH30" s="681"/>
      <c r="AZI30" s="681"/>
      <c r="AZJ30" s="681"/>
      <c r="AZK30" s="681"/>
      <c r="AZL30" s="681"/>
      <c r="AZM30" s="682"/>
      <c r="AZN30" s="680"/>
      <c r="AZO30" s="681"/>
      <c r="AZP30" s="681"/>
      <c r="AZQ30" s="681"/>
      <c r="AZR30" s="681"/>
      <c r="AZS30" s="681"/>
      <c r="AZT30" s="681"/>
      <c r="AZU30" s="681"/>
      <c r="AZV30" s="681"/>
      <c r="AZW30" s="681"/>
      <c r="AZX30" s="681"/>
      <c r="AZY30" s="681"/>
      <c r="AZZ30" s="681"/>
      <c r="BAA30" s="681"/>
      <c r="BAB30" s="682"/>
      <c r="BAC30" s="680"/>
      <c r="BAD30" s="681"/>
      <c r="BAE30" s="681"/>
      <c r="BAF30" s="681"/>
      <c r="BAG30" s="681"/>
      <c r="BAH30" s="681"/>
      <c r="BAI30" s="681"/>
      <c r="BAJ30" s="681"/>
      <c r="BAK30" s="681"/>
      <c r="BAL30" s="681"/>
      <c r="BAM30" s="681"/>
      <c r="BAN30" s="681"/>
      <c r="BAO30" s="681"/>
      <c r="BAP30" s="681"/>
      <c r="BAQ30" s="682"/>
      <c r="BAR30" s="680"/>
      <c r="BAS30" s="681"/>
      <c r="BAT30" s="681"/>
      <c r="BAU30" s="681"/>
      <c r="BAV30" s="681"/>
      <c r="BAW30" s="681"/>
      <c r="BAX30" s="681"/>
      <c r="BAY30" s="681"/>
      <c r="BAZ30" s="681"/>
      <c r="BBA30" s="681"/>
      <c r="BBB30" s="681"/>
      <c r="BBC30" s="681"/>
      <c r="BBD30" s="681"/>
      <c r="BBE30" s="681"/>
      <c r="BBF30" s="682"/>
      <c r="BBG30" s="680"/>
      <c r="BBH30" s="681"/>
      <c r="BBI30" s="681"/>
      <c r="BBJ30" s="681"/>
      <c r="BBK30" s="681"/>
      <c r="BBL30" s="681"/>
      <c r="BBM30" s="681"/>
      <c r="BBN30" s="681"/>
      <c r="BBO30" s="681"/>
      <c r="BBP30" s="681"/>
      <c r="BBQ30" s="681"/>
      <c r="BBR30" s="681"/>
      <c r="BBS30" s="681"/>
      <c r="BBT30" s="681"/>
      <c r="BBU30" s="682"/>
      <c r="BBV30" s="680"/>
      <c r="BBW30" s="681"/>
      <c r="BBX30" s="681"/>
      <c r="BBY30" s="681"/>
      <c r="BBZ30" s="681"/>
      <c r="BCA30" s="681"/>
      <c r="BCB30" s="681"/>
      <c r="BCC30" s="681"/>
      <c r="BCD30" s="681"/>
      <c r="BCE30" s="681"/>
      <c r="BCF30" s="681"/>
      <c r="BCG30" s="681"/>
      <c r="BCH30" s="681"/>
      <c r="BCI30" s="681"/>
      <c r="BCJ30" s="682"/>
      <c r="BCK30" s="680"/>
      <c r="BCL30" s="681"/>
      <c r="BCM30" s="681"/>
      <c r="BCN30" s="681"/>
      <c r="BCO30" s="681"/>
      <c r="BCP30" s="681"/>
      <c r="BCQ30" s="681"/>
      <c r="BCR30" s="681"/>
      <c r="BCS30" s="681"/>
      <c r="BCT30" s="681"/>
      <c r="BCU30" s="681"/>
      <c r="BCV30" s="681"/>
      <c r="BCW30" s="681"/>
      <c r="BCX30" s="681"/>
      <c r="BCY30" s="682"/>
      <c r="BCZ30" s="680"/>
      <c r="BDA30" s="681"/>
      <c r="BDB30" s="681"/>
      <c r="BDC30" s="681"/>
      <c r="BDD30" s="681"/>
      <c r="BDE30" s="681"/>
      <c r="BDF30" s="681"/>
      <c r="BDG30" s="681"/>
      <c r="BDH30" s="681"/>
      <c r="BDI30" s="681"/>
      <c r="BDJ30" s="681"/>
      <c r="BDK30" s="681"/>
      <c r="BDL30" s="681"/>
      <c r="BDM30" s="681"/>
      <c r="BDN30" s="682"/>
      <c r="BDO30" s="680"/>
      <c r="BDP30" s="681"/>
      <c r="BDQ30" s="681"/>
      <c r="BDR30" s="681"/>
      <c r="BDS30" s="681"/>
      <c r="BDT30" s="681"/>
      <c r="BDU30" s="681"/>
      <c r="BDV30" s="681"/>
      <c r="BDW30" s="681"/>
      <c r="BDX30" s="681"/>
      <c r="BDY30" s="681"/>
      <c r="BDZ30" s="681"/>
      <c r="BEA30" s="681"/>
      <c r="BEB30" s="681"/>
      <c r="BEC30" s="682"/>
      <c r="BED30" s="680"/>
      <c r="BEE30" s="681"/>
      <c r="BEF30" s="681"/>
      <c r="BEG30" s="681"/>
      <c r="BEH30" s="681"/>
      <c r="BEI30" s="681"/>
      <c r="BEJ30" s="681"/>
      <c r="BEK30" s="681"/>
      <c r="BEL30" s="681"/>
      <c r="BEM30" s="681"/>
      <c r="BEN30" s="681"/>
      <c r="BEO30" s="681"/>
      <c r="BEP30" s="681"/>
      <c r="BEQ30" s="681"/>
      <c r="BER30" s="682"/>
      <c r="BES30" s="680"/>
      <c r="BET30" s="681"/>
      <c r="BEU30" s="681"/>
      <c r="BEV30" s="681"/>
      <c r="BEW30" s="681"/>
      <c r="BEX30" s="681"/>
      <c r="BEY30" s="681"/>
      <c r="BEZ30" s="681"/>
      <c r="BFA30" s="681"/>
      <c r="BFB30" s="681"/>
      <c r="BFC30" s="681"/>
      <c r="BFD30" s="681"/>
      <c r="BFE30" s="681"/>
      <c r="BFF30" s="681"/>
      <c r="BFG30" s="682"/>
      <c r="BFH30" s="680"/>
      <c r="BFI30" s="681"/>
      <c r="BFJ30" s="681"/>
      <c r="BFK30" s="681"/>
      <c r="BFL30" s="681"/>
      <c r="BFM30" s="681"/>
      <c r="BFN30" s="681"/>
      <c r="BFO30" s="681"/>
      <c r="BFP30" s="681"/>
      <c r="BFQ30" s="681"/>
      <c r="BFR30" s="681"/>
      <c r="BFS30" s="681"/>
      <c r="BFT30" s="681"/>
      <c r="BFU30" s="681"/>
      <c r="BFV30" s="682"/>
      <c r="BFW30" s="680"/>
      <c r="BFX30" s="681"/>
      <c r="BFY30" s="681"/>
      <c r="BFZ30" s="681"/>
      <c r="BGA30" s="681"/>
      <c r="BGB30" s="681"/>
      <c r="BGC30" s="681"/>
      <c r="BGD30" s="681"/>
      <c r="BGE30" s="681"/>
      <c r="BGF30" s="681"/>
      <c r="BGG30" s="681"/>
      <c r="BGH30" s="681"/>
      <c r="BGI30" s="681"/>
      <c r="BGJ30" s="681"/>
      <c r="BGK30" s="682"/>
      <c r="BGL30" s="680"/>
      <c r="BGM30" s="681"/>
      <c r="BGN30" s="681"/>
      <c r="BGO30" s="681"/>
      <c r="BGP30" s="681"/>
      <c r="BGQ30" s="681"/>
      <c r="BGR30" s="681"/>
      <c r="BGS30" s="681"/>
      <c r="BGT30" s="681"/>
      <c r="BGU30" s="681"/>
      <c r="BGV30" s="681"/>
      <c r="BGW30" s="681"/>
      <c r="BGX30" s="681"/>
      <c r="BGY30" s="681"/>
      <c r="BGZ30" s="682"/>
      <c r="BHA30" s="680"/>
      <c r="BHB30" s="681"/>
      <c r="BHC30" s="681"/>
      <c r="BHD30" s="681"/>
      <c r="BHE30" s="681"/>
      <c r="BHF30" s="681"/>
      <c r="BHG30" s="681"/>
      <c r="BHH30" s="681"/>
      <c r="BHI30" s="681"/>
      <c r="BHJ30" s="681"/>
      <c r="BHK30" s="681"/>
      <c r="BHL30" s="681"/>
      <c r="BHM30" s="681"/>
      <c r="BHN30" s="681"/>
      <c r="BHO30" s="682"/>
      <c r="BHP30" s="680"/>
      <c r="BHQ30" s="681"/>
      <c r="BHR30" s="681"/>
      <c r="BHS30" s="681"/>
      <c r="BHT30" s="681"/>
      <c r="BHU30" s="681"/>
      <c r="BHV30" s="681"/>
      <c r="BHW30" s="681"/>
      <c r="BHX30" s="681"/>
      <c r="BHY30" s="681"/>
      <c r="BHZ30" s="681"/>
      <c r="BIA30" s="681"/>
      <c r="BIB30" s="681"/>
      <c r="BIC30" s="681"/>
      <c r="BID30" s="682"/>
      <c r="BIE30" s="680"/>
      <c r="BIF30" s="681"/>
      <c r="BIG30" s="681"/>
      <c r="BIH30" s="681"/>
      <c r="BII30" s="681"/>
      <c r="BIJ30" s="681"/>
      <c r="BIK30" s="681"/>
      <c r="BIL30" s="681"/>
      <c r="BIM30" s="681"/>
      <c r="BIN30" s="681"/>
      <c r="BIO30" s="681"/>
      <c r="BIP30" s="681"/>
      <c r="BIQ30" s="681"/>
      <c r="BIR30" s="681"/>
      <c r="BIS30" s="682"/>
      <c r="BIT30" s="680"/>
      <c r="BIU30" s="681"/>
      <c r="BIV30" s="681"/>
      <c r="BIW30" s="681"/>
      <c r="BIX30" s="681"/>
      <c r="BIY30" s="681"/>
      <c r="BIZ30" s="681"/>
      <c r="BJA30" s="681"/>
      <c r="BJB30" s="681"/>
      <c r="BJC30" s="681"/>
      <c r="BJD30" s="681"/>
      <c r="BJE30" s="681"/>
      <c r="BJF30" s="681"/>
      <c r="BJG30" s="681"/>
      <c r="BJH30" s="682"/>
      <c r="BJI30" s="680"/>
      <c r="BJJ30" s="681"/>
      <c r="BJK30" s="681"/>
      <c r="BJL30" s="681"/>
      <c r="BJM30" s="681"/>
      <c r="BJN30" s="681"/>
      <c r="BJO30" s="681"/>
      <c r="BJP30" s="681"/>
      <c r="BJQ30" s="681"/>
      <c r="BJR30" s="681"/>
      <c r="BJS30" s="681"/>
      <c r="BJT30" s="681"/>
      <c r="BJU30" s="681"/>
      <c r="BJV30" s="681"/>
      <c r="BJW30" s="682"/>
      <c r="BJX30" s="680"/>
      <c r="BJY30" s="681"/>
      <c r="BJZ30" s="681"/>
      <c r="BKA30" s="681"/>
      <c r="BKB30" s="681"/>
      <c r="BKC30" s="681"/>
      <c r="BKD30" s="681"/>
      <c r="BKE30" s="681"/>
      <c r="BKF30" s="681"/>
      <c r="BKG30" s="681"/>
      <c r="BKH30" s="681"/>
      <c r="BKI30" s="681"/>
      <c r="BKJ30" s="681"/>
      <c r="BKK30" s="681"/>
      <c r="BKL30" s="682"/>
      <c r="BKM30" s="680"/>
      <c r="BKN30" s="681"/>
      <c r="BKO30" s="681"/>
      <c r="BKP30" s="681"/>
      <c r="BKQ30" s="681"/>
      <c r="BKR30" s="681"/>
      <c r="BKS30" s="681"/>
      <c r="BKT30" s="681"/>
      <c r="BKU30" s="681"/>
      <c r="BKV30" s="681"/>
      <c r="BKW30" s="681"/>
      <c r="BKX30" s="681"/>
      <c r="BKY30" s="681"/>
      <c r="BKZ30" s="681"/>
      <c r="BLA30" s="682"/>
      <c r="BLB30" s="680"/>
      <c r="BLC30" s="681"/>
      <c r="BLD30" s="681"/>
      <c r="BLE30" s="681"/>
      <c r="BLF30" s="681"/>
      <c r="BLG30" s="681"/>
      <c r="BLH30" s="681"/>
      <c r="BLI30" s="681"/>
      <c r="BLJ30" s="681"/>
      <c r="BLK30" s="681"/>
      <c r="BLL30" s="681"/>
      <c r="BLM30" s="681"/>
      <c r="BLN30" s="681"/>
      <c r="BLO30" s="681"/>
      <c r="BLP30" s="682"/>
      <c r="BLQ30" s="680"/>
      <c r="BLR30" s="681"/>
      <c r="BLS30" s="681"/>
      <c r="BLT30" s="681"/>
      <c r="BLU30" s="681"/>
      <c r="BLV30" s="681"/>
      <c r="BLW30" s="681"/>
      <c r="BLX30" s="681"/>
      <c r="BLY30" s="681"/>
      <c r="BLZ30" s="681"/>
      <c r="BMA30" s="681"/>
      <c r="BMB30" s="681"/>
      <c r="BMC30" s="681"/>
      <c r="BMD30" s="681"/>
      <c r="BME30" s="682"/>
      <c r="BMF30" s="680"/>
      <c r="BMG30" s="681"/>
      <c r="BMH30" s="681"/>
      <c r="BMI30" s="681"/>
      <c r="BMJ30" s="681"/>
      <c r="BMK30" s="681"/>
      <c r="BML30" s="681"/>
      <c r="BMM30" s="681"/>
      <c r="BMN30" s="681"/>
      <c r="BMO30" s="681"/>
      <c r="BMP30" s="681"/>
      <c r="BMQ30" s="681"/>
      <c r="BMR30" s="681"/>
      <c r="BMS30" s="681"/>
      <c r="BMT30" s="682"/>
      <c r="BMU30" s="680"/>
      <c r="BMV30" s="681"/>
      <c r="BMW30" s="681"/>
      <c r="BMX30" s="681"/>
      <c r="BMY30" s="681"/>
      <c r="BMZ30" s="681"/>
      <c r="BNA30" s="681"/>
      <c r="BNB30" s="681"/>
      <c r="BNC30" s="681"/>
      <c r="BND30" s="681"/>
      <c r="BNE30" s="681"/>
      <c r="BNF30" s="681"/>
      <c r="BNG30" s="681"/>
      <c r="BNH30" s="681"/>
      <c r="BNI30" s="682"/>
      <c r="BNJ30" s="680"/>
      <c r="BNK30" s="681"/>
      <c r="BNL30" s="681"/>
      <c r="BNM30" s="681"/>
      <c r="BNN30" s="681"/>
      <c r="BNO30" s="681"/>
      <c r="BNP30" s="681"/>
      <c r="BNQ30" s="681"/>
      <c r="BNR30" s="681"/>
      <c r="BNS30" s="681"/>
      <c r="BNT30" s="681"/>
      <c r="BNU30" s="681"/>
      <c r="BNV30" s="681"/>
      <c r="BNW30" s="681"/>
      <c r="BNX30" s="682"/>
      <c r="BNY30" s="680"/>
      <c r="BNZ30" s="681"/>
      <c r="BOA30" s="681"/>
      <c r="BOB30" s="681"/>
      <c r="BOC30" s="681"/>
      <c r="BOD30" s="681"/>
      <c r="BOE30" s="681"/>
      <c r="BOF30" s="681"/>
      <c r="BOG30" s="681"/>
      <c r="BOH30" s="681"/>
      <c r="BOI30" s="681"/>
      <c r="BOJ30" s="681"/>
      <c r="BOK30" s="681"/>
      <c r="BOL30" s="681"/>
      <c r="BOM30" s="682"/>
      <c r="BON30" s="680"/>
      <c r="BOO30" s="681"/>
      <c r="BOP30" s="681"/>
      <c r="BOQ30" s="681"/>
      <c r="BOR30" s="681"/>
      <c r="BOS30" s="681"/>
      <c r="BOT30" s="681"/>
      <c r="BOU30" s="681"/>
      <c r="BOV30" s="681"/>
      <c r="BOW30" s="681"/>
      <c r="BOX30" s="681"/>
      <c r="BOY30" s="681"/>
      <c r="BOZ30" s="681"/>
      <c r="BPA30" s="681"/>
      <c r="BPB30" s="682"/>
      <c r="BPC30" s="680"/>
      <c r="BPD30" s="681"/>
      <c r="BPE30" s="681"/>
      <c r="BPF30" s="681"/>
      <c r="BPG30" s="681"/>
      <c r="BPH30" s="681"/>
      <c r="BPI30" s="681"/>
      <c r="BPJ30" s="681"/>
      <c r="BPK30" s="681"/>
      <c r="BPL30" s="681"/>
      <c r="BPM30" s="681"/>
      <c r="BPN30" s="681"/>
      <c r="BPO30" s="681"/>
      <c r="BPP30" s="681"/>
      <c r="BPQ30" s="682"/>
      <c r="BPR30" s="680"/>
      <c r="BPS30" s="681"/>
      <c r="BPT30" s="681"/>
      <c r="BPU30" s="681"/>
      <c r="BPV30" s="681"/>
      <c r="BPW30" s="681"/>
      <c r="BPX30" s="681"/>
      <c r="BPY30" s="681"/>
      <c r="BPZ30" s="681"/>
      <c r="BQA30" s="681"/>
      <c r="BQB30" s="681"/>
      <c r="BQC30" s="681"/>
      <c r="BQD30" s="681"/>
      <c r="BQE30" s="681"/>
      <c r="BQF30" s="682"/>
      <c r="BQG30" s="680"/>
      <c r="BQH30" s="681"/>
      <c r="BQI30" s="681"/>
      <c r="BQJ30" s="681"/>
      <c r="BQK30" s="681"/>
      <c r="BQL30" s="681"/>
      <c r="BQM30" s="681"/>
      <c r="BQN30" s="681"/>
      <c r="BQO30" s="681"/>
      <c r="BQP30" s="681"/>
      <c r="BQQ30" s="681"/>
      <c r="BQR30" s="681"/>
      <c r="BQS30" s="681"/>
      <c r="BQT30" s="681"/>
      <c r="BQU30" s="682"/>
      <c r="BQV30" s="680"/>
      <c r="BQW30" s="681"/>
      <c r="BQX30" s="681"/>
      <c r="BQY30" s="681"/>
      <c r="BQZ30" s="681"/>
      <c r="BRA30" s="681"/>
      <c r="BRB30" s="681"/>
      <c r="BRC30" s="681"/>
      <c r="BRD30" s="681"/>
      <c r="BRE30" s="681"/>
      <c r="BRF30" s="681"/>
      <c r="BRG30" s="681"/>
      <c r="BRH30" s="681"/>
      <c r="BRI30" s="681"/>
      <c r="BRJ30" s="682"/>
      <c r="BRK30" s="680"/>
      <c r="BRL30" s="681"/>
      <c r="BRM30" s="681"/>
      <c r="BRN30" s="681"/>
      <c r="BRO30" s="681"/>
      <c r="BRP30" s="681"/>
      <c r="BRQ30" s="681"/>
      <c r="BRR30" s="681"/>
      <c r="BRS30" s="681"/>
      <c r="BRT30" s="681"/>
      <c r="BRU30" s="681"/>
      <c r="BRV30" s="681"/>
      <c r="BRW30" s="681"/>
      <c r="BRX30" s="681"/>
      <c r="BRY30" s="682"/>
      <c r="BRZ30" s="680"/>
      <c r="BSA30" s="681"/>
      <c r="BSB30" s="681"/>
      <c r="BSC30" s="681"/>
      <c r="BSD30" s="681"/>
      <c r="BSE30" s="681"/>
      <c r="BSF30" s="681"/>
      <c r="BSG30" s="681"/>
      <c r="BSH30" s="681"/>
      <c r="BSI30" s="681"/>
      <c r="BSJ30" s="681"/>
      <c r="BSK30" s="681"/>
      <c r="BSL30" s="681"/>
      <c r="BSM30" s="681"/>
      <c r="BSN30" s="682"/>
      <c r="BSO30" s="680"/>
      <c r="BSP30" s="681"/>
      <c r="BSQ30" s="681"/>
      <c r="BSR30" s="681"/>
      <c r="BSS30" s="681"/>
      <c r="BST30" s="681"/>
      <c r="BSU30" s="681"/>
      <c r="BSV30" s="681"/>
      <c r="BSW30" s="681"/>
      <c r="BSX30" s="681"/>
      <c r="BSY30" s="681"/>
      <c r="BSZ30" s="681"/>
      <c r="BTA30" s="681"/>
      <c r="BTB30" s="681"/>
      <c r="BTC30" s="682"/>
      <c r="BTD30" s="680"/>
      <c r="BTE30" s="681"/>
      <c r="BTF30" s="681"/>
      <c r="BTG30" s="681"/>
      <c r="BTH30" s="681"/>
      <c r="BTI30" s="681"/>
      <c r="BTJ30" s="681"/>
      <c r="BTK30" s="681"/>
      <c r="BTL30" s="681"/>
      <c r="BTM30" s="681"/>
      <c r="BTN30" s="681"/>
      <c r="BTO30" s="681"/>
      <c r="BTP30" s="681"/>
      <c r="BTQ30" s="681"/>
      <c r="BTR30" s="682"/>
      <c r="BTS30" s="680"/>
      <c r="BTT30" s="681"/>
      <c r="BTU30" s="681"/>
      <c r="BTV30" s="681"/>
      <c r="BTW30" s="681"/>
      <c r="BTX30" s="681"/>
      <c r="BTY30" s="681"/>
      <c r="BTZ30" s="681"/>
      <c r="BUA30" s="681"/>
      <c r="BUB30" s="681"/>
      <c r="BUC30" s="681"/>
      <c r="BUD30" s="681"/>
      <c r="BUE30" s="681"/>
      <c r="BUF30" s="681"/>
      <c r="BUG30" s="682"/>
      <c r="BUH30" s="680"/>
      <c r="BUI30" s="681"/>
      <c r="BUJ30" s="681"/>
      <c r="BUK30" s="681"/>
      <c r="BUL30" s="681"/>
      <c r="BUM30" s="681"/>
      <c r="BUN30" s="681"/>
      <c r="BUO30" s="681"/>
      <c r="BUP30" s="681"/>
      <c r="BUQ30" s="681"/>
      <c r="BUR30" s="681"/>
      <c r="BUS30" s="681"/>
      <c r="BUT30" s="681"/>
      <c r="BUU30" s="681"/>
      <c r="BUV30" s="682"/>
      <c r="BUW30" s="680"/>
      <c r="BUX30" s="681"/>
      <c r="BUY30" s="681"/>
      <c r="BUZ30" s="681"/>
      <c r="BVA30" s="681"/>
      <c r="BVB30" s="681"/>
      <c r="BVC30" s="681"/>
      <c r="BVD30" s="681"/>
      <c r="BVE30" s="681"/>
      <c r="BVF30" s="681"/>
      <c r="BVG30" s="681"/>
      <c r="BVH30" s="681"/>
      <c r="BVI30" s="681"/>
      <c r="BVJ30" s="681"/>
      <c r="BVK30" s="682"/>
      <c r="BVL30" s="680"/>
      <c r="BVM30" s="681"/>
      <c r="BVN30" s="681"/>
      <c r="BVO30" s="681"/>
      <c r="BVP30" s="681"/>
      <c r="BVQ30" s="681"/>
      <c r="BVR30" s="681"/>
      <c r="BVS30" s="681"/>
      <c r="BVT30" s="681"/>
      <c r="BVU30" s="681"/>
      <c r="BVV30" s="681"/>
      <c r="BVW30" s="681"/>
      <c r="BVX30" s="681"/>
      <c r="BVY30" s="681"/>
      <c r="BVZ30" s="682"/>
      <c r="BWA30" s="680"/>
      <c r="BWB30" s="681"/>
      <c r="BWC30" s="681"/>
      <c r="BWD30" s="681"/>
      <c r="BWE30" s="681"/>
      <c r="BWF30" s="681"/>
      <c r="BWG30" s="681"/>
      <c r="BWH30" s="681"/>
      <c r="BWI30" s="681"/>
      <c r="BWJ30" s="681"/>
      <c r="BWK30" s="681"/>
      <c r="BWL30" s="681"/>
      <c r="BWM30" s="681"/>
      <c r="BWN30" s="681"/>
      <c r="BWO30" s="682"/>
      <c r="BWP30" s="680"/>
      <c r="BWQ30" s="681"/>
      <c r="BWR30" s="681"/>
      <c r="BWS30" s="681"/>
      <c r="BWT30" s="681"/>
      <c r="BWU30" s="681"/>
      <c r="BWV30" s="681"/>
      <c r="BWW30" s="681"/>
      <c r="BWX30" s="681"/>
      <c r="BWY30" s="681"/>
      <c r="BWZ30" s="681"/>
      <c r="BXA30" s="681"/>
      <c r="BXB30" s="681"/>
      <c r="BXC30" s="681"/>
      <c r="BXD30" s="682"/>
      <c r="BXE30" s="680"/>
      <c r="BXF30" s="681"/>
      <c r="BXG30" s="681"/>
      <c r="BXH30" s="681"/>
      <c r="BXI30" s="681"/>
      <c r="BXJ30" s="681"/>
      <c r="BXK30" s="681"/>
      <c r="BXL30" s="681"/>
      <c r="BXM30" s="681"/>
      <c r="BXN30" s="681"/>
      <c r="BXO30" s="681"/>
      <c r="BXP30" s="681"/>
      <c r="BXQ30" s="681"/>
      <c r="BXR30" s="681"/>
      <c r="BXS30" s="682"/>
      <c r="BXT30" s="680"/>
      <c r="BXU30" s="681"/>
      <c r="BXV30" s="681"/>
      <c r="BXW30" s="681"/>
      <c r="BXX30" s="681"/>
      <c r="BXY30" s="681"/>
      <c r="BXZ30" s="681"/>
      <c r="BYA30" s="681"/>
      <c r="BYB30" s="681"/>
      <c r="BYC30" s="681"/>
      <c r="BYD30" s="681"/>
      <c r="BYE30" s="681"/>
      <c r="BYF30" s="681"/>
      <c r="BYG30" s="681"/>
      <c r="BYH30" s="682"/>
      <c r="BYI30" s="680"/>
      <c r="BYJ30" s="681"/>
      <c r="BYK30" s="681"/>
      <c r="BYL30" s="681"/>
      <c r="BYM30" s="681"/>
      <c r="BYN30" s="681"/>
      <c r="BYO30" s="681"/>
      <c r="BYP30" s="681"/>
      <c r="BYQ30" s="681"/>
      <c r="BYR30" s="681"/>
      <c r="BYS30" s="681"/>
      <c r="BYT30" s="681"/>
      <c r="BYU30" s="681"/>
      <c r="BYV30" s="681"/>
      <c r="BYW30" s="682"/>
      <c r="BYX30" s="680"/>
      <c r="BYY30" s="681"/>
      <c r="BYZ30" s="681"/>
      <c r="BZA30" s="681"/>
      <c r="BZB30" s="681"/>
      <c r="BZC30" s="681"/>
      <c r="BZD30" s="681"/>
      <c r="BZE30" s="681"/>
      <c r="BZF30" s="681"/>
      <c r="BZG30" s="681"/>
      <c r="BZH30" s="681"/>
      <c r="BZI30" s="681"/>
      <c r="BZJ30" s="681"/>
      <c r="BZK30" s="681"/>
      <c r="BZL30" s="682"/>
      <c r="BZM30" s="680"/>
      <c r="BZN30" s="681"/>
      <c r="BZO30" s="681"/>
      <c r="BZP30" s="681"/>
      <c r="BZQ30" s="681"/>
      <c r="BZR30" s="681"/>
      <c r="BZS30" s="681"/>
      <c r="BZT30" s="681"/>
      <c r="BZU30" s="681"/>
      <c r="BZV30" s="681"/>
      <c r="BZW30" s="681"/>
      <c r="BZX30" s="681"/>
      <c r="BZY30" s="681"/>
      <c r="BZZ30" s="681"/>
      <c r="CAA30" s="682"/>
      <c r="CAB30" s="680"/>
      <c r="CAC30" s="681"/>
      <c r="CAD30" s="681"/>
      <c r="CAE30" s="681"/>
      <c r="CAF30" s="681"/>
      <c r="CAG30" s="681"/>
      <c r="CAH30" s="681"/>
      <c r="CAI30" s="681"/>
      <c r="CAJ30" s="681"/>
      <c r="CAK30" s="681"/>
      <c r="CAL30" s="681"/>
      <c r="CAM30" s="681"/>
      <c r="CAN30" s="681"/>
      <c r="CAO30" s="681"/>
      <c r="CAP30" s="682"/>
      <c r="CAQ30" s="680"/>
      <c r="CAR30" s="681"/>
      <c r="CAS30" s="681"/>
      <c r="CAT30" s="681"/>
      <c r="CAU30" s="681"/>
      <c r="CAV30" s="681"/>
      <c r="CAW30" s="681"/>
      <c r="CAX30" s="681"/>
      <c r="CAY30" s="681"/>
      <c r="CAZ30" s="681"/>
      <c r="CBA30" s="681"/>
      <c r="CBB30" s="681"/>
      <c r="CBC30" s="681"/>
      <c r="CBD30" s="681"/>
      <c r="CBE30" s="682"/>
      <c r="CBF30" s="680"/>
      <c r="CBG30" s="681"/>
      <c r="CBH30" s="681"/>
      <c r="CBI30" s="681"/>
      <c r="CBJ30" s="681"/>
      <c r="CBK30" s="681"/>
      <c r="CBL30" s="681"/>
      <c r="CBM30" s="681"/>
      <c r="CBN30" s="681"/>
      <c r="CBO30" s="681"/>
      <c r="CBP30" s="681"/>
      <c r="CBQ30" s="681"/>
      <c r="CBR30" s="681"/>
      <c r="CBS30" s="681"/>
      <c r="CBT30" s="682"/>
      <c r="CBU30" s="680"/>
      <c r="CBV30" s="681"/>
      <c r="CBW30" s="681"/>
      <c r="CBX30" s="681"/>
      <c r="CBY30" s="681"/>
      <c r="CBZ30" s="681"/>
      <c r="CCA30" s="681"/>
      <c r="CCB30" s="681"/>
      <c r="CCC30" s="681"/>
      <c r="CCD30" s="681"/>
      <c r="CCE30" s="681"/>
      <c r="CCF30" s="681"/>
      <c r="CCG30" s="681"/>
      <c r="CCH30" s="681"/>
      <c r="CCI30" s="682"/>
      <c r="CCJ30" s="680"/>
      <c r="CCK30" s="681"/>
      <c r="CCL30" s="681"/>
      <c r="CCM30" s="681"/>
      <c r="CCN30" s="681"/>
      <c r="CCO30" s="681"/>
      <c r="CCP30" s="681"/>
      <c r="CCQ30" s="681"/>
      <c r="CCR30" s="681"/>
      <c r="CCS30" s="681"/>
      <c r="CCT30" s="681"/>
      <c r="CCU30" s="681"/>
      <c r="CCV30" s="681"/>
      <c r="CCW30" s="681"/>
      <c r="CCX30" s="682"/>
      <c r="CCY30" s="680"/>
      <c r="CCZ30" s="681"/>
      <c r="CDA30" s="681"/>
      <c r="CDB30" s="681"/>
      <c r="CDC30" s="681"/>
      <c r="CDD30" s="681"/>
      <c r="CDE30" s="681"/>
      <c r="CDF30" s="681"/>
      <c r="CDG30" s="681"/>
      <c r="CDH30" s="681"/>
      <c r="CDI30" s="681"/>
      <c r="CDJ30" s="681"/>
      <c r="CDK30" s="681"/>
      <c r="CDL30" s="681"/>
      <c r="CDM30" s="682"/>
      <c r="CDN30" s="680"/>
      <c r="CDO30" s="681"/>
      <c r="CDP30" s="681"/>
      <c r="CDQ30" s="681"/>
      <c r="CDR30" s="681"/>
      <c r="CDS30" s="681"/>
      <c r="CDT30" s="681"/>
      <c r="CDU30" s="681"/>
      <c r="CDV30" s="681"/>
      <c r="CDW30" s="681"/>
      <c r="CDX30" s="681"/>
      <c r="CDY30" s="681"/>
      <c r="CDZ30" s="681"/>
      <c r="CEA30" s="681"/>
      <c r="CEB30" s="682"/>
      <c r="CEC30" s="680"/>
      <c r="CED30" s="681"/>
      <c r="CEE30" s="681"/>
      <c r="CEF30" s="681"/>
      <c r="CEG30" s="681"/>
      <c r="CEH30" s="681"/>
      <c r="CEI30" s="681"/>
      <c r="CEJ30" s="681"/>
      <c r="CEK30" s="681"/>
      <c r="CEL30" s="681"/>
      <c r="CEM30" s="681"/>
      <c r="CEN30" s="681"/>
      <c r="CEO30" s="681"/>
      <c r="CEP30" s="681"/>
      <c r="CEQ30" s="682"/>
      <c r="CER30" s="680"/>
      <c r="CES30" s="681"/>
      <c r="CET30" s="681"/>
      <c r="CEU30" s="681"/>
      <c r="CEV30" s="681"/>
      <c r="CEW30" s="681"/>
      <c r="CEX30" s="681"/>
      <c r="CEY30" s="681"/>
      <c r="CEZ30" s="681"/>
      <c r="CFA30" s="681"/>
      <c r="CFB30" s="681"/>
      <c r="CFC30" s="681"/>
      <c r="CFD30" s="681"/>
      <c r="CFE30" s="681"/>
      <c r="CFF30" s="682"/>
      <c r="CFG30" s="680"/>
      <c r="CFH30" s="681"/>
      <c r="CFI30" s="681"/>
      <c r="CFJ30" s="681"/>
      <c r="CFK30" s="681"/>
      <c r="CFL30" s="681"/>
      <c r="CFM30" s="681"/>
      <c r="CFN30" s="681"/>
      <c r="CFO30" s="681"/>
      <c r="CFP30" s="681"/>
      <c r="CFQ30" s="681"/>
      <c r="CFR30" s="681"/>
      <c r="CFS30" s="681"/>
      <c r="CFT30" s="681"/>
      <c r="CFU30" s="682"/>
      <c r="CFV30" s="680"/>
      <c r="CFW30" s="681"/>
      <c r="CFX30" s="681"/>
      <c r="CFY30" s="681"/>
      <c r="CFZ30" s="681"/>
      <c r="CGA30" s="681"/>
      <c r="CGB30" s="681"/>
      <c r="CGC30" s="681"/>
      <c r="CGD30" s="681"/>
      <c r="CGE30" s="681"/>
      <c r="CGF30" s="681"/>
      <c r="CGG30" s="681"/>
      <c r="CGH30" s="681"/>
      <c r="CGI30" s="681"/>
      <c r="CGJ30" s="682"/>
      <c r="CGK30" s="680"/>
      <c r="CGL30" s="681"/>
      <c r="CGM30" s="681"/>
      <c r="CGN30" s="681"/>
      <c r="CGO30" s="681"/>
      <c r="CGP30" s="681"/>
      <c r="CGQ30" s="681"/>
      <c r="CGR30" s="681"/>
      <c r="CGS30" s="681"/>
      <c r="CGT30" s="681"/>
      <c r="CGU30" s="681"/>
      <c r="CGV30" s="681"/>
      <c r="CGW30" s="681"/>
      <c r="CGX30" s="681"/>
      <c r="CGY30" s="682"/>
      <c r="CGZ30" s="680"/>
      <c r="CHA30" s="681"/>
      <c r="CHB30" s="681"/>
      <c r="CHC30" s="681"/>
      <c r="CHD30" s="681"/>
      <c r="CHE30" s="681"/>
      <c r="CHF30" s="681"/>
      <c r="CHG30" s="681"/>
      <c r="CHH30" s="681"/>
      <c r="CHI30" s="681"/>
      <c r="CHJ30" s="681"/>
      <c r="CHK30" s="681"/>
      <c r="CHL30" s="681"/>
      <c r="CHM30" s="681"/>
      <c r="CHN30" s="682"/>
      <c r="CHO30" s="680"/>
      <c r="CHP30" s="681"/>
      <c r="CHQ30" s="681"/>
      <c r="CHR30" s="681"/>
      <c r="CHS30" s="681"/>
      <c r="CHT30" s="681"/>
      <c r="CHU30" s="681"/>
      <c r="CHV30" s="681"/>
      <c r="CHW30" s="681"/>
      <c r="CHX30" s="681"/>
      <c r="CHY30" s="681"/>
      <c r="CHZ30" s="681"/>
      <c r="CIA30" s="681"/>
      <c r="CIB30" s="681"/>
      <c r="CIC30" s="682"/>
      <c r="CID30" s="680"/>
      <c r="CIE30" s="681"/>
      <c r="CIF30" s="681"/>
      <c r="CIG30" s="681"/>
      <c r="CIH30" s="681"/>
      <c r="CII30" s="681"/>
      <c r="CIJ30" s="681"/>
      <c r="CIK30" s="681"/>
      <c r="CIL30" s="681"/>
      <c r="CIM30" s="681"/>
      <c r="CIN30" s="681"/>
      <c r="CIO30" s="681"/>
      <c r="CIP30" s="681"/>
      <c r="CIQ30" s="681"/>
      <c r="CIR30" s="682"/>
      <c r="CIS30" s="680"/>
      <c r="CIT30" s="681"/>
      <c r="CIU30" s="681"/>
      <c r="CIV30" s="681"/>
      <c r="CIW30" s="681"/>
      <c r="CIX30" s="681"/>
      <c r="CIY30" s="681"/>
      <c r="CIZ30" s="681"/>
      <c r="CJA30" s="681"/>
      <c r="CJB30" s="681"/>
      <c r="CJC30" s="681"/>
      <c r="CJD30" s="681"/>
      <c r="CJE30" s="681"/>
      <c r="CJF30" s="681"/>
      <c r="CJG30" s="682"/>
      <c r="CJH30" s="680"/>
      <c r="CJI30" s="681"/>
      <c r="CJJ30" s="681"/>
      <c r="CJK30" s="681"/>
      <c r="CJL30" s="681"/>
      <c r="CJM30" s="681"/>
      <c r="CJN30" s="681"/>
      <c r="CJO30" s="681"/>
      <c r="CJP30" s="681"/>
      <c r="CJQ30" s="681"/>
      <c r="CJR30" s="681"/>
      <c r="CJS30" s="681"/>
      <c r="CJT30" s="681"/>
      <c r="CJU30" s="681"/>
      <c r="CJV30" s="682"/>
      <c r="CJW30" s="680"/>
      <c r="CJX30" s="681"/>
      <c r="CJY30" s="681"/>
      <c r="CJZ30" s="681"/>
      <c r="CKA30" s="681"/>
      <c r="CKB30" s="681"/>
      <c r="CKC30" s="681"/>
      <c r="CKD30" s="681"/>
      <c r="CKE30" s="681"/>
      <c r="CKF30" s="681"/>
      <c r="CKG30" s="681"/>
      <c r="CKH30" s="681"/>
      <c r="CKI30" s="681"/>
      <c r="CKJ30" s="681"/>
      <c r="CKK30" s="682"/>
      <c r="CKL30" s="680"/>
      <c r="CKM30" s="681"/>
      <c r="CKN30" s="681"/>
      <c r="CKO30" s="681"/>
      <c r="CKP30" s="681"/>
      <c r="CKQ30" s="681"/>
      <c r="CKR30" s="681"/>
      <c r="CKS30" s="681"/>
      <c r="CKT30" s="681"/>
      <c r="CKU30" s="681"/>
      <c r="CKV30" s="681"/>
      <c r="CKW30" s="681"/>
      <c r="CKX30" s="681"/>
      <c r="CKY30" s="681"/>
      <c r="CKZ30" s="682"/>
      <c r="CLA30" s="680"/>
      <c r="CLB30" s="681"/>
      <c r="CLC30" s="681"/>
      <c r="CLD30" s="681"/>
      <c r="CLE30" s="681"/>
      <c r="CLF30" s="681"/>
      <c r="CLG30" s="681"/>
      <c r="CLH30" s="681"/>
      <c r="CLI30" s="681"/>
      <c r="CLJ30" s="681"/>
      <c r="CLK30" s="681"/>
      <c r="CLL30" s="681"/>
      <c r="CLM30" s="681"/>
      <c r="CLN30" s="681"/>
      <c r="CLO30" s="682"/>
      <c r="CLP30" s="680"/>
      <c r="CLQ30" s="681"/>
      <c r="CLR30" s="681"/>
      <c r="CLS30" s="681"/>
      <c r="CLT30" s="681"/>
      <c r="CLU30" s="681"/>
      <c r="CLV30" s="681"/>
      <c r="CLW30" s="681"/>
      <c r="CLX30" s="681"/>
      <c r="CLY30" s="681"/>
      <c r="CLZ30" s="681"/>
      <c r="CMA30" s="681"/>
      <c r="CMB30" s="681"/>
      <c r="CMC30" s="681"/>
      <c r="CMD30" s="682"/>
      <c r="CME30" s="680"/>
      <c r="CMF30" s="681"/>
      <c r="CMG30" s="681"/>
      <c r="CMH30" s="681"/>
      <c r="CMI30" s="681"/>
      <c r="CMJ30" s="681"/>
      <c r="CMK30" s="681"/>
      <c r="CML30" s="681"/>
      <c r="CMM30" s="681"/>
      <c r="CMN30" s="681"/>
      <c r="CMO30" s="681"/>
      <c r="CMP30" s="681"/>
      <c r="CMQ30" s="681"/>
      <c r="CMR30" s="681"/>
      <c r="CMS30" s="682"/>
      <c r="CMT30" s="680"/>
      <c r="CMU30" s="681"/>
      <c r="CMV30" s="681"/>
      <c r="CMW30" s="681"/>
      <c r="CMX30" s="681"/>
      <c r="CMY30" s="681"/>
      <c r="CMZ30" s="681"/>
      <c r="CNA30" s="681"/>
      <c r="CNB30" s="681"/>
      <c r="CNC30" s="681"/>
      <c r="CND30" s="681"/>
      <c r="CNE30" s="681"/>
      <c r="CNF30" s="681"/>
      <c r="CNG30" s="681"/>
      <c r="CNH30" s="682"/>
      <c r="CNI30" s="680"/>
      <c r="CNJ30" s="681"/>
      <c r="CNK30" s="681"/>
      <c r="CNL30" s="681"/>
      <c r="CNM30" s="681"/>
      <c r="CNN30" s="681"/>
      <c r="CNO30" s="681"/>
      <c r="CNP30" s="681"/>
      <c r="CNQ30" s="681"/>
      <c r="CNR30" s="681"/>
      <c r="CNS30" s="681"/>
      <c r="CNT30" s="681"/>
      <c r="CNU30" s="681"/>
      <c r="CNV30" s="681"/>
      <c r="CNW30" s="682"/>
      <c r="CNX30" s="680"/>
      <c r="CNY30" s="681"/>
      <c r="CNZ30" s="681"/>
      <c r="COA30" s="681"/>
      <c r="COB30" s="681"/>
      <c r="COC30" s="681"/>
      <c r="COD30" s="681"/>
      <c r="COE30" s="681"/>
      <c r="COF30" s="681"/>
      <c r="COG30" s="681"/>
      <c r="COH30" s="681"/>
      <c r="COI30" s="681"/>
      <c r="COJ30" s="681"/>
      <c r="COK30" s="681"/>
      <c r="COL30" s="682"/>
      <c r="COM30" s="680"/>
      <c r="CON30" s="681"/>
      <c r="COO30" s="681"/>
      <c r="COP30" s="681"/>
      <c r="COQ30" s="681"/>
      <c r="COR30" s="681"/>
      <c r="COS30" s="681"/>
      <c r="COT30" s="681"/>
      <c r="COU30" s="681"/>
      <c r="COV30" s="681"/>
      <c r="COW30" s="681"/>
      <c r="COX30" s="681"/>
      <c r="COY30" s="681"/>
      <c r="COZ30" s="681"/>
      <c r="CPA30" s="682"/>
      <c r="CPB30" s="680"/>
      <c r="CPC30" s="681"/>
      <c r="CPD30" s="681"/>
      <c r="CPE30" s="681"/>
      <c r="CPF30" s="681"/>
      <c r="CPG30" s="681"/>
      <c r="CPH30" s="681"/>
      <c r="CPI30" s="681"/>
      <c r="CPJ30" s="681"/>
      <c r="CPK30" s="681"/>
      <c r="CPL30" s="681"/>
      <c r="CPM30" s="681"/>
      <c r="CPN30" s="681"/>
      <c r="CPO30" s="681"/>
      <c r="CPP30" s="682"/>
      <c r="CPQ30" s="680"/>
      <c r="CPR30" s="681"/>
      <c r="CPS30" s="681"/>
      <c r="CPT30" s="681"/>
      <c r="CPU30" s="681"/>
      <c r="CPV30" s="681"/>
      <c r="CPW30" s="681"/>
      <c r="CPX30" s="681"/>
      <c r="CPY30" s="681"/>
      <c r="CPZ30" s="681"/>
      <c r="CQA30" s="681"/>
      <c r="CQB30" s="681"/>
      <c r="CQC30" s="681"/>
      <c r="CQD30" s="681"/>
      <c r="CQE30" s="682"/>
      <c r="CQF30" s="680"/>
      <c r="CQG30" s="681"/>
      <c r="CQH30" s="681"/>
      <c r="CQI30" s="681"/>
      <c r="CQJ30" s="681"/>
      <c r="CQK30" s="681"/>
      <c r="CQL30" s="681"/>
      <c r="CQM30" s="681"/>
      <c r="CQN30" s="681"/>
      <c r="CQO30" s="681"/>
      <c r="CQP30" s="681"/>
      <c r="CQQ30" s="681"/>
      <c r="CQR30" s="681"/>
      <c r="CQS30" s="681"/>
      <c r="CQT30" s="682"/>
      <c r="CQU30" s="680"/>
      <c r="CQV30" s="681"/>
      <c r="CQW30" s="681"/>
      <c r="CQX30" s="681"/>
      <c r="CQY30" s="681"/>
      <c r="CQZ30" s="681"/>
      <c r="CRA30" s="681"/>
      <c r="CRB30" s="681"/>
      <c r="CRC30" s="681"/>
      <c r="CRD30" s="681"/>
      <c r="CRE30" s="681"/>
      <c r="CRF30" s="681"/>
      <c r="CRG30" s="681"/>
      <c r="CRH30" s="681"/>
      <c r="CRI30" s="682"/>
      <c r="CRJ30" s="680"/>
      <c r="CRK30" s="681"/>
      <c r="CRL30" s="681"/>
      <c r="CRM30" s="681"/>
      <c r="CRN30" s="681"/>
      <c r="CRO30" s="681"/>
      <c r="CRP30" s="681"/>
      <c r="CRQ30" s="681"/>
      <c r="CRR30" s="681"/>
      <c r="CRS30" s="681"/>
      <c r="CRT30" s="681"/>
      <c r="CRU30" s="681"/>
      <c r="CRV30" s="681"/>
      <c r="CRW30" s="681"/>
      <c r="CRX30" s="682"/>
      <c r="CRY30" s="680"/>
      <c r="CRZ30" s="681"/>
      <c r="CSA30" s="681"/>
      <c r="CSB30" s="681"/>
      <c r="CSC30" s="681"/>
      <c r="CSD30" s="681"/>
      <c r="CSE30" s="681"/>
      <c r="CSF30" s="681"/>
      <c r="CSG30" s="681"/>
      <c r="CSH30" s="681"/>
      <c r="CSI30" s="681"/>
      <c r="CSJ30" s="681"/>
      <c r="CSK30" s="681"/>
      <c r="CSL30" s="681"/>
      <c r="CSM30" s="682"/>
      <c r="CSN30" s="680"/>
      <c r="CSO30" s="681"/>
      <c r="CSP30" s="681"/>
      <c r="CSQ30" s="681"/>
      <c r="CSR30" s="681"/>
      <c r="CSS30" s="681"/>
      <c r="CST30" s="681"/>
      <c r="CSU30" s="681"/>
      <c r="CSV30" s="681"/>
      <c r="CSW30" s="681"/>
      <c r="CSX30" s="681"/>
      <c r="CSY30" s="681"/>
      <c r="CSZ30" s="681"/>
      <c r="CTA30" s="681"/>
      <c r="CTB30" s="682"/>
      <c r="CTC30" s="680"/>
      <c r="CTD30" s="681"/>
      <c r="CTE30" s="681"/>
      <c r="CTF30" s="681"/>
      <c r="CTG30" s="681"/>
      <c r="CTH30" s="681"/>
      <c r="CTI30" s="681"/>
      <c r="CTJ30" s="681"/>
      <c r="CTK30" s="681"/>
      <c r="CTL30" s="681"/>
      <c r="CTM30" s="681"/>
      <c r="CTN30" s="681"/>
      <c r="CTO30" s="681"/>
      <c r="CTP30" s="681"/>
      <c r="CTQ30" s="682"/>
      <c r="CTR30" s="680"/>
      <c r="CTS30" s="681"/>
      <c r="CTT30" s="681"/>
      <c r="CTU30" s="681"/>
      <c r="CTV30" s="681"/>
      <c r="CTW30" s="681"/>
      <c r="CTX30" s="681"/>
      <c r="CTY30" s="681"/>
      <c r="CTZ30" s="681"/>
      <c r="CUA30" s="681"/>
      <c r="CUB30" s="681"/>
      <c r="CUC30" s="681"/>
      <c r="CUD30" s="681"/>
      <c r="CUE30" s="681"/>
      <c r="CUF30" s="682"/>
      <c r="CUG30" s="680"/>
      <c r="CUH30" s="681"/>
      <c r="CUI30" s="681"/>
      <c r="CUJ30" s="681"/>
      <c r="CUK30" s="681"/>
      <c r="CUL30" s="681"/>
      <c r="CUM30" s="681"/>
      <c r="CUN30" s="681"/>
      <c r="CUO30" s="681"/>
      <c r="CUP30" s="681"/>
      <c r="CUQ30" s="681"/>
      <c r="CUR30" s="681"/>
      <c r="CUS30" s="681"/>
      <c r="CUT30" s="681"/>
      <c r="CUU30" s="682"/>
      <c r="CUV30" s="680"/>
      <c r="CUW30" s="681"/>
      <c r="CUX30" s="681"/>
      <c r="CUY30" s="681"/>
      <c r="CUZ30" s="681"/>
      <c r="CVA30" s="681"/>
      <c r="CVB30" s="681"/>
      <c r="CVC30" s="681"/>
      <c r="CVD30" s="681"/>
      <c r="CVE30" s="681"/>
      <c r="CVF30" s="681"/>
      <c r="CVG30" s="681"/>
      <c r="CVH30" s="681"/>
      <c r="CVI30" s="681"/>
      <c r="CVJ30" s="682"/>
      <c r="CVK30" s="680"/>
      <c r="CVL30" s="681"/>
      <c r="CVM30" s="681"/>
      <c r="CVN30" s="681"/>
      <c r="CVO30" s="681"/>
      <c r="CVP30" s="681"/>
      <c r="CVQ30" s="681"/>
      <c r="CVR30" s="681"/>
      <c r="CVS30" s="681"/>
      <c r="CVT30" s="681"/>
      <c r="CVU30" s="681"/>
      <c r="CVV30" s="681"/>
      <c r="CVW30" s="681"/>
      <c r="CVX30" s="681"/>
      <c r="CVY30" s="682"/>
      <c r="CVZ30" s="680"/>
      <c r="CWA30" s="681"/>
      <c r="CWB30" s="681"/>
      <c r="CWC30" s="681"/>
      <c r="CWD30" s="681"/>
      <c r="CWE30" s="681"/>
      <c r="CWF30" s="681"/>
      <c r="CWG30" s="681"/>
      <c r="CWH30" s="681"/>
      <c r="CWI30" s="681"/>
      <c r="CWJ30" s="681"/>
      <c r="CWK30" s="681"/>
      <c r="CWL30" s="681"/>
      <c r="CWM30" s="681"/>
      <c r="CWN30" s="682"/>
      <c r="CWO30" s="680"/>
      <c r="CWP30" s="681"/>
      <c r="CWQ30" s="681"/>
      <c r="CWR30" s="681"/>
      <c r="CWS30" s="681"/>
      <c r="CWT30" s="681"/>
      <c r="CWU30" s="681"/>
      <c r="CWV30" s="681"/>
      <c r="CWW30" s="681"/>
      <c r="CWX30" s="681"/>
      <c r="CWY30" s="681"/>
      <c r="CWZ30" s="681"/>
      <c r="CXA30" s="681"/>
      <c r="CXB30" s="681"/>
      <c r="CXC30" s="682"/>
      <c r="CXD30" s="680"/>
      <c r="CXE30" s="681"/>
      <c r="CXF30" s="681"/>
      <c r="CXG30" s="681"/>
      <c r="CXH30" s="681"/>
      <c r="CXI30" s="681"/>
      <c r="CXJ30" s="681"/>
      <c r="CXK30" s="681"/>
      <c r="CXL30" s="681"/>
      <c r="CXM30" s="681"/>
      <c r="CXN30" s="681"/>
      <c r="CXO30" s="681"/>
      <c r="CXP30" s="681"/>
      <c r="CXQ30" s="681"/>
      <c r="CXR30" s="682"/>
      <c r="CXS30" s="680"/>
      <c r="CXT30" s="681"/>
      <c r="CXU30" s="681"/>
      <c r="CXV30" s="681"/>
      <c r="CXW30" s="681"/>
      <c r="CXX30" s="681"/>
      <c r="CXY30" s="681"/>
      <c r="CXZ30" s="681"/>
      <c r="CYA30" s="681"/>
      <c r="CYB30" s="681"/>
      <c r="CYC30" s="681"/>
      <c r="CYD30" s="681"/>
      <c r="CYE30" s="681"/>
      <c r="CYF30" s="681"/>
      <c r="CYG30" s="682"/>
      <c r="CYH30" s="680"/>
      <c r="CYI30" s="681"/>
      <c r="CYJ30" s="681"/>
      <c r="CYK30" s="681"/>
      <c r="CYL30" s="681"/>
      <c r="CYM30" s="681"/>
      <c r="CYN30" s="681"/>
      <c r="CYO30" s="681"/>
      <c r="CYP30" s="681"/>
      <c r="CYQ30" s="681"/>
      <c r="CYR30" s="681"/>
      <c r="CYS30" s="681"/>
      <c r="CYT30" s="681"/>
      <c r="CYU30" s="681"/>
      <c r="CYV30" s="682"/>
      <c r="CYW30" s="680"/>
      <c r="CYX30" s="681"/>
      <c r="CYY30" s="681"/>
      <c r="CYZ30" s="681"/>
      <c r="CZA30" s="681"/>
      <c r="CZB30" s="681"/>
      <c r="CZC30" s="681"/>
      <c r="CZD30" s="681"/>
      <c r="CZE30" s="681"/>
      <c r="CZF30" s="681"/>
      <c r="CZG30" s="681"/>
      <c r="CZH30" s="681"/>
      <c r="CZI30" s="681"/>
      <c r="CZJ30" s="681"/>
      <c r="CZK30" s="682"/>
      <c r="CZL30" s="680"/>
      <c r="CZM30" s="681"/>
      <c r="CZN30" s="681"/>
      <c r="CZO30" s="681"/>
      <c r="CZP30" s="681"/>
      <c r="CZQ30" s="681"/>
      <c r="CZR30" s="681"/>
      <c r="CZS30" s="681"/>
      <c r="CZT30" s="681"/>
      <c r="CZU30" s="681"/>
      <c r="CZV30" s="681"/>
      <c r="CZW30" s="681"/>
      <c r="CZX30" s="681"/>
      <c r="CZY30" s="681"/>
      <c r="CZZ30" s="682"/>
      <c r="DAA30" s="680"/>
      <c r="DAB30" s="681"/>
      <c r="DAC30" s="681"/>
      <c r="DAD30" s="681"/>
      <c r="DAE30" s="681"/>
      <c r="DAF30" s="681"/>
      <c r="DAG30" s="681"/>
      <c r="DAH30" s="681"/>
      <c r="DAI30" s="681"/>
      <c r="DAJ30" s="681"/>
      <c r="DAK30" s="681"/>
      <c r="DAL30" s="681"/>
      <c r="DAM30" s="681"/>
      <c r="DAN30" s="681"/>
      <c r="DAO30" s="682"/>
      <c r="DAP30" s="680"/>
      <c r="DAQ30" s="681"/>
      <c r="DAR30" s="681"/>
      <c r="DAS30" s="681"/>
      <c r="DAT30" s="681"/>
      <c r="DAU30" s="681"/>
      <c r="DAV30" s="681"/>
      <c r="DAW30" s="681"/>
      <c r="DAX30" s="681"/>
      <c r="DAY30" s="681"/>
      <c r="DAZ30" s="681"/>
      <c r="DBA30" s="681"/>
      <c r="DBB30" s="681"/>
      <c r="DBC30" s="681"/>
      <c r="DBD30" s="682"/>
      <c r="DBE30" s="680"/>
      <c r="DBF30" s="681"/>
      <c r="DBG30" s="681"/>
      <c r="DBH30" s="681"/>
      <c r="DBI30" s="681"/>
      <c r="DBJ30" s="681"/>
      <c r="DBK30" s="681"/>
      <c r="DBL30" s="681"/>
      <c r="DBM30" s="681"/>
      <c r="DBN30" s="681"/>
      <c r="DBO30" s="681"/>
      <c r="DBP30" s="681"/>
      <c r="DBQ30" s="681"/>
      <c r="DBR30" s="681"/>
      <c r="DBS30" s="682"/>
      <c r="DBT30" s="680"/>
      <c r="DBU30" s="681"/>
      <c r="DBV30" s="681"/>
      <c r="DBW30" s="681"/>
      <c r="DBX30" s="681"/>
      <c r="DBY30" s="681"/>
      <c r="DBZ30" s="681"/>
      <c r="DCA30" s="681"/>
      <c r="DCB30" s="681"/>
      <c r="DCC30" s="681"/>
      <c r="DCD30" s="681"/>
      <c r="DCE30" s="681"/>
      <c r="DCF30" s="681"/>
      <c r="DCG30" s="681"/>
      <c r="DCH30" s="682"/>
      <c r="DCI30" s="680"/>
      <c r="DCJ30" s="681"/>
      <c r="DCK30" s="681"/>
      <c r="DCL30" s="681"/>
      <c r="DCM30" s="681"/>
      <c r="DCN30" s="681"/>
      <c r="DCO30" s="681"/>
      <c r="DCP30" s="681"/>
      <c r="DCQ30" s="681"/>
      <c r="DCR30" s="681"/>
      <c r="DCS30" s="681"/>
      <c r="DCT30" s="681"/>
      <c r="DCU30" s="681"/>
      <c r="DCV30" s="681"/>
      <c r="DCW30" s="682"/>
      <c r="DCX30" s="680"/>
      <c r="DCY30" s="681"/>
      <c r="DCZ30" s="681"/>
      <c r="DDA30" s="681"/>
      <c r="DDB30" s="681"/>
      <c r="DDC30" s="681"/>
      <c r="DDD30" s="681"/>
      <c r="DDE30" s="681"/>
      <c r="DDF30" s="681"/>
      <c r="DDG30" s="681"/>
      <c r="DDH30" s="681"/>
      <c r="DDI30" s="681"/>
      <c r="DDJ30" s="681"/>
      <c r="DDK30" s="681"/>
      <c r="DDL30" s="682"/>
      <c r="DDM30" s="680"/>
      <c r="DDN30" s="681"/>
      <c r="DDO30" s="681"/>
      <c r="DDP30" s="681"/>
      <c r="DDQ30" s="681"/>
      <c r="DDR30" s="681"/>
      <c r="DDS30" s="681"/>
      <c r="DDT30" s="681"/>
      <c r="DDU30" s="681"/>
      <c r="DDV30" s="681"/>
      <c r="DDW30" s="681"/>
      <c r="DDX30" s="681"/>
      <c r="DDY30" s="681"/>
      <c r="DDZ30" s="681"/>
      <c r="DEA30" s="682"/>
      <c r="DEB30" s="680"/>
      <c r="DEC30" s="681"/>
      <c r="DED30" s="681"/>
      <c r="DEE30" s="681"/>
      <c r="DEF30" s="681"/>
      <c r="DEG30" s="681"/>
      <c r="DEH30" s="681"/>
      <c r="DEI30" s="681"/>
      <c r="DEJ30" s="681"/>
      <c r="DEK30" s="681"/>
      <c r="DEL30" s="681"/>
      <c r="DEM30" s="681"/>
      <c r="DEN30" s="681"/>
      <c r="DEO30" s="681"/>
      <c r="DEP30" s="682"/>
      <c r="DEQ30" s="680"/>
      <c r="DER30" s="681"/>
      <c r="DES30" s="681"/>
      <c r="DET30" s="681"/>
      <c r="DEU30" s="681"/>
      <c r="DEV30" s="681"/>
      <c r="DEW30" s="681"/>
      <c r="DEX30" s="681"/>
      <c r="DEY30" s="681"/>
      <c r="DEZ30" s="681"/>
      <c r="DFA30" s="681"/>
      <c r="DFB30" s="681"/>
      <c r="DFC30" s="681"/>
      <c r="DFD30" s="681"/>
      <c r="DFE30" s="682"/>
      <c r="DFF30" s="680"/>
      <c r="DFG30" s="681"/>
      <c r="DFH30" s="681"/>
      <c r="DFI30" s="681"/>
      <c r="DFJ30" s="681"/>
      <c r="DFK30" s="681"/>
      <c r="DFL30" s="681"/>
      <c r="DFM30" s="681"/>
      <c r="DFN30" s="681"/>
      <c r="DFO30" s="681"/>
      <c r="DFP30" s="681"/>
      <c r="DFQ30" s="681"/>
      <c r="DFR30" s="681"/>
      <c r="DFS30" s="681"/>
      <c r="DFT30" s="682"/>
      <c r="DFU30" s="680"/>
      <c r="DFV30" s="681"/>
      <c r="DFW30" s="681"/>
      <c r="DFX30" s="681"/>
      <c r="DFY30" s="681"/>
      <c r="DFZ30" s="681"/>
      <c r="DGA30" s="681"/>
      <c r="DGB30" s="681"/>
      <c r="DGC30" s="681"/>
      <c r="DGD30" s="681"/>
      <c r="DGE30" s="681"/>
      <c r="DGF30" s="681"/>
      <c r="DGG30" s="681"/>
      <c r="DGH30" s="681"/>
      <c r="DGI30" s="682"/>
      <c r="DGJ30" s="680"/>
      <c r="DGK30" s="681"/>
      <c r="DGL30" s="681"/>
      <c r="DGM30" s="681"/>
      <c r="DGN30" s="681"/>
      <c r="DGO30" s="681"/>
      <c r="DGP30" s="681"/>
      <c r="DGQ30" s="681"/>
      <c r="DGR30" s="681"/>
      <c r="DGS30" s="681"/>
      <c r="DGT30" s="681"/>
      <c r="DGU30" s="681"/>
      <c r="DGV30" s="681"/>
      <c r="DGW30" s="681"/>
      <c r="DGX30" s="682"/>
      <c r="DGY30" s="680"/>
      <c r="DGZ30" s="681"/>
      <c r="DHA30" s="681"/>
      <c r="DHB30" s="681"/>
      <c r="DHC30" s="681"/>
      <c r="DHD30" s="681"/>
      <c r="DHE30" s="681"/>
      <c r="DHF30" s="681"/>
      <c r="DHG30" s="681"/>
      <c r="DHH30" s="681"/>
      <c r="DHI30" s="681"/>
      <c r="DHJ30" s="681"/>
      <c r="DHK30" s="681"/>
      <c r="DHL30" s="681"/>
      <c r="DHM30" s="682"/>
      <c r="DHN30" s="680"/>
      <c r="DHO30" s="681"/>
      <c r="DHP30" s="681"/>
      <c r="DHQ30" s="681"/>
      <c r="DHR30" s="681"/>
      <c r="DHS30" s="681"/>
      <c r="DHT30" s="681"/>
      <c r="DHU30" s="681"/>
      <c r="DHV30" s="681"/>
      <c r="DHW30" s="681"/>
      <c r="DHX30" s="681"/>
      <c r="DHY30" s="681"/>
      <c r="DHZ30" s="681"/>
      <c r="DIA30" s="681"/>
      <c r="DIB30" s="682"/>
      <c r="DIC30" s="680"/>
      <c r="DID30" s="681"/>
      <c r="DIE30" s="681"/>
      <c r="DIF30" s="681"/>
      <c r="DIG30" s="681"/>
      <c r="DIH30" s="681"/>
      <c r="DII30" s="681"/>
      <c r="DIJ30" s="681"/>
      <c r="DIK30" s="681"/>
      <c r="DIL30" s="681"/>
      <c r="DIM30" s="681"/>
      <c r="DIN30" s="681"/>
      <c r="DIO30" s="681"/>
      <c r="DIP30" s="681"/>
      <c r="DIQ30" s="682"/>
      <c r="DIR30" s="680"/>
      <c r="DIS30" s="681"/>
      <c r="DIT30" s="681"/>
      <c r="DIU30" s="681"/>
      <c r="DIV30" s="681"/>
      <c r="DIW30" s="681"/>
      <c r="DIX30" s="681"/>
      <c r="DIY30" s="681"/>
      <c r="DIZ30" s="681"/>
      <c r="DJA30" s="681"/>
      <c r="DJB30" s="681"/>
      <c r="DJC30" s="681"/>
      <c r="DJD30" s="681"/>
      <c r="DJE30" s="681"/>
      <c r="DJF30" s="682"/>
      <c r="DJG30" s="680"/>
      <c r="DJH30" s="681"/>
      <c r="DJI30" s="681"/>
      <c r="DJJ30" s="681"/>
      <c r="DJK30" s="681"/>
      <c r="DJL30" s="681"/>
      <c r="DJM30" s="681"/>
      <c r="DJN30" s="681"/>
      <c r="DJO30" s="681"/>
      <c r="DJP30" s="681"/>
      <c r="DJQ30" s="681"/>
      <c r="DJR30" s="681"/>
      <c r="DJS30" s="681"/>
      <c r="DJT30" s="681"/>
      <c r="DJU30" s="682"/>
      <c r="DJV30" s="680"/>
      <c r="DJW30" s="681"/>
      <c r="DJX30" s="681"/>
      <c r="DJY30" s="681"/>
      <c r="DJZ30" s="681"/>
      <c r="DKA30" s="681"/>
      <c r="DKB30" s="681"/>
      <c r="DKC30" s="681"/>
      <c r="DKD30" s="681"/>
      <c r="DKE30" s="681"/>
      <c r="DKF30" s="681"/>
      <c r="DKG30" s="681"/>
      <c r="DKH30" s="681"/>
      <c r="DKI30" s="681"/>
      <c r="DKJ30" s="682"/>
      <c r="DKK30" s="680"/>
      <c r="DKL30" s="681"/>
      <c r="DKM30" s="681"/>
      <c r="DKN30" s="681"/>
      <c r="DKO30" s="681"/>
      <c r="DKP30" s="681"/>
      <c r="DKQ30" s="681"/>
      <c r="DKR30" s="681"/>
      <c r="DKS30" s="681"/>
      <c r="DKT30" s="681"/>
      <c r="DKU30" s="681"/>
      <c r="DKV30" s="681"/>
      <c r="DKW30" s="681"/>
      <c r="DKX30" s="681"/>
      <c r="DKY30" s="682"/>
      <c r="DKZ30" s="680"/>
      <c r="DLA30" s="681"/>
      <c r="DLB30" s="681"/>
      <c r="DLC30" s="681"/>
      <c r="DLD30" s="681"/>
      <c r="DLE30" s="681"/>
      <c r="DLF30" s="681"/>
      <c r="DLG30" s="681"/>
      <c r="DLH30" s="681"/>
      <c r="DLI30" s="681"/>
      <c r="DLJ30" s="681"/>
      <c r="DLK30" s="681"/>
      <c r="DLL30" s="681"/>
      <c r="DLM30" s="681"/>
      <c r="DLN30" s="682"/>
      <c r="DLO30" s="680"/>
      <c r="DLP30" s="681"/>
      <c r="DLQ30" s="681"/>
      <c r="DLR30" s="681"/>
      <c r="DLS30" s="681"/>
      <c r="DLT30" s="681"/>
      <c r="DLU30" s="681"/>
      <c r="DLV30" s="681"/>
      <c r="DLW30" s="681"/>
      <c r="DLX30" s="681"/>
      <c r="DLY30" s="681"/>
      <c r="DLZ30" s="681"/>
      <c r="DMA30" s="681"/>
      <c r="DMB30" s="681"/>
      <c r="DMC30" s="682"/>
      <c r="DMD30" s="680"/>
      <c r="DME30" s="681"/>
      <c r="DMF30" s="681"/>
      <c r="DMG30" s="681"/>
      <c r="DMH30" s="681"/>
      <c r="DMI30" s="681"/>
      <c r="DMJ30" s="681"/>
      <c r="DMK30" s="681"/>
      <c r="DML30" s="681"/>
      <c r="DMM30" s="681"/>
      <c r="DMN30" s="681"/>
      <c r="DMO30" s="681"/>
      <c r="DMP30" s="681"/>
      <c r="DMQ30" s="681"/>
      <c r="DMR30" s="682"/>
      <c r="DMS30" s="680"/>
      <c r="DMT30" s="681"/>
      <c r="DMU30" s="681"/>
      <c r="DMV30" s="681"/>
      <c r="DMW30" s="681"/>
      <c r="DMX30" s="681"/>
      <c r="DMY30" s="681"/>
      <c r="DMZ30" s="681"/>
      <c r="DNA30" s="681"/>
      <c r="DNB30" s="681"/>
      <c r="DNC30" s="681"/>
      <c r="DND30" s="681"/>
      <c r="DNE30" s="681"/>
      <c r="DNF30" s="681"/>
      <c r="DNG30" s="682"/>
      <c r="DNH30" s="680"/>
      <c r="DNI30" s="681"/>
      <c r="DNJ30" s="681"/>
      <c r="DNK30" s="681"/>
      <c r="DNL30" s="681"/>
      <c r="DNM30" s="681"/>
      <c r="DNN30" s="681"/>
      <c r="DNO30" s="681"/>
      <c r="DNP30" s="681"/>
      <c r="DNQ30" s="681"/>
      <c r="DNR30" s="681"/>
      <c r="DNS30" s="681"/>
      <c r="DNT30" s="681"/>
      <c r="DNU30" s="681"/>
      <c r="DNV30" s="682"/>
      <c r="DNW30" s="680"/>
      <c r="DNX30" s="681"/>
      <c r="DNY30" s="681"/>
      <c r="DNZ30" s="681"/>
      <c r="DOA30" s="681"/>
      <c r="DOB30" s="681"/>
      <c r="DOC30" s="681"/>
      <c r="DOD30" s="681"/>
      <c r="DOE30" s="681"/>
      <c r="DOF30" s="681"/>
      <c r="DOG30" s="681"/>
      <c r="DOH30" s="681"/>
      <c r="DOI30" s="681"/>
      <c r="DOJ30" s="681"/>
      <c r="DOK30" s="682"/>
      <c r="DOL30" s="680"/>
      <c r="DOM30" s="681"/>
      <c r="DON30" s="681"/>
      <c r="DOO30" s="681"/>
      <c r="DOP30" s="681"/>
      <c r="DOQ30" s="681"/>
      <c r="DOR30" s="681"/>
      <c r="DOS30" s="681"/>
      <c r="DOT30" s="681"/>
      <c r="DOU30" s="681"/>
      <c r="DOV30" s="681"/>
      <c r="DOW30" s="681"/>
      <c r="DOX30" s="681"/>
      <c r="DOY30" s="681"/>
      <c r="DOZ30" s="682"/>
      <c r="DPA30" s="680"/>
      <c r="DPB30" s="681"/>
      <c r="DPC30" s="681"/>
      <c r="DPD30" s="681"/>
      <c r="DPE30" s="681"/>
      <c r="DPF30" s="681"/>
      <c r="DPG30" s="681"/>
      <c r="DPH30" s="681"/>
      <c r="DPI30" s="681"/>
      <c r="DPJ30" s="681"/>
      <c r="DPK30" s="681"/>
      <c r="DPL30" s="681"/>
      <c r="DPM30" s="681"/>
      <c r="DPN30" s="681"/>
      <c r="DPO30" s="682"/>
      <c r="DPP30" s="680"/>
      <c r="DPQ30" s="681"/>
      <c r="DPR30" s="681"/>
      <c r="DPS30" s="681"/>
      <c r="DPT30" s="681"/>
      <c r="DPU30" s="681"/>
      <c r="DPV30" s="681"/>
      <c r="DPW30" s="681"/>
      <c r="DPX30" s="681"/>
      <c r="DPY30" s="681"/>
      <c r="DPZ30" s="681"/>
      <c r="DQA30" s="681"/>
      <c r="DQB30" s="681"/>
      <c r="DQC30" s="681"/>
      <c r="DQD30" s="682"/>
      <c r="DQE30" s="680"/>
      <c r="DQF30" s="681"/>
      <c r="DQG30" s="681"/>
      <c r="DQH30" s="681"/>
      <c r="DQI30" s="681"/>
      <c r="DQJ30" s="681"/>
      <c r="DQK30" s="681"/>
      <c r="DQL30" s="681"/>
      <c r="DQM30" s="681"/>
      <c r="DQN30" s="681"/>
      <c r="DQO30" s="681"/>
      <c r="DQP30" s="681"/>
      <c r="DQQ30" s="681"/>
      <c r="DQR30" s="681"/>
      <c r="DQS30" s="682"/>
      <c r="DQT30" s="680"/>
      <c r="DQU30" s="681"/>
      <c r="DQV30" s="681"/>
      <c r="DQW30" s="681"/>
      <c r="DQX30" s="681"/>
      <c r="DQY30" s="681"/>
      <c r="DQZ30" s="681"/>
      <c r="DRA30" s="681"/>
      <c r="DRB30" s="681"/>
      <c r="DRC30" s="681"/>
      <c r="DRD30" s="681"/>
      <c r="DRE30" s="681"/>
      <c r="DRF30" s="681"/>
      <c r="DRG30" s="681"/>
      <c r="DRH30" s="682"/>
      <c r="DRI30" s="680"/>
      <c r="DRJ30" s="681"/>
      <c r="DRK30" s="681"/>
      <c r="DRL30" s="681"/>
      <c r="DRM30" s="681"/>
      <c r="DRN30" s="681"/>
      <c r="DRO30" s="681"/>
      <c r="DRP30" s="681"/>
      <c r="DRQ30" s="681"/>
      <c r="DRR30" s="681"/>
      <c r="DRS30" s="681"/>
      <c r="DRT30" s="681"/>
      <c r="DRU30" s="681"/>
      <c r="DRV30" s="681"/>
      <c r="DRW30" s="682"/>
      <c r="DRX30" s="680"/>
      <c r="DRY30" s="681"/>
      <c r="DRZ30" s="681"/>
      <c r="DSA30" s="681"/>
      <c r="DSB30" s="681"/>
      <c r="DSC30" s="681"/>
      <c r="DSD30" s="681"/>
      <c r="DSE30" s="681"/>
      <c r="DSF30" s="681"/>
      <c r="DSG30" s="681"/>
      <c r="DSH30" s="681"/>
      <c r="DSI30" s="681"/>
      <c r="DSJ30" s="681"/>
      <c r="DSK30" s="681"/>
      <c r="DSL30" s="682"/>
      <c r="DSM30" s="680"/>
      <c r="DSN30" s="681"/>
      <c r="DSO30" s="681"/>
      <c r="DSP30" s="681"/>
      <c r="DSQ30" s="681"/>
      <c r="DSR30" s="681"/>
      <c r="DSS30" s="681"/>
      <c r="DST30" s="681"/>
      <c r="DSU30" s="681"/>
      <c r="DSV30" s="681"/>
      <c r="DSW30" s="681"/>
      <c r="DSX30" s="681"/>
      <c r="DSY30" s="681"/>
      <c r="DSZ30" s="681"/>
      <c r="DTA30" s="682"/>
      <c r="DTB30" s="680"/>
      <c r="DTC30" s="681"/>
      <c r="DTD30" s="681"/>
      <c r="DTE30" s="681"/>
      <c r="DTF30" s="681"/>
      <c r="DTG30" s="681"/>
      <c r="DTH30" s="681"/>
      <c r="DTI30" s="681"/>
      <c r="DTJ30" s="681"/>
      <c r="DTK30" s="681"/>
      <c r="DTL30" s="681"/>
      <c r="DTM30" s="681"/>
      <c r="DTN30" s="681"/>
      <c r="DTO30" s="681"/>
      <c r="DTP30" s="682"/>
      <c r="DTQ30" s="680"/>
      <c r="DTR30" s="681"/>
      <c r="DTS30" s="681"/>
      <c r="DTT30" s="681"/>
      <c r="DTU30" s="681"/>
      <c r="DTV30" s="681"/>
      <c r="DTW30" s="681"/>
      <c r="DTX30" s="681"/>
      <c r="DTY30" s="681"/>
      <c r="DTZ30" s="681"/>
      <c r="DUA30" s="681"/>
      <c r="DUB30" s="681"/>
      <c r="DUC30" s="681"/>
      <c r="DUD30" s="681"/>
      <c r="DUE30" s="682"/>
      <c r="DUF30" s="680"/>
      <c r="DUG30" s="681"/>
      <c r="DUH30" s="681"/>
      <c r="DUI30" s="681"/>
      <c r="DUJ30" s="681"/>
      <c r="DUK30" s="681"/>
      <c r="DUL30" s="681"/>
      <c r="DUM30" s="681"/>
      <c r="DUN30" s="681"/>
      <c r="DUO30" s="681"/>
      <c r="DUP30" s="681"/>
      <c r="DUQ30" s="681"/>
      <c r="DUR30" s="681"/>
      <c r="DUS30" s="681"/>
      <c r="DUT30" s="682"/>
      <c r="DUU30" s="680"/>
      <c r="DUV30" s="681"/>
      <c r="DUW30" s="681"/>
      <c r="DUX30" s="681"/>
      <c r="DUY30" s="681"/>
      <c r="DUZ30" s="681"/>
      <c r="DVA30" s="681"/>
      <c r="DVB30" s="681"/>
      <c r="DVC30" s="681"/>
      <c r="DVD30" s="681"/>
      <c r="DVE30" s="681"/>
      <c r="DVF30" s="681"/>
      <c r="DVG30" s="681"/>
      <c r="DVH30" s="681"/>
      <c r="DVI30" s="682"/>
      <c r="DVJ30" s="680"/>
      <c r="DVK30" s="681"/>
      <c r="DVL30" s="681"/>
      <c r="DVM30" s="681"/>
      <c r="DVN30" s="681"/>
      <c r="DVO30" s="681"/>
      <c r="DVP30" s="681"/>
      <c r="DVQ30" s="681"/>
      <c r="DVR30" s="681"/>
      <c r="DVS30" s="681"/>
      <c r="DVT30" s="681"/>
      <c r="DVU30" s="681"/>
      <c r="DVV30" s="681"/>
      <c r="DVW30" s="681"/>
      <c r="DVX30" s="682"/>
      <c r="DVY30" s="680"/>
      <c r="DVZ30" s="681"/>
      <c r="DWA30" s="681"/>
      <c r="DWB30" s="681"/>
      <c r="DWC30" s="681"/>
      <c r="DWD30" s="681"/>
      <c r="DWE30" s="681"/>
      <c r="DWF30" s="681"/>
      <c r="DWG30" s="681"/>
      <c r="DWH30" s="681"/>
      <c r="DWI30" s="681"/>
      <c r="DWJ30" s="681"/>
      <c r="DWK30" s="681"/>
      <c r="DWL30" s="681"/>
      <c r="DWM30" s="682"/>
      <c r="DWN30" s="680"/>
      <c r="DWO30" s="681"/>
      <c r="DWP30" s="681"/>
      <c r="DWQ30" s="681"/>
      <c r="DWR30" s="681"/>
      <c r="DWS30" s="681"/>
      <c r="DWT30" s="681"/>
      <c r="DWU30" s="681"/>
      <c r="DWV30" s="681"/>
      <c r="DWW30" s="681"/>
      <c r="DWX30" s="681"/>
      <c r="DWY30" s="681"/>
      <c r="DWZ30" s="681"/>
      <c r="DXA30" s="681"/>
      <c r="DXB30" s="682"/>
      <c r="DXC30" s="680"/>
      <c r="DXD30" s="681"/>
      <c r="DXE30" s="681"/>
      <c r="DXF30" s="681"/>
      <c r="DXG30" s="681"/>
      <c r="DXH30" s="681"/>
      <c r="DXI30" s="681"/>
      <c r="DXJ30" s="681"/>
      <c r="DXK30" s="681"/>
      <c r="DXL30" s="681"/>
      <c r="DXM30" s="681"/>
      <c r="DXN30" s="681"/>
      <c r="DXO30" s="681"/>
      <c r="DXP30" s="681"/>
      <c r="DXQ30" s="682"/>
      <c r="DXR30" s="680"/>
      <c r="DXS30" s="681"/>
      <c r="DXT30" s="681"/>
      <c r="DXU30" s="681"/>
      <c r="DXV30" s="681"/>
      <c r="DXW30" s="681"/>
      <c r="DXX30" s="681"/>
      <c r="DXY30" s="681"/>
      <c r="DXZ30" s="681"/>
      <c r="DYA30" s="681"/>
      <c r="DYB30" s="681"/>
      <c r="DYC30" s="681"/>
      <c r="DYD30" s="681"/>
      <c r="DYE30" s="681"/>
      <c r="DYF30" s="682"/>
      <c r="DYG30" s="680"/>
      <c r="DYH30" s="681"/>
      <c r="DYI30" s="681"/>
      <c r="DYJ30" s="681"/>
      <c r="DYK30" s="681"/>
      <c r="DYL30" s="681"/>
      <c r="DYM30" s="681"/>
      <c r="DYN30" s="681"/>
      <c r="DYO30" s="681"/>
      <c r="DYP30" s="681"/>
      <c r="DYQ30" s="681"/>
      <c r="DYR30" s="681"/>
      <c r="DYS30" s="681"/>
      <c r="DYT30" s="681"/>
      <c r="DYU30" s="682"/>
      <c r="DYV30" s="680"/>
      <c r="DYW30" s="681"/>
      <c r="DYX30" s="681"/>
      <c r="DYY30" s="681"/>
      <c r="DYZ30" s="681"/>
      <c r="DZA30" s="681"/>
      <c r="DZB30" s="681"/>
      <c r="DZC30" s="681"/>
      <c r="DZD30" s="681"/>
      <c r="DZE30" s="681"/>
      <c r="DZF30" s="681"/>
      <c r="DZG30" s="681"/>
      <c r="DZH30" s="681"/>
      <c r="DZI30" s="681"/>
      <c r="DZJ30" s="682"/>
      <c r="DZK30" s="680"/>
      <c r="DZL30" s="681"/>
      <c r="DZM30" s="681"/>
      <c r="DZN30" s="681"/>
      <c r="DZO30" s="681"/>
      <c r="DZP30" s="681"/>
      <c r="DZQ30" s="681"/>
      <c r="DZR30" s="681"/>
      <c r="DZS30" s="681"/>
      <c r="DZT30" s="681"/>
      <c r="DZU30" s="681"/>
      <c r="DZV30" s="681"/>
      <c r="DZW30" s="681"/>
      <c r="DZX30" s="681"/>
      <c r="DZY30" s="682"/>
      <c r="DZZ30" s="680"/>
      <c r="EAA30" s="681"/>
      <c r="EAB30" s="681"/>
      <c r="EAC30" s="681"/>
      <c r="EAD30" s="681"/>
      <c r="EAE30" s="681"/>
      <c r="EAF30" s="681"/>
      <c r="EAG30" s="681"/>
      <c r="EAH30" s="681"/>
      <c r="EAI30" s="681"/>
      <c r="EAJ30" s="681"/>
      <c r="EAK30" s="681"/>
      <c r="EAL30" s="681"/>
      <c r="EAM30" s="681"/>
      <c r="EAN30" s="682"/>
      <c r="EAO30" s="680"/>
      <c r="EAP30" s="681"/>
      <c r="EAQ30" s="681"/>
      <c r="EAR30" s="681"/>
      <c r="EAS30" s="681"/>
      <c r="EAT30" s="681"/>
      <c r="EAU30" s="681"/>
      <c r="EAV30" s="681"/>
      <c r="EAW30" s="681"/>
      <c r="EAX30" s="681"/>
      <c r="EAY30" s="681"/>
      <c r="EAZ30" s="681"/>
      <c r="EBA30" s="681"/>
      <c r="EBB30" s="681"/>
      <c r="EBC30" s="682"/>
      <c r="EBD30" s="680"/>
      <c r="EBE30" s="681"/>
      <c r="EBF30" s="681"/>
      <c r="EBG30" s="681"/>
      <c r="EBH30" s="681"/>
      <c r="EBI30" s="681"/>
      <c r="EBJ30" s="681"/>
      <c r="EBK30" s="681"/>
      <c r="EBL30" s="681"/>
      <c r="EBM30" s="681"/>
      <c r="EBN30" s="681"/>
      <c r="EBO30" s="681"/>
      <c r="EBP30" s="681"/>
      <c r="EBQ30" s="681"/>
      <c r="EBR30" s="682"/>
      <c r="EBS30" s="680"/>
      <c r="EBT30" s="681"/>
      <c r="EBU30" s="681"/>
      <c r="EBV30" s="681"/>
      <c r="EBW30" s="681"/>
      <c r="EBX30" s="681"/>
      <c r="EBY30" s="681"/>
      <c r="EBZ30" s="681"/>
      <c r="ECA30" s="681"/>
      <c r="ECB30" s="681"/>
      <c r="ECC30" s="681"/>
      <c r="ECD30" s="681"/>
      <c r="ECE30" s="681"/>
      <c r="ECF30" s="681"/>
      <c r="ECG30" s="682"/>
      <c r="ECH30" s="680"/>
      <c r="ECI30" s="681"/>
      <c r="ECJ30" s="681"/>
      <c r="ECK30" s="681"/>
      <c r="ECL30" s="681"/>
      <c r="ECM30" s="681"/>
      <c r="ECN30" s="681"/>
      <c r="ECO30" s="681"/>
      <c r="ECP30" s="681"/>
      <c r="ECQ30" s="681"/>
      <c r="ECR30" s="681"/>
      <c r="ECS30" s="681"/>
      <c r="ECT30" s="681"/>
      <c r="ECU30" s="681"/>
      <c r="ECV30" s="682"/>
      <c r="ECW30" s="680"/>
      <c r="ECX30" s="681"/>
      <c r="ECY30" s="681"/>
      <c r="ECZ30" s="681"/>
      <c r="EDA30" s="681"/>
      <c r="EDB30" s="681"/>
      <c r="EDC30" s="681"/>
      <c r="EDD30" s="681"/>
      <c r="EDE30" s="681"/>
      <c r="EDF30" s="681"/>
      <c r="EDG30" s="681"/>
      <c r="EDH30" s="681"/>
      <c r="EDI30" s="681"/>
      <c r="EDJ30" s="681"/>
      <c r="EDK30" s="682"/>
      <c r="EDL30" s="680"/>
      <c r="EDM30" s="681"/>
      <c r="EDN30" s="681"/>
      <c r="EDO30" s="681"/>
      <c r="EDP30" s="681"/>
      <c r="EDQ30" s="681"/>
      <c r="EDR30" s="681"/>
      <c r="EDS30" s="681"/>
      <c r="EDT30" s="681"/>
      <c r="EDU30" s="681"/>
      <c r="EDV30" s="681"/>
      <c r="EDW30" s="681"/>
      <c r="EDX30" s="681"/>
      <c r="EDY30" s="681"/>
      <c r="EDZ30" s="682"/>
      <c r="EEA30" s="680"/>
      <c r="EEB30" s="681"/>
      <c r="EEC30" s="681"/>
      <c r="EED30" s="681"/>
      <c r="EEE30" s="681"/>
      <c r="EEF30" s="681"/>
      <c r="EEG30" s="681"/>
      <c r="EEH30" s="681"/>
      <c r="EEI30" s="681"/>
      <c r="EEJ30" s="681"/>
      <c r="EEK30" s="681"/>
      <c r="EEL30" s="681"/>
      <c r="EEM30" s="681"/>
      <c r="EEN30" s="681"/>
      <c r="EEO30" s="682"/>
      <c r="EEP30" s="680"/>
      <c r="EEQ30" s="681"/>
      <c r="EER30" s="681"/>
      <c r="EES30" s="681"/>
      <c r="EET30" s="681"/>
      <c r="EEU30" s="681"/>
      <c r="EEV30" s="681"/>
      <c r="EEW30" s="681"/>
      <c r="EEX30" s="681"/>
      <c r="EEY30" s="681"/>
      <c r="EEZ30" s="681"/>
      <c r="EFA30" s="681"/>
      <c r="EFB30" s="681"/>
      <c r="EFC30" s="681"/>
      <c r="EFD30" s="682"/>
      <c r="EFE30" s="680"/>
      <c r="EFF30" s="681"/>
      <c r="EFG30" s="681"/>
      <c r="EFH30" s="681"/>
      <c r="EFI30" s="681"/>
      <c r="EFJ30" s="681"/>
      <c r="EFK30" s="681"/>
      <c r="EFL30" s="681"/>
      <c r="EFM30" s="681"/>
      <c r="EFN30" s="681"/>
      <c r="EFO30" s="681"/>
      <c r="EFP30" s="681"/>
      <c r="EFQ30" s="681"/>
      <c r="EFR30" s="681"/>
      <c r="EFS30" s="682"/>
      <c r="EFT30" s="680"/>
      <c r="EFU30" s="681"/>
      <c r="EFV30" s="681"/>
      <c r="EFW30" s="681"/>
      <c r="EFX30" s="681"/>
      <c r="EFY30" s="681"/>
      <c r="EFZ30" s="681"/>
      <c r="EGA30" s="681"/>
      <c r="EGB30" s="681"/>
      <c r="EGC30" s="681"/>
      <c r="EGD30" s="681"/>
      <c r="EGE30" s="681"/>
      <c r="EGF30" s="681"/>
      <c r="EGG30" s="681"/>
      <c r="EGH30" s="682"/>
      <c r="EGI30" s="680"/>
      <c r="EGJ30" s="681"/>
      <c r="EGK30" s="681"/>
      <c r="EGL30" s="681"/>
      <c r="EGM30" s="681"/>
      <c r="EGN30" s="681"/>
      <c r="EGO30" s="681"/>
      <c r="EGP30" s="681"/>
      <c r="EGQ30" s="681"/>
      <c r="EGR30" s="681"/>
      <c r="EGS30" s="681"/>
      <c r="EGT30" s="681"/>
      <c r="EGU30" s="681"/>
      <c r="EGV30" s="681"/>
      <c r="EGW30" s="682"/>
      <c r="EGX30" s="680"/>
      <c r="EGY30" s="681"/>
      <c r="EGZ30" s="681"/>
      <c r="EHA30" s="681"/>
      <c r="EHB30" s="681"/>
      <c r="EHC30" s="681"/>
      <c r="EHD30" s="681"/>
      <c r="EHE30" s="681"/>
      <c r="EHF30" s="681"/>
      <c r="EHG30" s="681"/>
      <c r="EHH30" s="681"/>
      <c r="EHI30" s="681"/>
      <c r="EHJ30" s="681"/>
      <c r="EHK30" s="681"/>
      <c r="EHL30" s="682"/>
      <c r="EHM30" s="680"/>
      <c r="EHN30" s="681"/>
      <c r="EHO30" s="681"/>
      <c r="EHP30" s="681"/>
      <c r="EHQ30" s="681"/>
      <c r="EHR30" s="681"/>
      <c r="EHS30" s="681"/>
      <c r="EHT30" s="681"/>
      <c r="EHU30" s="681"/>
      <c r="EHV30" s="681"/>
      <c r="EHW30" s="681"/>
      <c r="EHX30" s="681"/>
      <c r="EHY30" s="681"/>
      <c r="EHZ30" s="681"/>
      <c r="EIA30" s="682"/>
      <c r="EIB30" s="680"/>
      <c r="EIC30" s="681"/>
      <c r="EID30" s="681"/>
      <c r="EIE30" s="681"/>
      <c r="EIF30" s="681"/>
      <c r="EIG30" s="681"/>
      <c r="EIH30" s="681"/>
      <c r="EII30" s="681"/>
      <c r="EIJ30" s="681"/>
      <c r="EIK30" s="681"/>
      <c r="EIL30" s="681"/>
      <c r="EIM30" s="681"/>
      <c r="EIN30" s="681"/>
      <c r="EIO30" s="681"/>
      <c r="EIP30" s="682"/>
      <c r="EIQ30" s="680"/>
      <c r="EIR30" s="681"/>
      <c r="EIS30" s="681"/>
      <c r="EIT30" s="681"/>
      <c r="EIU30" s="681"/>
      <c r="EIV30" s="681"/>
      <c r="EIW30" s="681"/>
      <c r="EIX30" s="681"/>
      <c r="EIY30" s="681"/>
      <c r="EIZ30" s="681"/>
      <c r="EJA30" s="681"/>
      <c r="EJB30" s="681"/>
      <c r="EJC30" s="681"/>
      <c r="EJD30" s="681"/>
      <c r="EJE30" s="682"/>
      <c r="EJF30" s="680"/>
      <c r="EJG30" s="681"/>
      <c r="EJH30" s="681"/>
      <c r="EJI30" s="681"/>
      <c r="EJJ30" s="681"/>
      <c r="EJK30" s="681"/>
      <c r="EJL30" s="681"/>
      <c r="EJM30" s="681"/>
      <c r="EJN30" s="681"/>
      <c r="EJO30" s="681"/>
      <c r="EJP30" s="681"/>
      <c r="EJQ30" s="681"/>
      <c r="EJR30" s="681"/>
      <c r="EJS30" s="681"/>
      <c r="EJT30" s="682"/>
      <c r="EJU30" s="680"/>
      <c r="EJV30" s="681"/>
      <c r="EJW30" s="681"/>
      <c r="EJX30" s="681"/>
      <c r="EJY30" s="681"/>
      <c r="EJZ30" s="681"/>
      <c r="EKA30" s="681"/>
      <c r="EKB30" s="681"/>
      <c r="EKC30" s="681"/>
      <c r="EKD30" s="681"/>
      <c r="EKE30" s="681"/>
      <c r="EKF30" s="681"/>
      <c r="EKG30" s="681"/>
      <c r="EKH30" s="681"/>
      <c r="EKI30" s="682"/>
      <c r="EKJ30" s="680"/>
      <c r="EKK30" s="681"/>
      <c r="EKL30" s="681"/>
      <c r="EKM30" s="681"/>
      <c r="EKN30" s="681"/>
      <c r="EKO30" s="681"/>
      <c r="EKP30" s="681"/>
      <c r="EKQ30" s="681"/>
      <c r="EKR30" s="681"/>
      <c r="EKS30" s="681"/>
      <c r="EKT30" s="681"/>
      <c r="EKU30" s="681"/>
      <c r="EKV30" s="681"/>
      <c r="EKW30" s="681"/>
      <c r="EKX30" s="682"/>
      <c r="EKY30" s="680"/>
      <c r="EKZ30" s="681"/>
      <c r="ELA30" s="681"/>
      <c r="ELB30" s="681"/>
      <c r="ELC30" s="681"/>
      <c r="ELD30" s="681"/>
      <c r="ELE30" s="681"/>
      <c r="ELF30" s="681"/>
      <c r="ELG30" s="681"/>
      <c r="ELH30" s="681"/>
      <c r="ELI30" s="681"/>
      <c r="ELJ30" s="681"/>
      <c r="ELK30" s="681"/>
      <c r="ELL30" s="681"/>
      <c r="ELM30" s="682"/>
      <c r="ELN30" s="680"/>
      <c r="ELO30" s="681"/>
      <c r="ELP30" s="681"/>
      <c r="ELQ30" s="681"/>
      <c r="ELR30" s="681"/>
      <c r="ELS30" s="681"/>
      <c r="ELT30" s="681"/>
      <c r="ELU30" s="681"/>
      <c r="ELV30" s="681"/>
      <c r="ELW30" s="681"/>
      <c r="ELX30" s="681"/>
      <c r="ELY30" s="681"/>
      <c r="ELZ30" s="681"/>
      <c r="EMA30" s="681"/>
      <c r="EMB30" s="682"/>
      <c r="EMC30" s="680"/>
      <c r="EMD30" s="681"/>
      <c r="EME30" s="681"/>
      <c r="EMF30" s="681"/>
      <c r="EMG30" s="681"/>
      <c r="EMH30" s="681"/>
      <c r="EMI30" s="681"/>
      <c r="EMJ30" s="681"/>
      <c r="EMK30" s="681"/>
      <c r="EML30" s="681"/>
      <c r="EMM30" s="681"/>
      <c r="EMN30" s="681"/>
      <c r="EMO30" s="681"/>
      <c r="EMP30" s="681"/>
      <c r="EMQ30" s="682"/>
      <c r="EMR30" s="680"/>
      <c r="EMS30" s="681"/>
      <c r="EMT30" s="681"/>
      <c r="EMU30" s="681"/>
      <c r="EMV30" s="681"/>
      <c r="EMW30" s="681"/>
      <c r="EMX30" s="681"/>
      <c r="EMY30" s="681"/>
      <c r="EMZ30" s="681"/>
      <c r="ENA30" s="681"/>
      <c r="ENB30" s="681"/>
      <c r="ENC30" s="681"/>
      <c r="END30" s="681"/>
      <c r="ENE30" s="681"/>
      <c r="ENF30" s="682"/>
      <c r="ENG30" s="680"/>
      <c r="ENH30" s="681"/>
      <c r="ENI30" s="681"/>
      <c r="ENJ30" s="681"/>
      <c r="ENK30" s="681"/>
      <c r="ENL30" s="681"/>
      <c r="ENM30" s="681"/>
      <c r="ENN30" s="681"/>
      <c r="ENO30" s="681"/>
      <c r="ENP30" s="681"/>
      <c r="ENQ30" s="681"/>
      <c r="ENR30" s="681"/>
      <c r="ENS30" s="681"/>
      <c r="ENT30" s="681"/>
      <c r="ENU30" s="682"/>
      <c r="ENV30" s="680"/>
      <c r="ENW30" s="681"/>
      <c r="ENX30" s="681"/>
      <c r="ENY30" s="681"/>
      <c r="ENZ30" s="681"/>
      <c r="EOA30" s="681"/>
      <c r="EOB30" s="681"/>
      <c r="EOC30" s="681"/>
      <c r="EOD30" s="681"/>
      <c r="EOE30" s="681"/>
      <c r="EOF30" s="681"/>
      <c r="EOG30" s="681"/>
      <c r="EOH30" s="681"/>
      <c r="EOI30" s="681"/>
      <c r="EOJ30" s="682"/>
      <c r="EOK30" s="680"/>
      <c r="EOL30" s="681"/>
      <c r="EOM30" s="681"/>
      <c r="EON30" s="681"/>
      <c r="EOO30" s="681"/>
      <c r="EOP30" s="681"/>
      <c r="EOQ30" s="681"/>
      <c r="EOR30" s="681"/>
      <c r="EOS30" s="681"/>
      <c r="EOT30" s="681"/>
      <c r="EOU30" s="681"/>
      <c r="EOV30" s="681"/>
      <c r="EOW30" s="681"/>
      <c r="EOX30" s="681"/>
      <c r="EOY30" s="682"/>
      <c r="EOZ30" s="680"/>
      <c r="EPA30" s="681"/>
      <c r="EPB30" s="681"/>
      <c r="EPC30" s="681"/>
      <c r="EPD30" s="681"/>
      <c r="EPE30" s="681"/>
      <c r="EPF30" s="681"/>
      <c r="EPG30" s="681"/>
      <c r="EPH30" s="681"/>
      <c r="EPI30" s="681"/>
      <c r="EPJ30" s="681"/>
      <c r="EPK30" s="681"/>
      <c r="EPL30" s="681"/>
      <c r="EPM30" s="681"/>
      <c r="EPN30" s="682"/>
      <c r="EPO30" s="680"/>
      <c r="EPP30" s="681"/>
      <c r="EPQ30" s="681"/>
      <c r="EPR30" s="681"/>
      <c r="EPS30" s="681"/>
      <c r="EPT30" s="681"/>
      <c r="EPU30" s="681"/>
      <c r="EPV30" s="681"/>
      <c r="EPW30" s="681"/>
      <c r="EPX30" s="681"/>
      <c r="EPY30" s="681"/>
      <c r="EPZ30" s="681"/>
      <c r="EQA30" s="681"/>
      <c r="EQB30" s="681"/>
      <c r="EQC30" s="682"/>
      <c r="EQD30" s="680"/>
      <c r="EQE30" s="681"/>
      <c r="EQF30" s="681"/>
      <c r="EQG30" s="681"/>
      <c r="EQH30" s="681"/>
      <c r="EQI30" s="681"/>
      <c r="EQJ30" s="681"/>
      <c r="EQK30" s="681"/>
      <c r="EQL30" s="681"/>
      <c r="EQM30" s="681"/>
      <c r="EQN30" s="681"/>
      <c r="EQO30" s="681"/>
      <c r="EQP30" s="681"/>
      <c r="EQQ30" s="681"/>
      <c r="EQR30" s="682"/>
      <c r="EQS30" s="680"/>
      <c r="EQT30" s="681"/>
      <c r="EQU30" s="681"/>
      <c r="EQV30" s="681"/>
      <c r="EQW30" s="681"/>
      <c r="EQX30" s="681"/>
      <c r="EQY30" s="681"/>
      <c r="EQZ30" s="681"/>
      <c r="ERA30" s="681"/>
      <c r="ERB30" s="681"/>
      <c r="ERC30" s="681"/>
      <c r="ERD30" s="681"/>
      <c r="ERE30" s="681"/>
      <c r="ERF30" s="681"/>
      <c r="ERG30" s="682"/>
      <c r="ERH30" s="680"/>
      <c r="ERI30" s="681"/>
      <c r="ERJ30" s="681"/>
      <c r="ERK30" s="681"/>
      <c r="ERL30" s="681"/>
      <c r="ERM30" s="681"/>
      <c r="ERN30" s="681"/>
      <c r="ERO30" s="681"/>
      <c r="ERP30" s="681"/>
      <c r="ERQ30" s="681"/>
      <c r="ERR30" s="681"/>
      <c r="ERS30" s="681"/>
      <c r="ERT30" s="681"/>
      <c r="ERU30" s="681"/>
      <c r="ERV30" s="682"/>
      <c r="ERW30" s="680"/>
      <c r="ERX30" s="681"/>
      <c r="ERY30" s="681"/>
      <c r="ERZ30" s="681"/>
      <c r="ESA30" s="681"/>
      <c r="ESB30" s="681"/>
      <c r="ESC30" s="681"/>
      <c r="ESD30" s="681"/>
      <c r="ESE30" s="681"/>
      <c r="ESF30" s="681"/>
      <c r="ESG30" s="681"/>
      <c r="ESH30" s="681"/>
      <c r="ESI30" s="681"/>
      <c r="ESJ30" s="681"/>
      <c r="ESK30" s="682"/>
      <c r="ESL30" s="680"/>
      <c r="ESM30" s="681"/>
      <c r="ESN30" s="681"/>
      <c r="ESO30" s="681"/>
      <c r="ESP30" s="681"/>
      <c r="ESQ30" s="681"/>
      <c r="ESR30" s="681"/>
      <c r="ESS30" s="681"/>
      <c r="EST30" s="681"/>
      <c r="ESU30" s="681"/>
      <c r="ESV30" s="681"/>
      <c r="ESW30" s="681"/>
      <c r="ESX30" s="681"/>
      <c r="ESY30" s="681"/>
      <c r="ESZ30" s="682"/>
      <c r="ETA30" s="680"/>
      <c r="ETB30" s="681"/>
      <c r="ETC30" s="681"/>
      <c r="ETD30" s="681"/>
      <c r="ETE30" s="681"/>
      <c r="ETF30" s="681"/>
      <c r="ETG30" s="681"/>
      <c r="ETH30" s="681"/>
      <c r="ETI30" s="681"/>
      <c r="ETJ30" s="681"/>
      <c r="ETK30" s="681"/>
      <c r="ETL30" s="681"/>
      <c r="ETM30" s="681"/>
      <c r="ETN30" s="681"/>
      <c r="ETO30" s="682"/>
      <c r="ETP30" s="680"/>
      <c r="ETQ30" s="681"/>
      <c r="ETR30" s="681"/>
      <c r="ETS30" s="681"/>
      <c r="ETT30" s="681"/>
      <c r="ETU30" s="681"/>
      <c r="ETV30" s="681"/>
      <c r="ETW30" s="681"/>
      <c r="ETX30" s="681"/>
      <c r="ETY30" s="681"/>
      <c r="ETZ30" s="681"/>
      <c r="EUA30" s="681"/>
      <c r="EUB30" s="681"/>
      <c r="EUC30" s="681"/>
      <c r="EUD30" s="682"/>
      <c r="EUE30" s="680"/>
      <c r="EUF30" s="681"/>
      <c r="EUG30" s="681"/>
      <c r="EUH30" s="681"/>
      <c r="EUI30" s="681"/>
      <c r="EUJ30" s="681"/>
      <c r="EUK30" s="681"/>
      <c r="EUL30" s="681"/>
      <c r="EUM30" s="681"/>
      <c r="EUN30" s="681"/>
      <c r="EUO30" s="681"/>
      <c r="EUP30" s="681"/>
      <c r="EUQ30" s="681"/>
      <c r="EUR30" s="681"/>
      <c r="EUS30" s="682"/>
      <c r="EUT30" s="680"/>
      <c r="EUU30" s="681"/>
      <c r="EUV30" s="681"/>
      <c r="EUW30" s="681"/>
      <c r="EUX30" s="681"/>
      <c r="EUY30" s="681"/>
      <c r="EUZ30" s="681"/>
      <c r="EVA30" s="681"/>
      <c r="EVB30" s="681"/>
      <c r="EVC30" s="681"/>
      <c r="EVD30" s="681"/>
      <c r="EVE30" s="681"/>
      <c r="EVF30" s="681"/>
      <c r="EVG30" s="681"/>
      <c r="EVH30" s="682"/>
      <c r="EVI30" s="680"/>
      <c r="EVJ30" s="681"/>
      <c r="EVK30" s="681"/>
      <c r="EVL30" s="681"/>
      <c r="EVM30" s="681"/>
      <c r="EVN30" s="681"/>
      <c r="EVO30" s="681"/>
      <c r="EVP30" s="681"/>
      <c r="EVQ30" s="681"/>
      <c r="EVR30" s="681"/>
      <c r="EVS30" s="681"/>
      <c r="EVT30" s="681"/>
      <c r="EVU30" s="681"/>
      <c r="EVV30" s="681"/>
      <c r="EVW30" s="682"/>
      <c r="EVX30" s="680"/>
      <c r="EVY30" s="681"/>
      <c r="EVZ30" s="681"/>
      <c r="EWA30" s="681"/>
      <c r="EWB30" s="681"/>
      <c r="EWC30" s="681"/>
      <c r="EWD30" s="681"/>
      <c r="EWE30" s="681"/>
      <c r="EWF30" s="681"/>
      <c r="EWG30" s="681"/>
      <c r="EWH30" s="681"/>
      <c r="EWI30" s="681"/>
      <c r="EWJ30" s="681"/>
      <c r="EWK30" s="681"/>
      <c r="EWL30" s="682"/>
      <c r="EWM30" s="680"/>
      <c r="EWN30" s="681"/>
      <c r="EWO30" s="681"/>
      <c r="EWP30" s="681"/>
      <c r="EWQ30" s="681"/>
      <c r="EWR30" s="681"/>
      <c r="EWS30" s="681"/>
      <c r="EWT30" s="681"/>
      <c r="EWU30" s="681"/>
      <c r="EWV30" s="681"/>
      <c r="EWW30" s="681"/>
      <c r="EWX30" s="681"/>
      <c r="EWY30" s="681"/>
      <c r="EWZ30" s="681"/>
      <c r="EXA30" s="682"/>
      <c r="EXB30" s="680"/>
      <c r="EXC30" s="681"/>
      <c r="EXD30" s="681"/>
      <c r="EXE30" s="681"/>
      <c r="EXF30" s="681"/>
      <c r="EXG30" s="681"/>
      <c r="EXH30" s="681"/>
      <c r="EXI30" s="681"/>
      <c r="EXJ30" s="681"/>
      <c r="EXK30" s="681"/>
      <c r="EXL30" s="681"/>
      <c r="EXM30" s="681"/>
      <c r="EXN30" s="681"/>
      <c r="EXO30" s="681"/>
      <c r="EXP30" s="682"/>
      <c r="EXQ30" s="680"/>
      <c r="EXR30" s="681"/>
      <c r="EXS30" s="681"/>
      <c r="EXT30" s="681"/>
      <c r="EXU30" s="681"/>
      <c r="EXV30" s="681"/>
      <c r="EXW30" s="681"/>
      <c r="EXX30" s="681"/>
      <c r="EXY30" s="681"/>
      <c r="EXZ30" s="681"/>
      <c r="EYA30" s="681"/>
      <c r="EYB30" s="681"/>
      <c r="EYC30" s="681"/>
      <c r="EYD30" s="681"/>
      <c r="EYE30" s="682"/>
      <c r="EYF30" s="680"/>
      <c r="EYG30" s="681"/>
      <c r="EYH30" s="681"/>
      <c r="EYI30" s="681"/>
      <c r="EYJ30" s="681"/>
      <c r="EYK30" s="681"/>
      <c r="EYL30" s="681"/>
      <c r="EYM30" s="681"/>
      <c r="EYN30" s="681"/>
      <c r="EYO30" s="681"/>
      <c r="EYP30" s="681"/>
      <c r="EYQ30" s="681"/>
      <c r="EYR30" s="681"/>
      <c r="EYS30" s="681"/>
      <c r="EYT30" s="682"/>
      <c r="EYU30" s="680"/>
      <c r="EYV30" s="681"/>
      <c r="EYW30" s="681"/>
      <c r="EYX30" s="681"/>
      <c r="EYY30" s="681"/>
      <c r="EYZ30" s="681"/>
      <c r="EZA30" s="681"/>
      <c r="EZB30" s="681"/>
      <c r="EZC30" s="681"/>
      <c r="EZD30" s="681"/>
      <c r="EZE30" s="681"/>
      <c r="EZF30" s="681"/>
      <c r="EZG30" s="681"/>
      <c r="EZH30" s="681"/>
      <c r="EZI30" s="682"/>
      <c r="EZJ30" s="680"/>
      <c r="EZK30" s="681"/>
      <c r="EZL30" s="681"/>
      <c r="EZM30" s="681"/>
      <c r="EZN30" s="681"/>
      <c r="EZO30" s="681"/>
      <c r="EZP30" s="681"/>
      <c r="EZQ30" s="681"/>
      <c r="EZR30" s="681"/>
      <c r="EZS30" s="681"/>
      <c r="EZT30" s="681"/>
      <c r="EZU30" s="681"/>
      <c r="EZV30" s="681"/>
      <c r="EZW30" s="681"/>
      <c r="EZX30" s="682"/>
      <c r="EZY30" s="680"/>
      <c r="EZZ30" s="681"/>
      <c r="FAA30" s="681"/>
      <c r="FAB30" s="681"/>
      <c r="FAC30" s="681"/>
      <c r="FAD30" s="681"/>
      <c r="FAE30" s="681"/>
      <c r="FAF30" s="681"/>
      <c r="FAG30" s="681"/>
      <c r="FAH30" s="681"/>
      <c r="FAI30" s="681"/>
      <c r="FAJ30" s="681"/>
      <c r="FAK30" s="681"/>
      <c r="FAL30" s="681"/>
      <c r="FAM30" s="682"/>
      <c r="FAN30" s="680"/>
      <c r="FAO30" s="681"/>
      <c r="FAP30" s="681"/>
      <c r="FAQ30" s="681"/>
      <c r="FAR30" s="681"/>
      <c r="FAS30" s="681"/>
      <c r="FAT30" s="681"/>
      <c r="FAU30" s="681"/>
      <c r="FAV30" s="681"/>
      <c r="FAW30" s="681"/>
      <c r="FAX30" s="681"/>
      <c r="FAY30" s="681"/>
      <c r="FAZ30" s="681"/>
      <c r="FBA30" s="681"/>
      <c r="FBB30" s="682"/>
      <c r="FBC30" s="680"/>
      <c r="FBD30" s="681"/>
      <c r="FBE30" s="681"/>
      <c r="FBF30" s="681"/>
      <c r="FBG30" s="681"/>
      <c r="FBH30" s="681"/>
      <c r="FBI30" s="681"/>
      <c r="FBJ30" s="681"/>
      <c r="FBK30" s="681"/>
      <c r="FBL30" s="681"/>
      <c r="FBM30" s="681"/>
      <c r="FBN30" s="681"/>
      <c r="FBO30" s="681"/>
      <c r="FBP30" s="681"/>
      <c r="FBQ30" s="682"/>
      <c r="FBR30" s="680"/>
      <c r="FBS30" s="681"/>
      <c r="FBT30" s="681"/>
      <c r="FBU30" s="681"/>
      <c r="FBV30" s="681"/>
      <c r="FBW30" s="681"/>
      <c r="FBX30" s="681"/>
      <c r="FBY30" s="681"/>
      <c r="FBZ30" s="681"/>
      <c r="FCA30" s="681"/>
      <c r="FCB30" s="681"/>
      <c r="FCC30" s="681"/>
      <c r="FCD30" s="681"/>
      <c r="FCE30" s="681"/>
      <c r="FCF30" s="682"/>
      <c r="FCG30" s="680"/>
      <c r="FCH30" s="681"/>
      <c r="FCI30" s="681"/>
      <c r="FCJ30" s="681"/>
      <c r="FCK30" s="681"/>
      <c r="FCL30" s="681"/>
      <c r="FCM30" s="681"/>
      <c r="FCN30" s="681"/>
      <c r="FCO30" s="681"/>
      <c r="FCP30" s="681"/>
      <c r="FCQ30" s="681"/>
      <c r="FCR30" s="681"/>
      <c r="FCS30" s="681"/>
      <c r="FCT30" s="681"/>
      <c r="FCU30" s="682"/>
      <c r="FCV30" s="680"/>
      <c r="FCW30" s="681"/>
      <c r="FCX30" s="681"/>
      <c r="FCY30" s="681"/>
      <c r="FCZ30" s="681"/>
      <c r="FDA30" s="681"/>
      <c r="FDB30" s="681"/>
      <c r="FDC30" s="681"/>
      <c r="FDD30" s="681"/>
      <c r="FDE30" s="681"/>
      <c r="FDF30" s="681"/>
      <c r="FDG30" s="681"/>
      <c r="FDH30" s="681"/>
      <c r="FDI30" s="681"/>
      <c r="FDJ30" s="682"/>
      <c r="FDK30" s="680"/>
      <c r="FDL30" s="681"/>
      <c r="FDM30" s="681"/>
      <c r="FDN30" s="681"/>
      <c r="FDO30" s="681"/>
      <c r="FDP30" s="681"/>
      <c r="FDQ30" s="681"/>
      <c r="FDR30" s="681"/>
      <c r="FDS30" s="681"/>
      <c r="FDT30" s="681"/>
      <c r="FDU30" s="681"/>
      <c r="FDV30" s="681"/>
      <c r="FDW30" s="681"/>
      <c r="FDX30" s="681"/>
      <c r="FDY30" s="682"/>
      <c r="FDZ30" s="680"/>
      <c r="FEA30" s="681"/>
      <c r="FEB30" s="681"/>
      <c r="FEC30" s="681"/>
      <c r="FED30" s="681"/>
      <c r="FEE30" s="681"/>
      <c r="FEF30" s="681"/>
      <c r="FEG30" s="681"/>
      <c r="FEH30" s="681"/>
      <c r="FEI30" s="681"/>
      <c r="FEJ30" s="681"/>
      <c r="FEK30" s="681"/>
      <c r="FEL30" s="681"/>
      <c r="FEM30" s="681"/>
      <c r="FEN30" s="682"/>
      <c r="FEO30" s="680"/>
      <c r="FEP30" s="681"/>
      <c r="FEQ30" s="681"/>
      <c r="FER30" s="681"/>
      <c r="FES30" s="681"/>
      <c r="FET30" s="681"/>
      <c r="FEU30" s="681"/>
      <c r="FEV30" s="681"/>
      <c r="FEW30" s="681"/>
      <c r="FEX30" s="681"/>
      <c r="FEY30" s="681"/>
      <c r="FEZ30" s="681"/>
      <c r="FFA30" s="681"/>
      <c r="FFB30" s="681"/>
      <c r="FFC30" s="682"/>
      <c r="FFD30" s="680"/>
      <c r="FFE30" s="681"/>
      <c r="FFF30" s="681"/>
      <c r="FFG30" s="681"/>
      <c r="FFH30" s="681"/>
      <c r="FFI30" s="681"/>
      <c r="FFJ30" s="681"/>
      <c r="FFK30" s="681"/>
      <c r="FFL30" s="681"/>
      <c r="FFM30" s="681"/>
      <c r="FFN30" s="681"/>
      <c r="FFO30" s="681"/>
      <c r="FFP30" s="681"/>
      <c r="FFQ30" s="681"/>
      <c r="FFR30" s="682"/>
      <c r="FFS30" s="680"/>
      <c r="FFT30" s="681"/>
      <c r="FFU30" s="681"/>
      <c r="FFV30" s="681"/>
      <c r="FFW30" s="681"/>
      <c r="FFX30" s="681"/>
      <c r="FFY30" s="681"/>
      <c r="FFZ30" s="681"/>
      <c r="FGA30" s="681"/>
      <c r="FGB30" s="681"/>
      <c r="FGC30" s="681"/>
      <c r="FGD30" s="681"/>
      <c r="FGE30" s="681"/>
      <c r="FGF30" s="681"/>
      <c r="FGG30" s="682"/>
      <c r="FGH30" s="680"/>
      <c r="FGI30" s="681"/>
      <c r="FGJ30" s="681"/>
      <c r="FGK30" s="681"/>
      <c r="FGL30" s="681"/>
      <c r="FGM30" s="681"/>
      <c r="FGN30" s="681"/>
      <c r="FGO30" s="681"/>
      <c r="FGP30" s="681"/>
      <c r="FGQ30" s="681"/>
      <c r="FGR30" s="681"/>
      <c r="FGS30" s="681"/>
      <c r="FGT30" s="681"/>
      <c r="FGU30" s="681"/>
      <c r="FGV30" s="682"/>
      <c r="FGW30" s="680"/>
      <c r="FGX30" s="681"/>
      <c r="FGY30" s="681"/>
      <c r="FGZ30" s="681"/>
      <c r="FHA30" s="681"/>
      <c r="FHB30" s="681"/>
      <c r="FHC30" s="681"/>
      <c r="FHD30" s="681"/>
      <c r="FHE30" s="681"/>
      <c r="FHF30" s="681"/>
      <c r="FHG30" s="681"/>
      <c r="FHH30" s="681"/>
      <c r="FHI30" s="681"/>
      <c r="FHJ30" s="681"/>
      <c r="FHK30" s="682"/>
      <c r="FHL30" s="680"/>
      <c r="FHM30" s="681"/>
      <c r="FHN30" s="681"/>
      <c r="FHO30" s="681"/>
      <c r="FHP30" s="681"/>
      <c r="FHQ30" s="681"/>
      <c r="FHR30" s="681"/>
      <c r="FHS30" s="681"/>
      <c r="FHT30" s="681"/>
      <c r="FHU30" s="681"/>
      <c r="FHV30" s="681"/>
      <c r="FHW30" s="681"/>
      <c r="FHX30" s="681"/>
      <c r="FHY30" s="681"/>
      <c r="FHZ30" s="682"/>
      <c r="FIA30" s="680"/>
      <c r="FIB30" s="681"/>
      <c r="FIC30" s="681"/>
      <c r="FID30" s="681"/>
      <c r="FIE30" s="681"/>
      <c r="FIF30" s="681"/>
      <c r="FIG30" s="681"/>
      <c r="FIH30" s="681"/>
      <c r="FII30" s="681"/>
      <c r="FIJ30" s="681"/>
      <c r="FIK30" s="681"/>
      <c r="FIL30" s="681"/>
      <c r="FIM30" s="681"/>
      <c r="FIN30" s="681"/>
      <c r="FIO30" s="682"/>
      <c r="FIP30" s="680"/>
      <c r="FIQ30" s="681"/>
      <c r="FIR30" s="681"/>
      <c r="FIS30" s="681"/>
      <c r="FIT30" s="681"/>
      <c r="FIU30" s="681"/>
      <c r="FIV30" s="681"/>
      <c r="FIW30" s="681"/>
      <c r="FIX30" s="681"/>
      <c r="FIY30" s="681"/>
      <c r="FIZ30" s="681"/>
      <c r="FJA30" s="681"/>
      <c r="FJB30" s="681"/>
      <c r="FJC30" s="681"/>
      <c r="FJD30" s="682"/>
      <c r="FJE30" s="680"/>
      <c r="FJF30" s="681"/>
      <c r="FJG30" s="681"/>
      <c r="FJH30" s="681"/>
      <c r="FJI30" s="681"/>
      <c r="FJJ30" s="681"/>
      <c r="FJK30" s="681"/>
      <c r="FJL30" s="681"/>
      <c r="FJM30" s="681"/>
      <c r="FJN30" s="681"/>
      <c r="FJO30" s="681"/>
      <c r="FJP30" s="681"/>
      <c r="FJQ30" s="681"/>
      <c r="FJR30" s="681"/>
      <c r="FJS30" s="682"/>
      <c r="FJT30" s="680"/>
      <c r="FJU30" s="681"/>
      <c r="FJV30" s="681"/>
      <c r="FJW30" s="681"/>
      <c r="FJX30" s="681"/>
      <c r="FJY30" s="681"/>
      <c r="FJZ30" s="681"/>
      <c r="FKA30" s="681"/>
      <c r="FKB30" s="681"/>
      <c r="FKC30" s="681"/>
      <c r="FKD30" s="681"/>
      <c r="FKE30" s="681"/>
      <c r="FKF30" s="681"/>
      <c r="FKG30" s="681"/>
      <c r="FKH30" s="682"/>
      <c r="FKI30" s="680"/>
      <c r="FKJ30" s="681"/>
      <c r="FKK30" s="681"/>
      <c r="FKL30" s="681"/>
      <c r="FKM30" s="681"/>
      <c r="FKN30" s="681"/>
      <c r="FKO30" s="681"/>
      <c r="FKP30" s="681"/>
      <c r="FKQ30" s="681"/>
      <c r="FKR30" s="681"/>
      <c r="FKS30" s="681"/>
      <c r="FKT30" s="681"/>
      <c r="FKU30" s="681"/>
      <c r="FKV30" s="681"/>
      <c r="FKW30" s="682"/>
      <c r="FKX30" s="680"/>
      <c r="FKY30" s="681"/>
      <c r="FKZ30" s="681"/>
      <c r="FLA30" s="681"/>
      <c r="FLB30" s="681"/>
      <c r="FLC30" s="681"/>
      <c r="FLD30" s="681"/>
      <c r="FLE30" s="681"/>
      <c r="FLF30" s="681"/>
      <c r="FLG30" s="681"/>
      <c r="FLH30" s="681"/>
      <c r="FLI30" s="681"/>
      <c r="FLJ30" s="681"/>
      <c r="FLK30" s="681"/>
      <c r="FLL30" s="682"/>
      <c r="FLM30" s="680"/>
      <c r="FLN30" s="681"/>
      <c r="FLO30" s="681"/>
      <c r="FLP30" s="681"/>
      <c r="FLQ30" s="681"/>
      <c r="FLR30" s="681"/>
      <c r="FLS30" s="681"/>
      <c r="FLT30" s="681"/>
      <c r="FLU30" s="681"/>
      <c r="FLV30" s="681"/>
      <c r="FLW30" s="681"/>
      <c r="FLX30" s="681"/>
      <c r="FLY30" s="681"/>
      <c r="FLZ30" s="681"/>
      <c r="FMA30" s="682"/>
      <c r="FMB30" s="680"/>
      <c r="FMC30" s="681"/>
      <c r="FMD30" s="681"/>
      <c r="FME30" s="681"/>
      <c r="FMF30" s="681"/>
      <c r="FMG30" s="681"/>
      <c r="FMH30" s="681"/>
      <c r="FMI30" s="681"/>
      <c r="FMJ30" s="681"/>
      <c r="FMK30" s="681"/>
      <c r="FML30" s="681"/>
      <c r="FMM30" s="681"/>
      <c r="FMN30" s="681"/>
      <c r="FMO30" s="681"/>
      <c r="FMP30" s="682"/>
      <c r="FMQ30" s="680"/>
      <c r="FMR30" s="681"/>
      <c r="FMS30" s="681"/>
      <c r="FMT30" s="681"/>
      <c r="FMU30" s="681"/>
      <c r="FMV30" s="681"/>
      <c r="FMW30" s="681"/>
      <c r="FMX30" s="681"/>
      <c r="FMY30" s="681"/>
      <c r="FMZ30" s="681"/>
      <c r="FNA30" s="681"/>
      <c r="FNB30" s="681"/>
      <c r="FNC30" s="681"/>
      <c r="FND30" s="681"/>
      <c r="FNE30" s="682"/>
      <c r="FNF30" s="680"/>
      <c r="FNG30" s="681"/>
      <c r="FNH30" s="681"/>
      <c r="FNI30" s="681"/>
      <c r="FNJ30" s="681"/>
      <c r="FNK30" s="681"/>
      <c r="FNL30" s="681"/>
      <c r="FNM30" s="681"/>
      <c r="FNN30" s="681"/>
      <c r="FNO30" s="681"/>
      <c r="FNP30" s="681"/>
      <c r="FNQ30" s="681"/>
      <c r="FNR30" s="681"/>
      <c r="FNS30" s="681"/>
      <c r="FNT30" s="682"/>
      <c r="FNU30" s="680"/>
      <c r="FNV30" s="681"/>
      <c r="FNW30" s="681"/>
      <c r="FNX30" s="681"/>
      <c r="FNY30" s="681"/>
      <c r="FNZ30" s="681"/>
      <c r="FOA30" s="681"/>
      <c r="FOB30" s="681"/>
      <c r="FOC30" s="681"/>
      <c r="FOD30" s="681"/>
      <c r="FOE30" s="681"/>
      <c r="FOF30" s="681"/>
      <c r="FOG30" s="681"/>
      <c r="FOH30" s="681"/>
      <c r="FOI30" s="682"/>
      <c r="FOJ30" s="680"/>
      <c r="FOK30" s="681"/>
      <c r="FOL30" s="681"/>
      <c r="FOM30" s="681"/>
      <c r="FON30" s="681"/>
      <c r="FOO30" s="681"/>
      <c r="FOP30" s="681"/>
      <c r="FOQ30" s="681"/>
      <c r="FOR30" s="681"/>
      <c r="FOS30" s="681"/>
      <c r="FOT30" s="681"/>
      <c r="FOU30" s="681"/>
      <c r="FOV30" s="681"/>
      <c r="FOW30" s="681"/>
      <c r="FOX30" s="682"/>
      <c r="FOY30" s="680"/>
      <c r="FOZ30" s="681"/>
      <c r="FPA30" s="681"/>
      <c r="FPB30" s="681"/>
      <c r="FPC30" s="681"/>
      <c r="FPD30" s="681"/>
      <c r="FPE30" s="681"/>
      <c r="FPF30" s="681"/>
      <c r="FPG30" s="681"/>
      <c r="FPH30" s="681"/>
      <c r="FPI30" s="681"/>
      <c r="FPJ30" s="681"/>
      <c r="FPK30" s="681"/>
      <c r="FPL30" s="681"/>
      <c r="FPM30" s="682"/>
      <c r="FPN30" s="680"/>
      <c r="FPO30" s="681"/>
      <c r="FPP30" s="681"/>
      <c r="FPQ30" s="681"/>
      <c r="FPR30" s="681"/>
      <c r="FPS30" s="681"/>
      <c r="FPT30" s="681"/>
      <c r="FPU30" s="681"/>
      <c r="FPV30" s="681"/>
      <c r="FPW30" s="681"/>
      <c r="FPX30" s="681"/>
      <c r="FPY30" s="681"/>
      <c r="FPZ30" s="681"/>
      <c r="FQA30" s="681"/>
      <c r="FQB30" s="682"/>
      <c r="FQC30" s="680"/>
      <c r="FQD30" s="681"/>
      <c r="FQE30" s="681"/>
      <c r="FQF30" s="681"/>
      <c r="FQG30" s="681"/>
      <c r="FQH30" s="681"/>
      <c r="FQI30" s="681"/>
      <c r="FQJ30" s="681"/>
      <c r="FQK30" s="681"/>
      <c r="FQL30" s="681"/>
      <c r="FQM30" s="681"/>
      <c r="FQN30" s="681"/>
      <c r="FQO30" s="681"/>
      <c r="FQP30" s="681"/>
      <c r="FQQ30" s="682"/>
      <c r="FQR30" s="680"/>
      <c r="FQS30" s="681"/>
      <c r="FQT30" s="681"/>
      <c r="FQU30" s="681"/>
      <c r="FQV30" s="681"/>
      <c r="FQW30" s="681"/>
      <c r="FQX30" s="681"/>
      <c r="FQY30" s="681"/>
      <c r="FQZ30" s="681"/>
      <c r="FRA30" s="681"/>
      <c r="FRB30" s="681"/>
      <c r="FRC30" s="681"/>
      <c r="FRD30" s="681"/>
      <c r="FRE30" s="681"/>
      <c r="FRF30" s="682"/>
      <c r="FRG30" s="680"/>
      <c r="FRH30" s="681"/>
      <c r="FRI30" s="681"/>
      <c r="FRJ30" s="681"/>
      <c r="FRK30" s="681"/>
      <c r="FRL30" s="681"/>
      <c r="FRM30" s="681"/>
      <c r="FRN30" s="681"/>
      <c r="FRO30" s="681"/>
      <c r="FRP30" s="681"/>
      <c r="FRQ30" s="681"/>
      <c r="FRR30" s="681"/>
      <c r="FRS30" s="681"/>
      <c r="FRT30" s="681"/>
      <c r="FRU30" s="682"/>
      <c r="FRV30" s="680"/>
      <c r="FRW30" s="681"/>
      <c r="FRX30" s="681"/>
      <c r="FRY30" s="681"/>
      <c r="FRZ30" s="681"/>
      <c r="FSA30" s="681"/>
      <c r="FSB30" s="681"/>
      <c r="FSC30" s="681"/>
      <c r="FSD30" s="681"/>
      <c r="FSE30" s="681"/>
      <c r="FSF30" s="681"/>
      <c r="FSG30" s="681"/>
      <c r="FSH30" s="681"/>
      <c r="FSI30" s="681"/>
      <c r="FSJ30" s="682"/>
      <c r="FSK30" s="680"/>
      <c r="FSL30" s="681"/>
      <c r="FSM30" s="681"/>
      <c r="FSN30" s="681"/>
      <c r="FSO30" s="681"/>
      <c r="FSP30" s="681"/>
      <c r="FSQ30" s="681"/>
      <c r="FSR30" s="681"/>
      <c r="FSS30" s="681"/>
      <c r="FST30" s="681"/>
      <c r="FSU30" s="681"/>
      <c r="FSV30" s="681"/>
      <c r="FSW30" s="681"/>
      <c r="FSX30" s="681"/>
      <c r="FSY30" s="682"/>
      <c r="FSZ30" s="680"/>
      <c r="FTA30" s="681"/>
      <c r="FTB30" s="681"/>
      <c r="FTC30" s="681"/>
      <c r="FTD30" s="681"/>
      <c r="FTE30" s="681"/>
      <c r="FTF30" s="681"/>
      <c r="FTG30" s="681"/>
      <c r="FTH30" s="681"/>
      <c r="FTI30" s="681"/>
      <c r="FTJ30" s="681"/>
      <c r="FTK30" s="681"/>
      <c r="FTL30" s="681"/>
      <c r="FTM30" s="681"/>
      <c r="FTN30" s="682"/>
      <c r="FTO30" s="680"/>
      <c r="FTP30" s="681"/>
      <c r="FTQ30" s="681"/>
      <c r="FTR30" s="681"/>
      <c r="FTS30" s="681"/>
      <c r="FTT30" s="681"/>
      <c r="FTU30" s="681"/>
      <c r="FTV30" s="681"/>
      <c r="FTW30" s="681"/>
      <c r="FTX30" s="681"/>
      <c r="FTY30" s="681"/>
      <c r="FTZ30" s="681"/>
      <c r="FUA30" s="681"/>
      <c r="FUB30" s="681"/>
      <c r="FUC30" s="682"/>
      <c r="FUD30" s="680"/>
      <c r="FUE30" s="681"/>
      <c r="FUF30" s="681"/>
      <c r="FUG30" s="681"/>
      <c r="FUH30" s="681"/>
      <c r="FUI30" s="681"/>
      <c r="FUJ30" s="681"/>
      <c r="FUK30" s="681"/>
      <c r="FUL30" s="681"/>
      <c r="FUM30" s="681"/>
      <c r="FUN30" s="681"/>
      <c r="FUO30" s="681"/>
      <c r="FUP30" s="681"/>
      <c r="FUQ30" s="681"/>
      <c r="FUR30" s="682"/>
      <c r="FUS30" s="680"/>
      <c r="FUT30" s="681"/>
      <c r="FUU30" s="681"/>
      <c r="FUV30" s="681"/>
      <c r="FUW30" s="681"/>
      <c r="FUX30" s="681"/>
      <c r="FUY30" s="681"/>
      <c r="FUZ30" s="681"/>
      <c r="FVA30" s="681"/>
      <c r="FVB30" s="681"/>
      <c r="FVC30" s="681"/>
      <c r="FVD30" s="681"/>
      <c r="FVE30" s="681"/>
      <c r="FVF30" s="681"/>
      <c r="FVG30" s="682"/>
      <c r="FVH30" s="680"/>
      <c r="FVI30" s="681"/>
      <c r="FVJ30" s="681"/>
      <c r="FVK30" s="681"/>
      <c r="FVL30" s="681"/>
      <c r="FVM30" s="681"/>
      <c r="FVN30" s="681"/>
      <c r="FVO30" s="681"/>
      <c r="FVP30" s="681"/>
      <c r="FVQ30" s="681"/>
      <c r="FVR30" s="681"/>
      <c r="FVS30" s="681"/>
      <c r="FVT30" s="681"/>
      <c r="FVU30" s="681"/>
      <c r="FVV30" s="682"/>
      <c r="FVW30" s="680"/>
      <c r="FVX30" s="681"/>
      <c r="FVY30" s="681"/>
      <c r="FVZ30" s="681"/>
      <c r="FWA30" s="681"/>
      <c r="FWB30" s="681"/>
      <c r="FWC30" s="681"/>
      <c r="FWD30" s="681"/>
      <c r="FWE30" s="681"/>
      <c r="FWF30" s="681"/>
      <c r="FWG30" s="681"/>
      <c r="FWH30" s="681"/>
      <c r="FWI30" s="681"/>
      <c r="FWJ30" s="681"/>
      <c r="FWK30" s="682"/>
      <c r="FWL30" s="680"/>
      <c r="FWM30" s="681"/>
      <c r="FWN30" s="681"/>
      <c r="FWO30" s="681"/>
      <c r="FWP30" s="681"/>
      <c r="FWQ30" s="681"/>
      <c r="FWR30" s="681"/>
      <c r="FWS30" s="681"/>
      <c r="FWT30" s="681"/>
      <c r="FWU30" s="681"/>
      <c r="FWV30" s="681"/>
      <c r="FWW30" s="681"/>
      <c r="FWX30" s="681"/>
      <c r="FWY30" s="681"/>
      <c r="FWZ30" s="682"/>
      <c r="FXA30" s="680"/>
      <c r="FXB30" s="681"/>
      <c r="FXC30" s="681"/>
      <c r="FXD30" s="681"/>
      <c r="FXE30" s="681"/>
      <c r="FXF30" s="681"/>
      <c r="FXG30" s="681"/>
      <c r="FXH30" s="681"/>
      <c r="FXI30" s="681"/>
      <c r="FXJ30" s="681"/>
      <c r="FXK30" s="681"/>
      <c r="FXL30" s="681"/>
      <c r="FXM30" s="681"/>
      <c r="FXN30" s="681"/>
      <c r="FXO30" s="682"/>
      <c r="FXP30" s="680"/>
      <c r="FXQ30" s="681"/>
      <c r="FXR30" s="681"/>
      <c r="FXS30" s="681"/>
      <c r="FXT30" s="681"/>
      <c r="FXU30" s="681"/>
      <c r="FXV30" s="681"/>
      <c r="FXW30" s="681"/>
      <c r="FXX30" s="681"/>
      <c r="FXY30" s="681"/>
      <c r="FXZ30" s="681"/>
      <c r="FYA30" s="681"/>
      <c r="FYB30" s="681"/>
      <c r="FYC30" s="681"/>
      <c r="FYD30" s="682"/>
      <c r="FYE30" s="680"/>
      <c r="FYF30" s="681"/>
      <c r="FYG30" s="681"/>
      <c r="FYH30" s="681"/>
      <c r="FYI30" s="681"/>
      <c r="FYJ30" s="681"/>
      <c r="FYK30" s="681"/>
      <c r="FYL30" s="681"/>
      <c r="FYM30" s="681"/>
      <c r="FYN30" s="681"/>
      <c r="FYO30" s="681"/>
      <c r="FYP30" s="681"/>
      <c r="FYQ30" s="681"/>
      <c r="FYR30" s="681"/>
      <c r="FYS30" s="682"/>
      <c r="FYT30" s="680"/>
      <c r="FYU30" s="681"/>
      <c r="FYV30" s="681"/>
      <c r="FYW30" s="681"/>
      <c r="FYX30" s="681"/>
      <c r="FYY30" s="681"/>
      <c r="FYZ30" s="681"/>
      <c r="FZA30" s="681"/>
      <c r="FZB30" s="681"/>
      <c r="FZC30" s="681"/>
      <c r="FZD30" s="681"/>
      <c r="FZE30" s="681"/>
      <c r="FZF30" s="681"/>
      <c r="FZG30" s="681"/>
      <c r="FZH30" s="682"/>
      <c r="FZI30" s="680"/>
      <c r="FZJ30" s="681"/>
      <c r="FZK30" s="681"/>
      <c r="FZL30" s="681"/>
      <c r="FZM30" s="681"/>
      <c r="FZN30" s="681"/>
      <c r="FZO30" s="681"/>
      <c r="FZP30" s="681"/>
      <c r="FZQ30" s="681"/>
      <c r="FZR30" s="681"/>
      <c r="FZS30" s="681"/>
      <c r="FZT30" s="681"/>
      <c r="FZU30" s="681"/>
      <c r="FZV30" s="681"/>
      <c r="FZW30" s="682"/>
      <c r="FZX30" s="680"/>
      <c r="FZY30" s="681"/>
      <c r="FZZ30" s="681"/>
      <c r="GAA30" s="681"/>
      <c r="GAB30" s="681"/>
      <c r="GAC30" s="681"/>
      <c r="GAD30" s="681"/>
      <c r="GAE30" s="681"/>
      <c r="GAF30" s="681"/>
      <c r="GAG30" s="681"/>
      <c r="GAH30" s="681"/>
      <c r="GAI30" s="681"/>
      <c r="GAJ30" s="681"/>
      <c r="GAK30" s="681"/>
      <c r="GAL30" s="682"/>
      <c r="GAM30" s="680"/>
      <c r="GAN30" s="681"/>
      <c r="GAO30" s="681"/>
      <c r="GAP30" s="681"/>
      <c r="GAQ30" s="681"/>
      <c r="GAR30" s="681"/>
      <c r="GAS30" s="681"/>
      <c r="GAT30" s="681"/>
      <c r="GAU30" s="681"/>
      <c r="GAV30" s="681"/>
      <c r="GAW30" s="681"/>
      <c r="GAX30" s="681"/>
      <c r="GAY30" s="681"/>
      <c r="GAZ30" s="681"/>
      <c r="GBA30" s="682"/>
      <c r="GBB30" s="680"/>
      <c r="GBC30" s="681"/>
      <c r="GBD30" s="681"/>
      <c r="GBE30" s="681"/>
      <c r="GBF30" s="681"/>
      <c r="GBG30" s="681"/>
      <c r="GBH30" s="681"/>
      <c r="GBI30" s="681"/>
      <c r="GBJ30" s="681"/>
      <c r="GBK30" s="681"/>
      <c r="GBL30" s="681"/>
      <c r="GBM30" s="681"/>
      <c r="GBN30" s="681"/>
      <c r="GBO30" s="681"/>
      <c r="GBP30" s="682"/>
      <c r="GBQ30" s="680"/>
      <c r="GBR30" s="681"/>
      <c r="GBS30" s="681"/>
      <c r="GBT30" s="681"/>
      <c r="GBU30" s="681"/>
      <c r="GBV30" s="681"/>
      <c r="GBW30" s="681"/>
      <c r="GBX30" s="681"/>
      <c r="GBY30" s="681"/>
      <c r="GBZ30" s="681"/>
      <c r="GCA30" s="681"/>
      <c r="GCB30" s="681"/>
      <c r="GCC30" s="681"/>
      <c r="GCD30" s="681"/>
      <c r="GCE30" s="682"/>
      <c r="GCF30" s="680"/>
      <c r="GCG30" s="681"/>
      <c r="GCH30" s="681"/>
      <c r="GCI30" s="681"/>
      <c r="GCJ30" s="681"/>
      <c r="GCK30" s="681"/>
      <c r="GCL30" s="681"/>
      <c r="GCM30" s="681"/>
      <c r="GCN30" s="681"/>
      <c r="GCO30" s="681"/>
      <c r="GCP30" s="681"/>
      <c r="GCQ30" s="681"/>
      <c r="GCR30" s="681"/>
      <c r="GCS30" s="681"/>
      <c r="GCT30" s="682"/>
      <c r="GCU30" s="680"/>
      <c r="GCV30" s="681"/>
      <c r="GCW30" s="681"/>
      <c r="GCX30" s="681"/>
      <c r="GCY30" s="681"/>
      <c r="GCZ30" s="681"/>
      <c r="GDA30" s="681"/>
      <c r="GDB30" s="681"/>
      <c r="GDC30" s="681"/>
      <c r="GDD30" s="681"/>
      <c r="GDE30" s="681"/>
      <c r="GDF30" s="681"/>
      <c r="GDG30" s="681"/>
      <c r="GDH30" s="681"/>
      <c r="GDI30" s="682"/>
      <c r="GDJ30" s="680"/>
      <c r="GDK30" s="681"/>
      <c r="GDL30" s="681"/>
      <c r="GDM30" s="681"/>
      <c r="GDN30" s="681"/>
      <c r="GDO30" s="681"/>
      <c r="GDP30" s="681"/>
      <c r="GDQ30" s="681"/>
      <c r="GDR30" s="681"/>
      <c r="GDS30" s="681"/>
      <c r="GDT30" s="681"/>
      <c r="GDU30" s="681"/>
      <c r="GDV30" s="681"/>
      <c r="GDW30" s="681"/>
      <c r="GDX30" s="682"/>
      <c r="GDY30" s="680"/>
      <c r="GDZ30" s="681"/>
      <c r="GEA30" s="681"/>
      <c r="GEB30" s="681"/>
      <c r="GEC30" s="681"/>
      <c r="GED30" s="681"/>
      <c r="GEE30" s="681"/>
      <c r="GEF30" s="681"/>
      <c r="GEG30" s="681"/>
      <c r="GEH30" s="681"/>
      <c r="GEI30" s="681"/>
      <c r="GEJ30" s="681"/>
      <c r="GEK30" s="681"/>
      <c r="GEL30" s="681"/>
      <c r="GEM30" s="682"/>
      <c r="GEN30" s="680"/>
      <c r="GEO30" s="681"/>
      <c r="GEP30" s="681"/>
      <c r="GEQ30" s="681"/>
      <c r="GER30" s="681"/>
      <c r="GES30" s="681"/>
      <c r="GET30" s="681"/>
      <c r="GEU30" s="681"/>
      <c r="GEV30" s="681"/>
      <c r="GEW30" s="681"/>
      <c r="GEX30" s="681"/>
      <c r="GEY30" s="681"/>
      <c r="GEZ30" s="681"/>
      <c r="GFA30" s="681"/>
      <c r="GFB30" s="682"/>
      <c r="GFC30" s="680"/>
      <c r="GFD30" s="681"/>
      <c r="GFE30" s="681"/>
      <c r="GFF30" s="681"/>
      <c r="GFG30" s="681"/>
      <c r="GFH30" s="681"/>
      <c r="GFI30" s="681"/>
      <c r="GFJ30" s="681"/>
      <c r="GFK30" s="681"/>
      <c r="GFL30" s="681"/>
      <c r="GFM30" s="681"/>
      <c r="GFN30" s="681"/>
      <c r="GFO30" s="681"/>
      <c r="GFP30" s="681"/>
      <c r="GFQ30" s="682"/>
      <c r="GFR30" s="680"/>
      <c r="GFS30" s="681"/>
      <c r="GFT30" s="681"/>
      <c r="GFU30" s="681"/>
      <c r="GFV30" s="681"/>
      <c r="GFW30" s="681"/>
      <c r="GFX30" s="681"/>
      <c r="GFY30" s="681"/>
      <c r="GFZ30" s="681"/>
      <c r="GGA30" s="681"/>
      <c r="GGB30" s="681"/>
      <c r="GGC30" s="681"/>
      <c r="GGD30" s="681"/>
      <c r="GGE30" s="681"/>
      <c r="GGF30" s="682"/>
      <c r="GGG30" s="680"/>
      <c r="GGH30" s="681"/>
      <c r="GGI30" s="681"/>
      <c r="GGJ30" s="681"/>
      <c r="GGK30" s="681"/>
      <c r="GGL30" s="681"/>
      <c r="GGM30" s="681"/>
      <c r="GGN30" s="681"/>
      <c r="GGO30" s="681"/>
      <c r="GGP30" s="681"/>
      <c r="GGQ30" s="681"/>
      <c r="GGR30" s="681"/>
      <c r="GGS30" s="681"/>
      <c r="GGT30" s="681"/>
      <c r="GGU30" s="682"/>
      <c r="GGV30" s="680"/>
      <c r="GGW30" s="681"/>
      <c r="GGX30" s="681"/>
      <c r="GGY30" s="681"/>
      <c r="GGZ30" s="681"/>
      <c r="GHA30" s="681"/>
      <c r="GHB30" s="681"/>
      <c r="GHC30" s="681"/>
      <c r="GHD30" s="681"/>
      <c r="GHE30" s="681"/>
      <c r="GHF30" s="681"/>
      <c r="GHG30" s="681"/>
      <c r="GHH30" s="681"/>
      <c r="GHI30" s="681"/>
      <c r="GHJ30" s="682"/>
      <c r="GHK30" s="680"/>
      <c r="GHL30" s="681"/>
      <c r="GHM30" s="681"/>
      <c r="GHN30" s="681"/>
      <c r="GHO30" s="681"/>
      <c r="GHP30" s="681"/>
      <c r="GHQ30" s="681"/>
      <c r="GHR30" s="681"/>
      <c r="GHS30" s="681"/>
      <c r="GHT30" s="681"/>
      <c r="GHU30" s="681"/>
      <c r="GHV30" s="681"/>
      <c r="GHW30" s="681"/>
      <c r="GHX30" s="681"/>
      <c r="GHY30" s="682"/>
      <c r="GHZ30" s="680"/>
      <c r="GIA30" s="681"/>
      <c r="GIB30" s="681"/>
      <c r="GIC30" s="681"/>
      <c r="GID30" s="681"/>
      <c r="GIE30" s="681"/>
      <c r="GIF30" s="681"/>
      <c r="GIG30" s="681"/>
      <c r="GIH30" s="681"/>
      <c r="GII30" s="681"/>
      <c r="GIJ30" s="681"/>
      <c r="GIK30" s="681"/>
      <c r="GIL30" s="681"/>
      <c r="GIM30" s="681"/>
      <c r="GIN30" s="682"/>
      <c r="GIO30" s="680"/>
      <c r="GIP30" s="681"/>
      <c r="GIQ30" s="681"/>
      <c r="GIR30" s="681"/>
      <c r="GIS30" s="681"/>
      <c r="GIT30" s="681"/>
      <c r="GIU30" s="681"/>
      <c r="GIV30" s="681"/>
      <c r="GIW30" s="681"/>
      <c r="GIX30" s="681"/>
      <c r="GIY30" s="681"/>
      <c r="GIZ30" s="681"/>
      <c r="GJA30" s="681"/>
      <c r="GJB30" s="681"/>
      <c r="GJC30" s="682"/>
      <c r="GJD30" s="680"/>
      <c r="GJE30" s="681"/>
      <c r="GJF30" s="681"/>
      <c r="GJG30" s="681"/>
      <c r="GJH30" s="681"/>
      <c r="GJI30" s="681"/>
      <c r="GJJ30" s="681"/>
      <c r="GJK30" s="681"/>
      <c r="GJL30" s="681"/>
      <c r="GJM30" s="681"/>
      <c r="GJN30" s="681"/>
      <c r="GJO30" s="681"/>
      <c r="GJP30" s="681"/>
      <c r="GJQ30" s="681"/>
      <c r="GJR30" s="682"/>
      <c r="GJS30" s="680"/>
      <c r="GJT30" s="681"/>
      <c r="GJU30" s="681"/>
      <c r="GJV30" s="681"/>
      <c r="GJW30" s="681"/>
      <c r="GJX30" s="681"/>
      <c r="GJY30" s="681"/>
      <c r="GJZ30" s="681"/>
      <c r="GKA30" s="681"/>
      <c r="GKB30" s="681"/>
      <c r="GKC30" s="681"/>
      <c r="GKD30" s="681"/>
      <c r="GKE30" s="681"/>
      <c r="GKF30" s="681"/>
      <c r="GKG30" s="682"/>
      <c r="GKH30" s="680"/>
      <c r="GKI30" s="681"/>
      <c r="GKJ30" s="681"/>
      <c r="GKK30" s="681"/>
      <c r="GKL30" s="681"/>
      <c r="GKM30" s="681"/>
      <c r="GKN30" s="681"/>
      <c r="GKO30" s="681"/>
      <c r="GKP30" s="681"/>
      <c r="GKQ30" s="681"/>
      <c r="GKR30" s="681"/>
      <c r="GKS30" s="681"/>
      <c r="GKT30" s="681"/>
      <c r="GKU30" s="681"/>
      <c r="GKV30" s="682"/>
      <c r="GKW30" s="680"/>
      <c r="GKX30" s="681"/>
      <c r="GKY30" s="681"/>
      <c r="GKZ30" s="681"/>
      <c r="GLA30" s="681"/>
      <c r="GLB30" s="681"/>
      <c r="GLC30" s="681"/>
      <c r="GLD30" s="681"/>
      <c r="GLE30" s="681"/>
      <c r="GLF30" s="681"/>
      <c r="GLG30" s="681"/>
      <c r="GLH30" s="681"/>
      <c r="GLI30" s="681"/>
      <c r="GLJ30" s="681"/>
      <c r="GLK30" s="682"/>
      <c r="GLL30" s="680"/>
      <c r="GLM30" s="681"/>
      <c r="GLN30" s="681"/>
      <c r="GLO30" s="681"/>
      <c r="GLP30" s="681"/>
      <c r="GLQ30" s="681"/>
      <c r="GLR30" s="681"/>
      <c r="GLS30" s="681"/>
      <c r="GLT30" s="681"/>
      <c r="GLU30" s="681"/>
      <c r="GLV30" s="681"/>
      <c r="GLW30" s="681"/>
      <c r="GLX30" s="681"/>
      <c r="GLY30" s="681"/>
      <c r="GLZ30" s="682"/>
      <c r="GMA30" s="680"/>
      <c r="GMB30" s="681"/>
      <c r="GMC30" s="681"/>
      <c r="GMD30" s="681"/>
      <c r="GME30" s="681"/>
      <c r="GMF30" s="681"/>
      <c r="GMG30" s="681"/>
      <c r="GMH30" s="681"/>
      <c r="GMI30" s="681"/>
      <c r="GMJ30" s="681"/>
      <c r="GMK30" s="681"/>
      <c r="GML30" s="681"/>
      <c r="GMM30" s="681"/>
      <c r="GMN30" s="681"/>
      <c r="GMO30" s="682"/>
      <c r="GMP30" s="680"/>
      <c r="GMQ30" s="681"/>
      <c r="GMR30" s="681"/>
      <c r="GMS30" s="681"/>
      <c r="GMT30" s="681"/>
      <c r="GMU30" s="681"/>
      <c r="GMV30" s="681"/>
      <c r="GMW30" s="681"/>
      <c r="GMX30" s="681"/>
      <c r="GMY30" s="681"/>
      <c r="GMZ30" s="681"/>
      <c r="GNA30" s="681"/>
      <c r="GNB30" s="681"/>
      <c r="GNC30" s="681"/>
      <c r="GND30" s="682"/>
      <c r="GNE30" s="680"/>
      <c r="GNF30" s="681"/>
      <c r="GNG30" s="681"/>
      <c r="GNH30" s="681"/>
      <c r="GNI30" s="681"/>
      <c r="GNJ30" s="681"/>
      <c r="GNK30" s="681"/>
      <c r="GNL30" s="681"/>
      <c r="GNM30" s="681"/>
      <c r="GNN30" s="681"/>
      <c r="GNO30" s="681"/>
      <c r="GNP30" s="681"/>
      <c r="GNQ30" s="681"/>
      <c r="GNR30" s="681"/>
      <c r="GNS30" s="682"/>
      <c r="GNT30" s="680"/>
      <c r="GNU30" s="681"/>
      <c r="GNV30" s="681"/>
      <c r="GNW30" s="681"/>
      <c r="GNX30" s="681"/>
      <c r="GNY30" s="681"/>
      <c r="GNZ30" s="681"/>
      <c r="GOA30" s="681"/>
      <c r="GOB30" s="681"/>
      <c r="GOC30" s="681"/>
      <c r="GOD30" s="681"/>
      <c r="GOE30" s="681"/>
      <c r="GOF30" s="681"/>
      <c r="GOG30" s="681"/>
      <c r="GOH30" s="682"/>
      <c r="GOI30" s="680"/>
      <c r="GOJ30" s="681"/>
      <c r="GOK30" s="681"/>
      <c r="GOL30" s="681"/>
      <c r="GOM30" s="681"/>
      <c r="GON30" s="681"/>
      <c r="GOO30" s="681"/>
      <c r="GOP30" s="681"/>
      <c r="GOQ30" s="681"/>
      <c r="GOR30" s="681"/>
      <c r="GOS30" s="681"/>
      <c r="GOT30" s="681"/>
      <c r="GOU30" s="681"/>
      <c r="GOV30" s="681"/>
      <c r="GOW30" s="682"/>
      <c r="GOX30" s="680"/>
      <c r="GOY30" s="681"/>
      <c r="GOZ30" s="681"/>
      <c r="GPA30" s="681"/>
      <c r="GPB30" s="681"/>
      <c r="GPC30" s="681"/>
      <c r="GPD30" s="681"/>
      <c r="GPE30" s="681"/>
      <c r="GPF30" s="681"/>
      <c r="GPG30" s="681"/>
      <c r="GPH30" s="681"/>
      <c r="GPI30" s="681"/>
      <c r="GPJ30" s="681"/>
      <c r="GPK30" s="681"/>
      <c r="GPL30" s="682"/>
      <c r="GPM30" s="680"/>
      <c r="GPN30" s="681"/>
      <c r="GPO30" s="681"/>
      <c r="GPP30" s="681"/>
      <c r="GPQ30" s="681"/>
      <c r="GPR30" s="681"/>
      <c r="GPS30" s="681"/>
      <c r="GPT30" s="681"/>
      <c r="GPU30" s="681"/>
      <c r="GPV30" s="681"/>
      <c r="GPW30" s="681"/>
      <c r="GPX30" s="681"/>
      <c r="GPY30" s="681"/>
      <c r="GPZ30" s="681"/>
      <c r="GQA30" s="682"/>
      <c r="GQB30" s="680"/>
      <c r="GQC30" s="681"/>
      <c r="GQD30" s="681"/>
      <c r="GQE30" s="681"/>
      <c r="GQF30" s="681"/>
      <c r="GQG30" s="681"/>
      <c r="GQH30" s="681"/>
      <c r="GQI30" s="681"/>
      <c r="GQJ30" s="681"/>
      <c r="GQK30" s="681"/>
      <c r="GQL30" s="681"/>
      <c r="GQM30" s="681"/>
      <c r="GQN30" s="681"/>
      <c r="GQO30" s="681"/>
      <c r="GQP30" s="682"/>
      <c r="GQQ30" s="680"/>
      <c r="GQR30" s="681"/>
      <c r="GQS30" s="681"/>
      <c r="GQT30" s="681"/>
      <c r="GQU30" s="681"/>
      <c r="GQV30" s="681"/>
      <c r="GQW30" s="681"/>
      <c r="GQX30" s="681"/>
      <c r="GQY30" s="681"/>
      <c r="GQZ30" s="681"/>
      <c r="GRA30" s="681"/>
      <c r="GRB30" s="681"/>
      <c r="GRC30" s="681"/>
      <c r="GRD30" s="681"/>
      <c r="GRE30" s="682"/>
      <c r="GRF30" s="680"/>
      <c r="GRG30" s="681"/>
      <c r="GRH30" s="681"/>
      <c r="GRI30" s="681"/>
      <c r="GRJ30" s="681"/>
      <c r="GRK30" s="681"/>
      <c r="GRL30" s="681"/>
      <c r="GRM30" s="681"/>
      <c r="GRN30" s="681"/>
      <c r="GRO30" s="681"/>
      <c r="GRP30" s="681"/>
      <c r="GRQ30" s="681"/>
      <c r="GRR30" s="681"/>
      <c r="GRS30" s="681"/>
      <c r="GRT30" s="682"/>
      <c r="GRU30" s="680"/>
      <c r="GRV30" s="681"/>
      <c r="GRW30" s="681"/>
      <c r="GRX30" s="681"/>
      <c r="GRY30" s="681"/>
      <c r="GRZ30" s="681"/>
      <c r="GSA30" s="681"/>
      <c r="GSB30" s="681"/>
      <c r="GSC30" s="681"/>
      <c r="GSD30" s="681"/>
      <c r="GSE30" s="681"/>
      <c r="GSF30" s="681"/>
      <c r="GSG30" s="681"/>
      <c r="GSH30" s="681"/>
      <c r="GSI30" s="682"/>
      <c r="GSJ30" s="680"/>
      <c r="GSK30" s="681"/>
      <c r="GSL30" s="681"/>
      <c r="GSM30" s="681"/>
      <c r="GSN30" s="681"/>
      <c r="GSO30" s="681"/>
      <c r="GSP30" s="681"/>
      <c r="GSQ30" s="681"/>
      <c r="GSR30" s="681"/>
      <c r="GSS30" s="681"/>
      <c r="GST30" s="681"/>
      <c r="GSU30" s="681"/>
      <c r="GSV30" s="681"/>
      <c r="GSW30" s="681"/>
      <c r="GSX30" s="682"/>
      <c r="GSY30" s="680"/>
      <c r="GSZ30" s="681"/>
      <c r="GTA30" s="681"/>
      <c r="GTB30" s="681"/>
      <c r="GTC30" s="681"/>
      <c r="GTD30" s="681"/>
      <c r="GTE30" s="681"/>
      <c r="GTF30" s="681"/>
      <c r="GTG30" s="681"/>
      <c r="GTH30" s="681"/>
      <c r="GTI30" s="681"/>
      <c r="GTJ30" s="681"/>
      <c r="GTK30" s="681"/>
      <c r="GTL30" s="681"/>
      <c r="GTM30" s="682"/>
      <c r="GTN30" s="680"/>
      <c r="GTO30" s="681"/>
      <c r="GTP30" s="681"/>
      <c r="GTQ30" s="681"/>
      <c r="GTR30" s="681"/>
      <c r="GTS30" s="681"/>
      <c r="GTT30" s="681"/>
      <c r="GTU30" s="681"/>
      <c r="GTV30" s="681"/>
      <c r="GTW30" s="681"/>
      <c r="GTX30" s="681"/>
      <c r="GTY30" s="681"/>
      <c r="GTZ30" s="681"/>
      <c r="GUA30" s="681"/>
      <c r="GUB30" s="682"/>
      <c r="GUC30" s="680"/>
      <c r="GUD30" s="681"/>
      <c r="GUE30" s="681"/>
      <c r="GUF30" s="681"/>
      <c r="GUG30" s="681"/>
      <c r="GUH30" s="681"/>
      <c r="GUI30" s="681"/>
      <c r="GUJ30" s="681"/>
      <c r="GUK30" s="681"/>
      <c r="GUL30" s="681"/>
      <c r="GUM30" s="681"/>
      <c r="GUN30" s="681"/>
      <c r="GUO30" s="681"/>
      <c r="GUP30" s="681"/>
      <c r="GUQ30" s="682"/>
      <c r="GUR30" s="680"/>
      <c r="GUS30" s="681"/>
      <c r="GUT30" s="681"/>
      <c r="GUU30" s="681"/>
      <c r="GUV30" s="681"/>
      <c r="GUW30" s="681"/>
      <c r="GUX30" s="681"/>
      <c r="GUY30" s="681"/>
      <c r="GUZ30" s="681"/>
      <c r="GVA30" s="681"/>
      <c r="GVB30" s="681"/>
      <c r="GVC30" s="681"/>
      <c r="GVD30" s="681"/>
      <c r="GVE30" s="681"/>
      <c r="GVF30" s="682"/>
      <c r="GVG30" s="680"/>
      <c r="GVH30" s="681"/>
      <c r="GVI30" s="681"/>
      <c r="GVJ30" s="681"/>
      <c r="GVK30" s="681"/>
      <c r="GVL30" s="681"/>
      <c r="GVM30" s="681"/>
      <c r="GVN30" s="681"/>
      <c r="GVO30" s="681"/>
      <c r="GVP30" s="681"/>
      <c r="GVQ30" s="681"/>
      <c r="GVR30" s="681"/>
      <c r="GVS30" s="681"/>
      <c r="GVT30" s="681"/>
      <c r="GVU30" s="682"/>
      <c r="GVV30" s="680"/>
      <c r="GVW30" s="681"/>
      <c r="GVX30" s="681"/>
      <c r="GVY30" s="681"/>
      <c r="GVZ30" s="681"/>
      <c r="GWA30" s="681"/>
      <c r="GWB30" s="681"/>
      <c r="GWC30" s="681"/>
      <c r="GWD30" s="681"/>
      <c r="GWE30" s="681"/>
      <c r="GWF30" s="681"/>
      <c r="GWG30" s="681"/>
      <c r="GWH30" s="681"/>
      <c r="GWI30" s="681"/>
      <c r="GWJ30" s="682"/>
      <c r="GWK30" s="680"/>
      <c r="GWL30" s="681"/>
      <c r="GWM30" s="681"/>
      <c r="GWN30" s="681"/>
      <c r="GWO30" s="681"/>
      <c r="GWP30" s="681"/>
      <c r="GWQ30" s="681"/>
      <c r="GWR30" s="681"/>
      <c r="GWS30" s="681"/>
      <c r="GWT30" s="681"/>
      <c r="GWU30" s="681"/>
      <c r="GWV30" s="681"/>
      <c r="GWW30" s="681"/>
      <c r="GWX30" s="681"/>
      <c r="GWY30" s="682"/>
      <c r="GWZ30" s="680"/>
      <c r="GXA30" s="681"/>
      <c r="GXB30" s="681"/>
      <c r="GXC30" s="681"/>
      <c r="GXD30" s="681"/>
      <c r="GXE30" s="681"/>
      <c r="GXF30" s="681"/>
      <c r="GXG30" s="681"/>
      <c r="GXH30" s="681"/>
      <c r="GXI30" s="681"/>
      <c r="GXJ30" s="681"/>
      <c r="GXK30" s="681"/>
      <c r="GXL30" s="681"/>
      <c r="GXM30" s="681"/>
      <c r="GXN30" s="682"/>
      <c r="GXO30" s="680"/>
      <c r="GXP30" s="681"/>
      <c r="GXQ30" s="681"/>
      <c r="GXR30" s="681"/>
      <c r="GXS30" s="681"/>
      <c r="GXT30" s="681"/>
      <c r="GXU30" s="681"/>
      <c r="GXV30" s="681"/>
      <c r="GXW30" s="681"/>
      <c r="GXX30" s="681"/>
      <c r="GXY30" s="681"/>
      <c r="GXZ30" s="681"/>
      <c r="GYA30" s="681"/>
      <c r="GYB30" s="681"/>
      <c r="GYC30" s="682"/>
      <c r="GYD30" s="680"/>
      <c r="GYE30" s="681"/>
      <c r="GYF30" s="681"/>
      <c r="GYG30" s="681"/>
      <c r="GYH30" s="681"/>
      <c r="GYI30" s="681"/>
      <c r="GYJ30" s="681"/>
      <c r="GYK30" s="681"/>
      <c r="GYL30" s="681"/>
      <c r="GYM30" s="681"/>
      <c r="GYN30" s="681"/>
      <c r="GYO30" s="681"/>
      <c r="GYP30" s="681"/>
      <c r="GYQ30" s="681"/>
      <c r="GYR30" s="682"/>
      <c r="GYS30" s="680"/>
      <c r="GYT30" s="681"/>
      <c r="GYU30" s="681"/>
      <c r="GYV30" s="681"/>
      <c r="GYW30" s="681"/>
      <c r="GYX30" s="681"/>
      <c r="GYY30" s="681"/>
      <c r="GYZ30" s="681"/>
      <c r="GZA30" s="681"/>
      <c r="GZB30" s="681"/>
      <c r="GZC30" s="681"/>
      <c r="GZD30" s="681"/>
      <c r="GZE30" s="681"/>
      <c r="GZF30" s="681"/>
      <c r="GZG30" s="682"/>
      <c r="GZH30" s="680"/>
      <c r="GZI30" s="681"/>
      <c r="GZJ30" s="681"/>
      <c r="GZK30" s="681"/>
      <c r="GZL30" s="681"/>
      <c r="GZM30" s="681"/>
      <c r="GZN30" s="681"/>
      <c r="GZO30" s="681"/>
      <c r="GZP30" s="681"/>
      <c r="GZQ30" s="681"/>
      <c r="GZR30" s="681"/>
      <c r="GZS30" s="681"/>
      <c r="GZT30" s="681"/>
      <c r="GZU30" s="681"/>
      <c r="GZV30" s="682"/>
      <c r="GZW30" s="680"/>
      <c r="GZX30" s="681"/>
      <c r="GZY30" s="681"/>
      <c r="GZZ30" s="681"/>
      <c r="HAA30" s="681"/>
      <c r="HAB30" s="681"/>
      <c r="HAC30" s="681"/>
      <c r="HAD30" s="681"/>
      <c r="HAE30" s="681"/>
      <c r="HAF30" s="681"/>
      <c r="HAG30" s="681"/>
      <c r="HAH30" s="681"/>
      <c r="HAI30" s="681"/>
      <c r="HAJ30" s="681"/>
      <c r="HAK30" s="682"/>
      <c r="HAL30" s="680"/>
      <c r="HAM30" s="681"/>
      <c r="HAN30" s="681"/>
      <c r="HAO30" s="681"/>
      <c r="HAP30" s="681"/>
      <c r="HAQ30" s="681"/>
      <c r="HAR30" s="681"/>
      <c r="HAS30" s="681"/>
      <c r="HAT30" s="681"/>
      <c r="HAU30" s="681"/>
      <c r="HAV30" s="681"/>
      <c r="HAW30" s="681"/>
      <c r="HAX30" s="681"/>
      <c r="HAY30" s="681"/>
      <c r="HAZ30" s="682"/>
      <c r="HBA30" s="680"/>
      <c r="HBB30" s="681"/>
      <c r="HBC30" s="681"/>
      <c r="HBD30" s="681"/>
      <c r="HBE30" s="681"/>
      <c r="HBF30" s="681"/>
      <c r="HBG30" s="681"/>
      <c r="HBH30" s="681"/>
      <c r="HBI30" s="681"/>
      <c r="HBJ30" s="681"/>
      <c r="HBK30" s="681"/>
      <c r="HBL30" s="681"/>
      <c r="HBM30" s="681"/>
      <c r="HBN30" s="681"/>
      <c r="HBO30" s="682"/>
      <c r="HBP30" s="680"/>
      <c r="HBQ30" s="681"/>
      <c r="HBR30" s="681"/>
      <c r="HBS30" s="681"/>
      <c r="HBT30" s="681"/>
      <c r="HBU30" s="681"/>
      <c r="HBV30" s="681"/>
      <c r="HBW30" s="681"/>
      <c r="HBX30" s="681"/>
      <c r="HBY30" s="681"/>
      <c r="HBZ30" s="681"/>
      <c r="HCA30" s="681"/>
      <c r="HCB30" s="681"/>
      <c r="HCC30" s="681"/>
      <c r="HCD30" s="682"/>
      <c r="HCE30" s="680"/>
      <c r="HCF30" s="681"/>
      <c r="HCG30" s="681"/>
      <c r="HCH30" s="681"/>
      <c r="HCI30" s="681"/>
      <c r="HCJ30" s="681"/>
      <c r="HCK30" s="681"/>
      <c r="HCL30" s="681"/>
      <c r="HCM30" s="681"/>
      <c r="HCN30" s="681"/>
      <c r="HCO30" s="681"/>
      <c r="HCP30" s="681"/>
      <c r="HCQ30" s="681"/>
      <c r="HCR30" s="681"/>
      <c r="HCS30" s="682"/>
      <c r="HCT30" s="680"/>
      <c r="HCU30" s="681"/>
      <c r="HCV30" s="681"/>
      <c r="HCW30" s="681"/>
      <c r="HCX30" s="681"/>
      <c r="HCY30" s="681"/>
      <c r="HCZ30" s="681"/>
      <c r="HDA30" s="681"/>
      <c r="HDB30" s="681"/>
      <c r="HDC30" s="681"/>
      <c r="HDD30" s="681"/>
      <c r="HDE30" s="681"/>
      <c r="HDF30" s="681"/>
      <c r="HDG30" s="681"/>
      <c r="HDH30" s="682"/>
      <c r="HDI30" s="680"/>
      <c r="HDJ30" s="681"/>
      <c r="HDK30" s="681"/>
      <c r="HDL30" s="681"/>
      <c r="HDM30" s="681"/>
      <c r="HDN30" s="681"/>
      <c r="HDO30" s="681"/>
      <c r="HDP30" s="681"/>
      <c r="HDQ30" s="681"/>
      <c r="HDR30" s="681"/>
      <c r="HDS30" s="681"/>
      <c r="HDT30" s="681"/>
      <c r="HDU30" s="681"/>
      <c r="HDV30" s="681"/>
      <c r="HDW30" s="682"/>
      <c r="HDX30" s="680"/>
      <c r="HDY30" s="681"/>
      <c r="HDZ30" s="681"/>
      <c r="HEA30" s="681"/>
      <c r="HEB30" s="681"/>
      <c r="HEC30" s="681"/>
      <c r="HED30" s="681"/>
      <c r="HEE30" s="681"/>
      <c r="HEF30" s="681"/>
      <c r="HEG30" s="681"/>
      <c r="HEH30" s="681"/>
      <c r="HEI30" s="681"/>
      <c r="HEJ30" s="681"/>
      <c r="HEK30" s="681"/>
      <c r="HEL30" s="682"/>
      <c r="HEM30" s="680"/>
      <c r="HEN30" s="681"/>
      <c r="HEO30" s="681"/>
      <c r="HEP30" s="681"/>
      <c r="HEQ30" s="681"/>
      <c r="HER30" s="681"/>
      <c r="HES30" s="681"/>
      <c r="HET30" s="681"/>
      <c r="HEU30" s="681"/>
      <c r="HEV30" s="681"/>
      <c r="HEW30" s="681"/>
      <c r="HEX30" s="681"/>
      <c r="HEY30" s="681"/>
      <c r="HEZ30" s="681"/>
      <c r="HFA30" s="682"/>
      <c r="HFB30" s="680"/>
      <c r="HFC30" s="681"/>
      <c r="HFD30" s="681"/>
      <c r="HFE30" s="681"/>
      <c r="HFF30" s="681"/>
      <c r="HFG30" s="681"/>
      <c r="HFH30" s="681"/>
      <c r="HFI30" s="681"/>
      <c r="HFJ30" s="681"/>
      <c r="HFK30" s="681"/>
      <c r="HFL30" s="681"/>
      <c r="HFM30" s="681"/>
      <c r="HFN30" s="681"/>
      <c r="HFO30" s="681"/>
      <c r="HFP30" s="682"/>
      <c r="HFQ30" s="680"/>
      <c r="HFR30" s="681"/>
      <c r="HFS30" s="681"/>
      <c r="HFT30" s="681"/>
      <c r="HFU30" s="681"/>
      <c r="HFV30" s="681"/>
      <c r="HFW30" s="681"/>
      <c r="HFX30" s="681"/>
      <c r="HFY30" s="681"/>
      <c r="HFZ30" s="681"/>
      <c r="HGA30" s="681"/>
      <c r="HGB30" s="681"/>
      <c r="HGC30" s="681"/>
      <c r="HGD30" s="681"/>
      <c r="HGE30" s="682"/>
      <c r="HGF30" s="680"/>
      <c r="HGG30" s="681"/>
      <c r="HGH30" s="681"/>
      <c r="HGI30" s="681"/>
      <c r="HGJ30" s="681"/>
      <c r="HGK30" s="681"/>
      <c r="HGL30" s="681"/>
      <c r="HGM30" s="681"/>
      <c r="HGN30" s="681"/>
      <c r="HGO30" s="681"/>
      <c r="HGP30" s="681"/>
      <c r="HGQ30" s="681"/>
      <c r="HGR30" s="681"/>
      <c r="HGS30" s="681"/>
      <c r="HGT30" s="682"/>
      <c r="HGU30" s="680"/>
      <c r="HGV30" s="681"/>
      <c r="HGW30" s="681"/>
      <c r="HGX30" s="681"/>
      <c r="HGY30" s="681"/>
      <c r="HGZ30" s="681"/>
      <c r="HHA30" s="681"/>
      <c r="HHB30" s="681"/>
      <c r="HHC30" s="681"/>
      <c r="HHD30" s="681"/>
      <c r="HHE30" s="681"/>
      <c r="HHF30" s="681"/>
      <c r="HHG30" s="681"/>
      <c r="HHH30" s="681"/>
      <c r="HHI30" s="682"/>
      <c r="HHJ30" s="680"/>
      <c r="HHK30" s="681"/>
      <c r="HHL30" s="681"/>
      <c r="HHM30" s="681"/>
      <c r="HHN30" s="681"/>
      <c r="HHO30" s="681"/>
      <c r="HHP30" s="681"/>
      <c r="HHQ30" s="681"/>
      <c r="HHR30" s="681"/>
      <c r="HHS30" s="681"/>
      <c r="HHT30" s="681"/>
      <c r="HHU30" s="681"/>
      <c r="HHV30" s="681"/>
      <c r="HHW30" s="681"/>
      <c r="HHX30" s="682"/>
      <c r="HHY30" s="680"/>
      <c r="HHZ30" s="681"/>
      <c r="HIA30" s="681"/>
      <c r="HIB30" s="681"/>
      <c r="HIC30" s="681"/>
      <c r="HID30" s="681"/>
      <c r="HIE30" s="681"/>
      <c r="HIF30" s="681"/>
      <c r="HIG30" s="681"/>
      <c r="HIH30" s="681"/>
      <c r="HII30" s="681"/>
      <c r="HIJ30" s="681"/>
      <c r="HIK30" s="681"/>
      <c r="HIL30" s="681"/>
      <c r="HIM30" s="682"/>
      <c r="HIN30" s="680"/>
      <c r="HIO30" s="681"/>
      <c r="HIP30" s="681"/>
      <c r="HIQ30" s="681"/>
      <c r="HIR30" s="681"/>
      <c r="HIS30" s="681"/>
      <c r="HIT30" s="681"/>
      <c r="HIU30" s="681"/>
      <c r="HIV30" s="681"/>
      <c r="HIW30" s="681"/>
      <c r="HIX30" s="681"/>
      <c r="HIY30" s="681"/>
      <c r="HIZ30" s="681"/>
      <c r="HJA30" s="681"/>
      <c r="HJB30" s="682"/>
      <c r="HJC30" s="680"/>
      <c r="HJD30" s="681"/>
      <c r="HJE30" s="681"/>
      <c r="HJF30" s="681"/>
      <c r="HJG30" s="681"/>
      <c r="HJH30" s="681"/>
      <c r="HJI30" s="681"/>
      <c r="HJJ30" s="681"/>
      <c r="HJK30" s="681"/>
      <c r="HJL30" s="681"/>
      <c r="HJM30" s="681"/>
      <c r="HJN30" s="681"/>
      <c r="HJO30" s="681"/>
      <c r="HJP30" s="681"/>
      <c r="HJQ30" s="682"/>
      <c r="HJR30" s="680"/>
      <c r="HJS30" s="681"/>
      <c r="HJT30" s="681"/>
      <c r="HJU30" s="681"/>
      <c r="HJV30" s="681"/>
      <c r="HJW30" s="681"/>
      <c r="HJX30" s="681"/>
      <c r="HJY30" s="681"/>
      <c r="HJZ30" s="681"/>
      <c r="HKA30" s="681"/>
      <c r="HKB30" s="681"/>
      <c r="HKC30" s="681"/>
      <c r="HKD30" s="681"/>
      <c r="HKE30" s="681"/>
      <c r="HKF30" s="682"/>
      <c r="HKG30" s="680"/>
      <c r="HKH30" s="681"/>
      <c r="HKI30" s="681"/>
      <c r="HKJ30" s="681"/>
      <c r="HKK30" s="681"/>
      <c r="HKL30" s="681"/>
      <c r="HKM30" s="681"/>
      <c r="HKN30" s="681"/>
      <c r="HKO30" s="681"/>
      <c r="HKP30" s="681"/>
      <c r="HKQ30" s="681"/>
      <c r="HKR30" s="681"/>
      <c r="HKS30" s="681"/>
      <c r="HKT30" s="681"/>
      <c r="HKU30" s="682"/>
      <c r="HKV30" s="680"/>
      <c r="HKW30" s="681"/>
      <c r="HKX30" s="681"/>
      <c r="HKY30" s="681"/>
      <c r="HKZ30" s="681"/>
      <c r="HLA30" s="681"/>
      <c r="HLB30" s="681"/>
      <c r="HLC30" s="681"/>
      <c r="HLD30" s="681"/>
      <c r="HLE30" s="681"/>
      <c r="HLF30" s="681"/>
      <c r="HLG30" s="681"/>
      <c r="HLH30" s="681"/>
      <c r="HLI30" s="681"/>
      <c r="HLJ30" s="682"/>
      <c r="HLK30" s="680"/>
      <c r="HLL30" s="681"/>
      <c r="HLM30" s="681"/>
      <c r="HLN30" s="681"/>
      <c r="HLO30" s="681"/>
      <c r="HLP30" s="681"/>
      <c r="HLQ30" s="681"/>
      <c r="HLR30" s="681"/>
      <c r="HLS30" s="681"/>
      <c r="HLT30" s="681"/>
      <c r="HLU30" s="681"/>
      <c r="HLV30" s="681"/>
      <c r="HLW30" s="681"/>
      <c r="HLX30" s="681"/>
      <c r="HLY30" s="682"/>
      <c r="HLZ30" s="680"/>
      <c r="HMA30" s="681"/>
      <c r="HMB30" s="681"/>
      <c r="HMC30" s="681"/>
      <c r="HMD30" s="681"/>
      <c r="HME30" s="681"/>
      <c r="HMF30" s="681"/>
      <c r="HMG30" s="681"/>
      <c r="HMH30" s="681"/>
      <c r="HMI30" s="681"/>
      <c r="HMJ30" s="681"/>
      <c r="HMK30" s="681"/>
      <c r="HML30" s="681"/>
      <c r="HMM30" s="681"/>
      <c r="HMN30" s="682"/>
      <c r="HMO30" s="680"/>
      <c r="HMP30" s="681"/>
      <c r="HMQ30" s="681"/>
      <c r="HMR30" s="681"/>
      <c r="HMS30" s="681"/>
      <c r="HMT30" s="681"/>
      <c r="HMU30" s="681"/>
      <c r="HMV30" s="681"/>
      <c r="HMW30" s="681"/>
      <c r="HMX30" s="681"/>
      <c r="HMY30" s="681"/>
      <c r="HMZ30" s="681"/>
      <c r="HNA30" s="681"/>
      <c r="HNB30" s="681"/>
      <c r="HNC30" s="682"/>
      <c r="HND30" s="680"/>
      <c r="HNE30" s="681"/>
      <c r="HNF30" s="681"/>
      <c r="HNG30" s="681"/>
      <c r="HNH30" s="681"/>
      <c r="HNI30" s="681"/>
      <c r="HNJ30" s="681"/>
      <c r="HNK30" s="681"/>
      <c r="HNL30" s="681"/>
      <c r="HNM30" s="681"/>
      <c r="HNN30" s="681"/>
      <c r="HNO30" s="681"/>
      <c r="HNP30" s="681"/>
      <c r="HNQ30" s="681"/>
      <c r="HNR30" s="682"/>
      <c r="HNS30" s="680"/>
      <c r="HNT30" s="681"/>
      <c r="HNU30" s="681"/>
      <c r="HNV30" s="681"/>
      <c r="HNW30" s="681"/>
      <c r="HNX30" s="681"/>
      <c r="HNY30" s="681"/>
      <c r="HNZ30" s="681"/>
      <c r="HOA30" s="681"/>
      <c r="HOB30" s="681"/>
      <c r="HOC30" s="681"/>
      <c r="HOD30" s="681"/>
      <c r="HOE30" s="681"/>
      <c r="HOF30" s="681"/>
      <c r="HOG30" s="682"/>
      <c r="HOH30" s="680"/>
      <c r="HOI30" s="681"/>
      <c r="HOJ30" s="681"/>
      <c r="HOK30" s="681"/>
      <c r="HOL30" s="681"/>
      <c r="HOM30" s="681"/>
      <c r="HON30" s="681"/>
      <c r="HOO30" s="681"/>
      <c r="HOP30" s="681"/>
      <c r="HOQ30" s="681"/>
      <c r="HOR30" s="681"/>
      <c r="HOS30" s="681"/>
      <c r="HOT30" s="681"/>
      <c r="HOU30" s="681"/>
      <c r="HOV30" s="682"/>
      <c r="HOW30" s="680"/>
      <c r="HOX30" s="681"/>
      <c r="HOY30" s="681"/>
      <c r="HOZ30" s="681"/>
      <c r="HPA30" s="681"/>
      <c r="HPB30" s="681"/>
      <c r="HPC30" s="681"/>
      <c r="HPD30" s="681"/>
      <c r="HPE30" s="681"/>
      <c r="HPF30" s="681"/>
      <c r="HPG30" s="681"/>
      <c r="HPH30" s="681"/>
      <c r="HPI30" s="681"/>
      <c r="HPJ30" s="681"/>
      <c r="HPK30" s="682"/>
      <c r="HPL30" s="680"/>
      <c r="HPM30" s="681"/>
      <c r="HPN30" s="681"/>
      <c r="HPO30" s="681"/>
      <c r="HPP30" s="681"/>
      <c r="HPQ30" s="681"/>
      <c r="HPR30" s="681"/>
      <c r="HPS30" s="681"/>
      <c r="HPT30" s="681"/>
      <c r="HPU30" s="681"/>
      <c r="HPV30" s="681"/>
      <c r="HPW30" s="681"/>
      <c r="HPX30" s="681"/>
      <c r="HPY30" s="681"/>
      <c r="HPZ30" s="682"/>
      <c r="HQA30" s="680"/>
      <c r="HQB30" s="681"/>
      <c r="HQC30" s="681"/>
      <c r="HQD30" s="681"/>
      <c r="HQE30" s="681"/>
      <c r="HQF30" s="681"/>
      <c r="HQG30" s="681"/>
      <c r="HQH30" s="681"/>
      <c r="HQI30" s="681"/>
      <c r="HQJ30" s="681"/>
      <c r="HQK30" s="681"/>
      <c r="HQL30" s="681"/>
      <c r="HQM30" s="681"/>
      <c r="HQN30" s="681"/>
      <c r="HQO30" s="682"/>
      <c r="HQP30" s="680"/>
      <c r="HQQ30" s="681"/>
      <c r="HQR30" s="681"/>
      <c r="HQS30" s="681"/>
      <c r="HQT30" s="681"/>
      <c r="HQU30" s="681"/>
      <c r="HQV30" s="681"/>
      <c r="HQW30" s="681"/>
      <c r="HQX30" s="681"/>
      <c r="HQY30" s="681"/>
      <c r="HQZ30" s="681"/>
      <c r="HRA30" s="681"/>
      <c r="HRB30" s="681"/>
      <c r="HRC30" s="681"/>
      <c r="HRD30" s="682"/>
      <c r="HRE30" s="680"/>
      <c r="HRF30" s="681"/>
      <c r="HRG30" s="681"/>
      <c r="HRH30" s="681"/>
      <c r="HRI30" s="681"/>
      <c r="HRJ30" s="681"/>
      <c r="HRK30" s="681"/>
      <c r="HRL30" s="681"/>
      <c r="HRM30" s="681"/>
      <c r="HRN30" s="681"/>
      <c r="HRO30" s="681"/>
      <c r="HRP30" s="681"/>
      <c r="HRQ30" s="681"/>
      <c r="HRR30" s="681"/>
      <c r="HRS30" s="682"/>
      <c r="HRT30" s="680"/>
      <c r="HRU30" s="681"/>
      <c r="HRV30" s="681"/>
      <c r="HRW30" s="681"/>
      <c r="HRX30" s="681"/>
      <c r="HRY30" s="681"/>
      <c r="HRZ30" s="681"/>
      <c r="HSA30" s="681"/>
      <c r="HSB30" s="681"/>
      <c r="HSC30" s="681"/>
      <c r="HSD30" s="681"/>
      <c r="HSE30" s="681"/>
      <c r="HSF30" s="681"/>
      <c r="HSG30" s="681"/>
      <c r="HSH30" s="682"/>
      <c r="HSI30" s="680"/>
      <c r="HSJ30" s="681"/>
      <c r="HSK30" s="681"/>
      <c r="HSL30" s="681"/>
      <c r="HSM30" s="681"/>
      <c r="HSN30" s="681"/>
      <c r="HSO30" s="681"/>
      <c r="HSP30" s="681"/>
      <c r="HSQ30" s="681"/>
      <c r="HSR30" s="681"/>
      <c r="HSS30" s="681"/>
      <c r="HST30" s="681"/>
      <c r="HSU30" s="681"/>
      <c r="HSV30" s="681"/>
      <c r="HSW30" s="682"/>
      <c r="HSX30" s="680"/>
      <c r="HSY30" s="681"/>
      <c r="HSZ30" s="681"/>
      <c r="HTA30" s="681"/>
      <c r="HTB30" s="681"/>
      <c r="HTC30" s="681"/>
      <c r="HTD30" s="681"/>
      <c r="HTE30" s="681"/>
      <c r="HTF30" s="681"/>
      <c r="HTG30" s="681"/>
      <c r="HTH30" s="681"/>
      <c r="HTI30" s="681"/>
      <c r="HTJ30" s="681"/>
      <c r="HTK30" s="681"/>
      <c r="HTL30" s="682"/>
      <c r="HTM30" s="680"/>
      <c r="HTN30" s="681"/>
      <c r="HTO30" s="681"/>
      <c r="HTP30" s="681"/>
      <c r="HTQ30" s="681"/>
      <c r="HTR30" s="681"/>
      <c r="HTS30" s="681"/>
      <c r="HTT30" s="681"/>
      <c r="HTU30" s="681"/>
      <c r="HTV30" s="681"/>
      <c r="HTW30" s="681"/>
      <c r="HTX30" s="681"/>
      <c r="HTY30" s="681"/>
      <c r="HTZ30" s="681"/>
      <c r="HUA30" s="682"/>
      <c r="HUB30" s="680"/>
      <c r="HUC30" s="681"/>
      <c r="HUD30" s="681"/>
      <c r="HUE30" s="681"/>
      <c r="HUF30" s="681"/>
      <c r="HUG30" s="681"/>
      <c r="HUH30" s="681"/>
      <c r="HUI30" s="681"/>
      <c r="HUJ30" s="681"/>
      <c r="HUK30" s="681"/>
      <c r="HUL30" s="681"/>
      <c r="HUM30" s="681"/>
      <c r="HUN30" s="681"/>
      <c r="HUO30" s="681"/>
      <c r="HUP30" s="682"/>
      <c r="HUQ30" s="680"/>
      <c r="HUR30" s="681"/>
      <c r="HUS30" s="681"/>
      <c r="HUT30" s="681"/>
      <c r="HUU30" s="681"/>
      <c r="HUV30" s="681"/>
      <c r="HUW30" s="681"/>
      <c r="HUX30" s="681"/>
      <c r="HUY30" s="681"/>
      <c r="HUZ30" s="681"/>
      <c r="HVA30" s="681"/>
      <c r="HVB30" s="681"/>
      <c r="HVC30" s="681"/>
      <c r="HVD30" s="681"/>
      <c r="HVE30" s="682"/>
      <c r="HVF30" s="680"/>
      <c r="HVG30" s="681"/>
      <c r="HVH30" s="681"/>
      <c r="HVI30" s="681"/>
      <c r="HVJ30" s="681"/>
      <c r="HVK30" s="681"/>
      <c r="HVL30" s="681"/>
      <c r="HVM30" s="681"/>
      <c r="HVN30" s="681"/>
      <c r="HVO30" s="681"/>
      <c r="HVP30" s="681"/>
      <c r="HVQ30" s="681"/>
      <c r="HVR30" s="681"/>
      <c r="HVS30" s="681"/>
      <c r="HVT30" s="682"/>
      <c r="HVU30" s="680"/>
      <c r="HVV30" s="681"/>
      <c r="HVW30" s="681"/>
      <c r="HVX30" s="681"/>
      <c r="HVY30" s="681"/>
      <c r="HVZ30" s="681"/>
      <c r="HWA30" s="681"/>
      <c r="HWB30" s="681"/>
      <c r="HWC30" s="681"/>
      <c r="HWD30" s="681"/>
      <c r="HWE30" s="681"/>
      <c r="HWF30" s="681"/>
      <c r="HWG30" s="681"/>
      <c r="HWH30" s="681"/>
      <c r="HWI30" s="682"/>
      <c r="HWJ30" s="680"/>
      <c r="HWK30" s="681"/>
      <c r="HWL30" s="681"/>
      <c r="HWM30" s="681"/>
      <c r="HWN30" s="681"/>
      <c r="HWO30" s="681"/>
      <c r="HWP30" s="681"/>
      <c r="HWQ30" s="681"/>
      <c r="HWR30" s="681"/>
      <c r="HWS30" s="681"/>
      <c r="HWT30" s="681"/>
      <c r="HWU30" s="681"/>
      <c r="HWV30" s="681"/>
      <c r="HWW30" s="681"/>
      <c r="HWX30" s="682"/>
      <c r="HWY30" s="680"/>
      <c r="HWZ30" s="681"/>
      <c r="HXA30" s="681"/>
      <c r="HXB30" s="681"/>
      <c r="HXC30" s="681"/>
      <c r="HXD30" s="681"/>
      <c r="HXE30" s="681"/>
      <c r="HXF30" s="681"/>
      <c r="HXG30" s="681"/>
      <c r="HXH30" s="681"/>
      <c r="HXI30" s="681"/>
      <c r="HXJ30" s="681"/>
      <c r="HXK30" s="681"/>
      <c r="HXL30" s="681"/>
      <c r="HXM30" s="682"/>
      <c r="HXN30" s="680"/>
      <c r="HXO30" s="681"/>
      <c r="HXP30" s="681"/>
      <c r="HXQ30" s="681"/>
      <c r="HXR30" s="681"/>
      <c r="HXS30" s="681"/>
      <c r="HXT30" s="681"/>
      <c r="HXU30" s="681"/>
      <c r="HXV30" s="681"/>
      <c r="HXW30" s="681"/>
      <c r="HXX30" s="681"/>
      <c r="HXY30" s="681"/>
      <c r="HXZ30" s="681"/>
      <c r="HYA30" s="681"/>
      <c r="HYB30" s="682"/>
      <c r="HYC30" s="680"/>
      <c r="HYD30" s="681"/>
      <c r="HYE30" s="681"/>
      <c r="HYF30" s="681"/>
      <c r="HYG30" s="681"/>
      <c r="HYH30" s="681"/>
      <c r="HYI30" s="681"/>
      <c r="HYJ30" s="681"/>
      <c r="HYK30" s="681"/>
      <c r="HYL30" s="681"/>
      <c r="HYM30" s="681"/>
      <c r="HYN30" s="681"/>
      <c r="HYO30" s="681"/>
      <c r="HYP30" s="681"/>
      <c r="HYQ30" s="682"/>
      <c r="HYR30" s="680"/>
      <c r="HYS30" s="681"/>
      <c r="HYT30" s="681"/>
      <c r="HYU30" s="681"/>
      <c r="HYV30" s="681"/>
      <c r="HYW30" s="681"/>
      <c r="HYX30" s="681"/>
      <c r="HYY30" s="681"/>
      <c r="HYZ30" s="681"/>
      <c r="HZA30" s="681"/>
      <c r="HZB30" s="681"/>
      <c r="HZC30" s="681"/>
      <c r="HZD30" s="681"/>
      <c r="HZE30" s="681"/>
      <c r="HZF30" s="682"/>
      <c r="HZG30" s="680"/>
      <c r="HZH30" s="681"/>
      <c r="HZI30" s="681"/>
      <c r="HZJ30" s="681"/>
      <c r="HZK30" s="681"/>
      <c r="HZL30" s="681"/>
      <c r="HZM30" s="681"/>
      <c r="HZN30" s="681"/>
      <c r="HZO30" s="681"/>
      <c r="HZP30" s="681"/>
      <c r="HZQ30" s="681"/>
      <c r="HZR30" s="681"/>
      <c r="HZS30" s="681"/>
      <c r="HZT30" s="681"/>
      <c r="HZU30" s="682"/>
      <c r="HZV30" s="680"/>
      <c r="HZW30" s="681"/>
      <c r="HZX30" s="681"/>
      <c r="HZY30" s="681"/>
      <c r="HZZ30" s="681"/>
      <c r="IAA30" s="681"/>
      <c r="IAB30" s="681"/>
      <c r="IAC30" s="681"/>
      <c r="IAD30" s="681"/>
      <c r="IAE30" s="681"/>
      <c r="IAF30" s="681"/>
      <c r="IAG30" s="681"/>
      <c r="IAH30" s="681"/>
      <c r="IAI30" s="681"/>
      <c r="IAJ30" s="682"/>
      <c r="IAK30" s="680"/>
      <c r="IAL30" s="681"/>
      <c r="IAM30" s="681"/>
      <c r="IAN30" s="681"/>
      <c r="IAO30" s="681"/>
      <c r="IAP30" s="681"/>
      <c r="IAQ30" s="681"/>
      <c r="IAR30" s="681"/>
      <c r="IAS30" s="681"/>
      <c r="IAT30" s="681"/>
      <c r="IAU30" s="681"/>
      <c r="IAV30" s="681"/>
      <c r="IAW30" s="681"/>
      <c r="IAX30" s="681"/>
      <c r="IAY30" s="682"/>
      <c r="IAZ30" s="680"/>
      <c r="IBA30" s="681"/>
      <c r="IBB30" s="681"/>
      <c r="IBC30" s="681"/>
      <c r="IBD30" s="681"/>
      <c r="IBE30" s="681"/>
      <c r="IBF30" s="681"/>
      <c r="IBG30" s="681"/>
      <c r="IBH30" s="681"/>
      <c r="IBI30" s="681"/>
      <c r="IBJ30" s="681"/>
      <c r="IBK30" s="681"/>
      <c r="IBL30" s="681"/>
      <c r="IBM30" s="681"/>
      <c r="IBN30" s="682"/>
      <c r="IBO30" s="680"/>
      <c r="IBP30" s="681"/>
      <c r="IBQ30" s="681"/>
      <c r="IBR30" s="681"/>
      <c r="IBS30" s="681"/>
      <c r="IBT30" s="681"/>
      <c r="IBU30" s="681"/>
      <c r="IBV30" s="681"/>
      <c r="IBW30" s="681"/>
      <c r="IBX30" s="681"/>
      <c r="IBY30" s="681"/>
      <c r="IBZ30" s="681"/>
      <c r="ICA30" s="681"/>
      <c r="ICB30" s="681"/>
      <c r="ICC30" s="682"/>
      <c r="ICD30" s="680"/>
      <c r="ICE30" s="681"/>
      <c r="ICF30" s="681"/>
      <c r="ICG30" s="681"/>
      <c r="ICH30" s="681"/>
      <c r="ICI30" s="681"/>
      <c r="ICJ30" s="681"/>
      <c r="ICK30" s="681"/>
      <c r="ICL30" s="681"/>
      <c r="ICM30" s="681"/>
      <c r="ICN30" s="681"/>
      <c r="ICO30" s="681"/>
      <c r="ICP30" s="681"/>
      <c r="ICQ30" s="681"/>
      <c r="ICR30" s="682"/>
      <c r="ICS30" s="680"/>
      <c r="ICT30" s="681"/>
      <c r="ICU30" s="681"/>
      <c r="ICV30" s="681"/>
      <c r="ICW30" s="681"/>
      <c r="ICX30" s="681"/>
      <c r="ICY30" s="681"/>
      <c r="ICZ30" s="681"/>
      <c r="IDA30" s="681"/>
      <c r="IDB30" s="681"/>
      <c r="IDC30" s="681"/>
      <c r="IDD30" s="681"/>
      <c r="IDE30" s="681"/>
      <c r="IDF30" s="681"/>
      <c r="IDG30" s="682"/>
      <c r="IDH30" s="680"/>
      <c r="IDI30" s="681"/>
      <c r="IDJ30" s="681"/>
      <c r="IDK30" s="681"/>
      <c r="IDL30" s="681"/>
      <c r="IDM30" s="681"/>
      <c r="IDN30" s="681"/>
      <c r="IDO30" s="681"/>
      <c r="IDP30" s="681"/>
      <c r="IDQ30" s="681"/>
      <c r="IDR30" s="681"/>
      <c r="IDS30" s="681"/>
      <c r="IDT30" s="681"/>
      <c r="IDU30" s="681"/>
      <c r="IDV30" s="682"/>
      <c r="IDW30" s="680"/>
      <c r="IDX30" s="681"/>
      <c r="IDY30" s="681"/>
      <c r="IDZ30" s="681"/>
      <c r="IEA30" s="681"/>
      <c r="IEB30" s="681"/>
      <c r="IEC30" s="681"/>
      <c r="IED30" s="681"/>
      <c r="IEE30" s="681"/>
      <c r="IEF30" s="681"/>
      <c r="IEG30" s="681"/>
      <c r="IEH30" s="681"/>
      <c r="IEI30" s="681"/>
      <c r="IEJ30" s="681"/>
      <c r="IEK30" s="682"/>
      <c r="IEL30" s="680"/>
      <c r="IEM30" s="681"/>
      <c r="IEN30" s="681"/>
      <c r="IEO30" s="681"/>
      <c r="IEP30" s="681"/>
      <c r="IEQ30" s="681"/>
      <c r="IER30" s="681"/>
      <c r="IES30" s="681"/>
      <c r="IET30" s="681"/>
      <c r="IEU30" s="681"/>
      <c r="IEV30" s="681"/>
      <c r="IEW30" s="681"/>
      <c r="IEX30" s="681"/>
      <c r="IEY30" s="681"/>
      <c r="IEZ30" s="682"/>
      <c r="IFA30" s="680"/>
      <c r="IFB30" s="681"/>
      <c r="IFC30" s="681"/>
      <c r="IFD30" s="681"/>
      <c r="IFE30" s="681"/>
      <c r="IFF30" s="681"/>
      <c r="IFG30" s="681"/>
      <c r="IFH30" s="681"/>
      <c r="IFI30" s="681"/>
      <c r="IFJ30" s="681"/>
      <c r="IFK30" s="681"/>
      <c r="IFL30" s="681"/>
      <c r="IFM30" s="681"/>
      <c r="IFN30" s="681"/>
      <c r="IFO30" s="682"/>
      <c r="IFP30" s="680"/>
      <c r="IFQ30" s="681"/>
      <c r="IFR30" s="681"/>
      <c r="IFS30" s="681"/>
      <c r="IFT30" s="681"/>
      <c r="IFU30" s="681"/>
      <c r="IFV30" s="681"/>
      <c r="IFW30" s="681"/>
      <c r="IFX30" s="681"/>
      <c r="IFY30" s="681"/>
      <c r="IFZ30" s="681"/>
      <c r="IGA30" s="681"/>
      <c r="IGB30" s="681"/>
      <c r="IGC30" s="681"/>
      <c r="IGD30" s="682"/>
      <c r="IGE30" s="680"/>
      <c r="IGF30" s="681"/>
      <c r="IGG30" s="681"/>
      <c r="IGH30" s="681"/>
      <c r="IGI30" s="681"/>
      <c r="IGJ30" s="681"/>
      <c r="IGK30" s="681"/>
      <c r="IGL30" s="681"/>
      <c r="IGM30" s="681"/>
      <c r="IGN30" s="681"/>
      <c r="IGO30" s="681"/>
      <c r="IGP30" s="681"/>
      <c r="IGQ30" s="681"/>
      <c r="IGR30" s="681"/>
      <c r="IGS30" s="682"/>
      <c r="IGT30" s="680"/>
      <c r="IGU30" s="681"/>
      <c r="IGV30" s="681"/>
      <c r="IGW30" s="681"/>
      <c r="IGX30" s="681"/>
      <c r="IGY30" s="681"/>
      <c r="IGZ30" s="681"/>
      <c r="IHA30" s="681"/>
      <c r="IHB30" s="681"/>
      <c r="IHC30" s="681"/>
      <c r="IHD30" s="681"/>
      <c r="IHE30" s="681"/>
      <c r="IHF30" s="681"/>
      <c r="IHG30" s="681"/>
      <c r="IHH30" s="682"/>
      <c r="IHI30" s="680"/>
      <c r="IHJ30" s="681"/>
      <c r="IHK30" s="681"/>
      <c r="IHL30" s="681"/>
      <c r="IHM30" s="681"/>
      <c r="IHN30" s="681"/>
      <c r="IHO30" s="681"/>
      <c r="IHP30" s="681"/>
      <c r="IHQ30" s="681"/>
      <c r="IHR30" s="681"/>
      <c r="IHS30" s="681"/>
      <c r="IHT30" s="681"/>
      <c r="IHU30" s="681"/>
      <c r="IHV30" s="681"/>
      <c r="IHW30" s="682"/>
      <c r="IHX30" s="680"/>
      <c r="IHY30" s="681"/>
      <c r="IHZ30" s="681"/>
      <c r="IIA30" s="681"/>
      <c r="IIB30" s="681"/>
      <c r="IIC30" s="681"/>
      <c r="IID30" s="681"/>
      <c r="IIE30" s="681"/>
      <c r="IIF30" s="681"/>
      <c r="IIG30" s="681"/>
      <c r="IIH30" s="681"/>
      <c r="III30" s="681"/>
      <c r="IIJ30" s="681"/>
      <c r="IIK30" s="681"/>
      <c r="IIL30" s="682"/>
      <c r="IIM30" s="680"/>
      <c r="IIN30" s="681"/>
      <c r="IIO30" s="681"/>
      <c r="IIP30" s="681"/>
      <c r="IIQ30" s="681"/>
      <c r="IIR30" s="681"/>
      <c r="IIS30" s="681"/>
      <c r="IIT30" s="681"/>
      <c r="IIU30" s="681"/>
      <c r="IIV30" s="681"/>
      <c r="IIW30" s="681"/>
      <c r="IIX30" s="681"/>
      <c r="IIY30" s="681"/>
      <c r="IIZ30" s="681"/>
      <c r="IJA30" s="682"/>
      <c r="IJB30" s="680"/>
      <c r="IJC30" s="681"/>
      <c r="IJD30" s="681"/>
      <c r="IJE30" s="681"/>
      <c r="IJF30" s="681"/>
      <c r="IJG30" s="681"/>
      <c r="IJH30" s="681"/>
      <c r="IJI30" s="681"/>
      <c r="IJJ30" s="681"/>
      <c r="IJK30" s="681"/>
      <c r="IJL30" s="681"/>
      <c r="IJM30" s="681"/>
      <c r="IJN30" s="681"/>
      <c r="IJO30" s="681"/>
      <c r="IJP30" s="682"/>
      <c r="IJQ30" s="680"/>
      <c r="IJR30" s="681"/>
      <c r="IJS30" s="681"/>
      <c r="IJT30" s="681"/>
      <c r="IJU30" s="681"/>
      <c r="IJV30" s="681"/>
      <c r="IJW30" s="681"/>
      <c r="IJX30" s="681"/>
      <c r="IJY30" s="681"/>
      <c r="IJZ30" s="681"/>
      <c r="IKA30" s="681"/>
      <c r="IKB30" s="681"/>
      <c r="IKC30" s="681"/>
      <c r="IKD30" s="681"/>
      <c r="IKE30" s="682"/>
      <c r="IKF30" s="680"/>
      <c r="IKG30" s="681"/>
      <c r="IKH30" s="681"/>
      <c r="IKI30" s="681"/>
      <c r="IKJ30" s="681"/>
      <c r="IKK30" s="681"/>
      <c r="IKL30" s="681"/>
      <c r="IKM30" s="681"/>
      <c r="IKN30" s="681"/>
      <c r="IKO30" s="681"/>
      <c r="IKP30" s="681"/>
      <c r="IKQ30" s="681"/>
      <c r="IKR30" s="681"/>
      <c r="IKS30" s="681"/>
      <c r="IKT30" s="682"/>
      <c r="IKU30" s="680"/>
      <c r="IKV30" s="681"/>
      <c r="IKW30" s="681"/>
      <c r="IKX30" s="681"/>
      <c r="IKY30" s="681"/>
      <c r="IKZ30" s="681"/>
      <c r="ILA30" s="681"/>
      <c r="ILB30" s="681"/>
      <c r="ILC30" s="681"/>
      <c r="ILD30" s="681"/>
      <c r="ILE30" s="681"/>
      <c r="ILF30" s="681"/>
      <c r="ILG30" s="681"/>
      <c r="ILH30" s="681"/>
      <c r="ILI30" s="682"/>
      <c r="ILJ30" s="680"/>
      <c r="ILK30" s="681"/>
      <c r="ILL30" s="681"/>
      <c r="ILM30" s="681"/>
      <c r="ILN30" s="681"/>
      <c r="ILO30" s="681"/>
      <c r="ILP30" s="681"/>
      <c r="ILQ30" s="681"/>
      <c r="ILR30" s="681"/>
      <c r="ILS30" s="681"/>
      <c r="ILT30" s="681"/>
      <c r="ILU30" s="681"/>
      <c r="ILV30" s="681"/>
      <c r="ILW30" s="681"/>
      <c r="ILX30" s="682"/>
      <c r="ILY30" s="680"/>
      <c r="ILZ30" s="681"/>
      <c r="IMA30" s="681"/>
      <c r="IMB30" s="681"/>
      <c r="IMC30" s="681"/>
      <c r="IMD30" s="681"/>
      <c r="IME30" s="681"/>
      <c r="IMF30" s="681"/>
      <c r="IMG30" s="681"/>
      <c r="IMH30" s="681"/>
      <c r="IMI30" s="681"/>
      <c r="IMJ30" s="681"/>
      <c r="IMK30" s="681"/>
      <c r="IML30" s="681"/>
      <c r="IMM30" s="682"/>
      <c r="IMN30" s="680"/>
      <c r="IMO30" s="681"/>
      <c r="IMP30" s="681"/>
      <c r="IMQ30" s="681"/>
      <c r="IMR30" s="681"/>
      <c r="IMS30" s="681"/>
      <c r="IMT30" s="681"/>
      <c r="IMU30" s="681"/>
      <c r="IMV30" s="681"/>
      <c r="IMW30" s="681"/>
      <c r="IMX30" s="681"/>
      <c r="IMY30" s="681"/>
      <c r="IMZ30" s="681"/>
      <c r="INA30" s="681"/>
      <c r="INB30" s="682"/>
      <c r="INC30" s="680"/>
      <c r="IND30" s="681"/>
      <c r="INE30" s="681"/>
      <c r="INF30" s="681"/>
      <c r="ING30" s="681"/>
      <c r="INH30" s="681"/>
      <c r="INI30" s="681"/>
      <c r="INJ30" s="681"/>
      <c r="INK30" s="681"/>
      <c r="INL30" s="681"/>
      <c r="INM30" s="681"/>
      <c r="INN30" s="681"/>
      <c r="INO30" s="681"/>
      <c r="INP30" s="681"/>
      <c r="INQ30" s="682"/>
      <c r="INR30" s="680"/>
      <c r="INS30" s="681"/>
      <c r="INT30" s="681"/>
      <c r="INU30" s="681"/>
      <c r="INV30" s="681"/>
      <c r="INW30" s="681"/>
      <c r="INX30" s="681"/>
      <c r="INY30" s="681"/>
      <c r="INZ30" s="681"/>
      <c r="IOA30" s="681"/>
      <c r="IOB30" s="681"/>
      <c r="IOC30" s="681"/>
      <c r="IOD30" s="681"/>
      <c r="IOE30" s="681"/>
      <c r="IOF30" s="682"/>
      <c r="IOG30" s="680"/>
      <c r="IOH30" s="681"/>
      <c r="IOI30" s="681"/>
      <c r="IOJ30" s="681"/>
      <c r="IOK30" s="681"/>
      <c r="IOL30" s="681"/>
      <c r="IOM30" s="681"/>
      <c r="ION30" s="681"/>
      <c r="IOO30" s="681"/>
      <c r="IOP30" s="681"/>
      <c r="IOQ30" s="681"/>
      <c r="IOR30" s="681"/>
      <c r="IOS30" s="681"/>
      <c r="IOT30" s="681"/>
      <c r="IOU30" s="682"/>
      <c r="IOV30" s="680"/>
      <c r="IOW30" s="681"/>
      <c r="IOX30" s="681"/>
      <c r="IOY30" s="681"/>
      <c r="IOZ30" s="681"/>
      <c r="IPA30" s="681"/>
      <c r="IPB30" s="681"/>
      <c r="IPC30" s="681"/>
      <c r="IPD30" s="681"/>
      <c r="IPE30" s="681"/>
      <c r="IPF30" s="681"/>
      <c r="IPG30" s="681"/>
      <c r="IPH30" s="681"/>
      <c r="IPI30" s="681"/>
      <c r="IPJ30" s="682"/>
      <c r="IPK30" s="680"/>
      <c r="IPL30" s="681"/>
      <c r="IPM30" s="681"/>
      <c r="IPN30" s="681"/>
      <c r="IPO30" s="681"/>
      <c r="IPP30" s="681"/>
      <c r="IPQ30" s="681"/>
      <c r="IPR30" s="681"/>
      <c r="IPS30" s="681"/>
      <c r="IPT30" s="681"/>
      <c r="IPU30" s="681"/>
      <c r="IPV30" s="681"/>
      <c r="IPW30" s="681"/>
      <c r="IPX30" s="681"/>
      <c r="IPY30" s="682"/>
      <c r="IPZ30" s="680"/>
      <c r="IQA30" s="681"/>
      <c r="IQB30" s="681"/>
      <c r="IQC30" s="681"/>
      <c r="IQD30" s="681"/>
      <c r="IQE30" s="681"/>
      <c r="IQF30" s="681"/>
      <c r="IQG30" s="681"/>
      <c r="IQH30" s="681"/>
      <c r="IQI30" s="681"/>
      <c r="IQJ30" s="681"/>
      <c r="IQK30" s="681"/>
      <c r="IQL30" s="681"/>
      <c r="IQM30" s="681"/>
      <c r="IQN30" s="682"/>
      <c r="IQO30" s="680"/>
      <c r="IQP30" s="681"/>
      <c r="IQQ30" s="681"/>
      <c r="IQR30" s="681"/>
      <c r="IQS30" s="681"/>
      <c r="IQT30" s="681"/>
      <c r="IQU30" s="681"/>
      <c r="IQV30" s="681"/>
      <c r="IQW30" s="681"/>
      <c r="IQX30" s="681"/>
      <c r="IQY30" s="681"/>
      <c r="IQZ30" s="681"/>
      <c r="IRA30" s="681"/>
      <c r="IRB30" s="681"/>
      <c r="IRC30" s="682"/>
      <c r="IRD30" s="680"/>
      <c r="IRE30" s="681"/>
      <c r="IRF30" s="681"/>
      <c r="IRG30" s="681"/>
      <c r="IRH30" s="681"/>
      <c r="IRI30" s="681"/>
      <c r="IRJ30" s="681"/>
      <c r="IRK30" s="681"/>
      <c r="IRL30" s="681"/>
      <c r="IRM30" s="681"/>
      <c r="IRN30" s="681"/>
      <c r="IRO30" s="681"/>
      <c r="IRP30" s="681"/>
      <c r="IRQ30" s="681"/>
      <c r="IRR30" s="682"/>
      <c r="IRS30" s="680"/>
      <c r="IRT30" s="681"/>
      <c r="IRU30" s="681"/>
      <c r="IRV30" s="681"/>
      <c r="IRW30" s="681"/>
      <c r="IRX30" s="681"/>
      <c r="IRY30" s="681"/>
      <c r="IRZ30" s="681"/>
      <c r="ISA30" s="681"/>
      <c r="ISB30" s="681"/>
      <c r="ISC30" s="681"/>
      <c r="ISD30" s="681"/>
      <c r="ISE30" s="681"/>
      <c r="ISF30" s="681"/>
      <c r="ISG30" s="682"/>
      <c r="ISH30" s="680"/>
      <c r="ISI30" s="681"/>
      <c r="ISJ30" s="681"/>
      <c r="ISK30" s="681"/>
      <c r="ISL30" s="681"/>
      <c r="ISM30" s="681"/>
      <c r="ISN30" s="681"/>
      <c r="ISO30" s="681"/>
      <c r="ISP30" s="681"/>
      <c r="ISQ30" s="681"/>
      <c r="ISR30" s="681"/>
      <c r="ISS30" s="681"/>
      <c r="IST30" s="681"/>
      <c r="ISU30" s="681"/>
      <c r="ISV30" s="682"/>
      <c r="ISW30" s="680"/>
      <c r="ISX30" s="681"/>
      <c r="ISY30" s="681"/>
      <c r="ISZ30" s="681"/>
      <c r="ITA30" s="681"/>
      <c r="ITB30" s="681"/>
      <c r="ITC30" s="681"/>
      <c r="ITD30" s="681"/>
      <c r="ITE30" s="681"/>
      <c r="ITF30" s="681"/>
      <c r="ITG30" s="681"/>
      <c r="ITH30" s="681"/>
      <c r="ITI30" s="681"/>
      <c r="ITJ30" s="681"/>
      <c r="ITK30" s="682"/>
      <c r="ITL30" s="680"/>
      <c r="ITM30" s="681"/>
      <c r="ITN30" s="681"/>
      <c r="ITO30" s="681"/>
      <c r="ITP30" s="681"/>
      <c r="ITQ30" s="681"/>
      <c r="ITR30" s="681"/>
      <c r="ITS30" s="681"/>
      <c r="ITT30" s="681"/>
      <c r="ITU30" s="681"/>
      <c r="ITV30" s="681"/>
      <c r="ITW30" s="681"/>
      <c r="ITX30" s="681"/>
      <c r="ITY30" s="681"/>
      <c r="ITZ30" s="682"/>
      <c r="IUA30" s="680"/>
      <c r="IUB30" s="681"/>
      <c r="IUC30" s="681"/>
      <c r="IUD30" s="681"/>
      <c r="IUE30" s="681"/>
      <c r="IUF30" s="681"/>
      <c r="IUG30" s="681"/>
      <c r="IUH30" s="681"/>
      <c r="IUI30" s="681"/>
      <c r="IUJ30" s="681"/>
      <c r="IUK30" s="681"/>
      <c r="IUL30" s="681"/>
      <c r="IUM30" s="681"/>
      <c r="IUN30" s="681"/>
      <c r="IUO30" s="682"/>
      <c r="IUP30" s="680"/>
      <c r="IUQ30" s="681"/>
      <c r="IUR30" s="681"/>
      <c r="IUS30" s="681"/>
      <c r="IUT30" s="681"/>
      <c r="IUU30" s="681"/>
      <c r="IUV30" s="681"/>
      <c r="IUW30" s="681"/>
      <c r="IUX30" s="681"/>
      <c r="IUY30" s="681"/>
      <c r="IUZ30" s="681"/>
      <c r="IVA30" s="681"/>
      <c r="IVB30" s="681"/>
      <c r="IVC30" s="681"/>
      <c r="IVD30" s="682"/>
      <c r="IVE30" s="680"/>
      <c r="IVF30" s="681"/>
      <c r="IVG30" s="681"/>
      <c r="IVH30" s="681"/>
      <c r="IVI30" s="681"/>
      <c r="IVJ30" s="681"/>
      <c r="IVK30" s="681"/>
      <c r="IVL30" s="681"/>
      <c r="IVM30" s="681"/>
      <c r="IVN30" s="681"/>
      <c r="IVO30" s="681"/>
      <c r="IVP30" s="681"/>
      <c r="IVQ30" s="681"/>
      <c r="IVR30" s="681"/>
      <c r="IVS30" s="682"/>
      <c r="IVT30" s="680"/>
      <c r="IVU30" s="681"/>
      <c r="IVV30" s="681"/>
      <c r="IVW30" s="681"/>
      <c r="IVX30" s="681"/>
      <c r="IVY30" s="681"/>
      <c r="IVZ30" s="681"/>
      <c r="IWA30" s="681"/>
      <c r="IWB30" s="681"/>
      <c r="IWC30" s="681"/>
      <c r="IWD30" s="681"/>
      <c r="IWE30" s="681"/>
      <c r="IWF30" s="681"/>
      <c r="IWG30" s="681"/>
      <c r="IWH30" s="682"/>
      <c r="IWI30" s="680"/>
      <c r="IWJ30" s="681"/>
      <c r="IWK30" s="681"/>
      <c r="IWL30" s="681"/>
      <c r="IWM30" s="681"/>
      <c r="IWN30" s="681"/>
      <c r="IWO30" s="681"/>
      <c r="IWP30" s="681"/>
      <c r="IWQ30" s="681"/>
      <c r="IWR30" s="681"/>
      <c r="IWS30" s="681"/>
      <c r="IWT30" s="681"/>
      <c r="IWU30" s="681"/>
      <c r="IWV30" s="681"/>
      <c r="IWW30" s="682"/>
      <c r="IWX30" s="680"/>
      <c r="IWY30" s="681"/>
      <c r="IWZ30" s="681"/>
      <c r="IXA30" s="681"/>
      <c r="IXB30" s="681"/>
      <c r="IXC30" s="681"/>
      <c r="IXD30" s="681"/>
      <c r="IXE30" s="681"/>
      <c r="IXF30" s="681"/>
      <c r="IXG30" s="681"/>
      <c r="IXH30" s="681"/>
      <c r="IXI30" s="681"/>
      <c r="IXJ30" s="681"/>
      <c r="IXK30" s="681"/>
      <c r="IXL30" s="682"/>
      <c r="IXM30" s="680"/>
      <c r="IXN30" s="681"/>
      <c r="IXO30" s="681"/>
      <c r="IXP30" s="681"/>
      <c r="IXQ30" s="681"/>
      <c r="IXR30" s="681"/>
      <c r="IXS30" s="681"/>
      <c r="IXT30" s="681"/>
      <c r="IXU30" s="681"/>
      <c r="IXV30" s="681"/>
      <c r="IXW30" s="681"/>
      <c r="IXX30" s="681"/>
      <c r="IXY30" s="681"/>
      <c r="IXZ30" s="681"/>
      <c r="IYA30" s="682"/>
      <c r="IYB30" s="680"/>
      <c r="IYC30" s="681"/>
      <c r="IYD30" s="681"/>
      <c r="IYE30" s="681"/>
      <c r="IYF30" s="681"/>
      <c r="IYG30" s="681"/>
      <c r="IYH30" s="681"/>
      <c r="IYI30" s="681"/>
      <c r="IYJ30" s="681"/>
      <c r="IYK30" s="681"/>
      <c r="IYL30" s="681"/>
      <c r="IYM30" s="681"/>
      <c r="IYN30" s="681"/>
      <c r="IYO30" s="681"/>
      <c r="IYP30" s="682"/>
      <c r="IYQ30" s="680"/>
      <c r="IYR30" s="681"/>
      <c r="IYS30" s="681"/>
      <c r="IYT30" s="681"/>
      <c r="IYU30" s="681"/>
      <c r="IYV30" s="681"/>
      <c r="IYW30" s="681"/>
      <c r="IYX30" s="681"/>
      <c r="IYY30" s="681"/>
      <c r="IYZ30" s="681"/>
      <c r="IZA30" s="681"/>
      <c r="IZB30" s="681"/>
      <c r="IZC30" s="681"/>
      <c r="IZD30" s="681"/>
      <c r="IZE30" s="682"/>
      <c r="IZF30" s="680"/>
      <c r="IZG30" s="681"/>
      <c r="IZH30" s="681"/>
      <c r="IZI30" s="681"/>
      <c r="IZJ30" s="681"/>
      <c r="IZK30" s="681"/>
      <c r="IZL30" s="681"/>
      <c r="IZM30" s="681"/>
      <c r="IZN30" s="681"/>
      <c r="IZO30" s="681"/>
      <c r="IZP30" s="681"/>
      <c r="IZQ30" s="681"/>
      <c r="IZR30" s="681"/>
      <c r="IZS30" s="681"/>
      <c r="IZT30" s="682"/>
      <c r="IZU30" s="680"/>
      <c r="IZV30" s="681"/>
      <c r="IZW30" s="681"/>
      <c r="IZX30" s="681"/>
      <c r="IZY30" s="681"/>
      <c r="IZZ30" s="681"/>
      <c r="JAA30" s="681"/>
      <c r="JAB30" s="681"/>
      <c r="JAC30" s="681"/>
      <c r="JAD30" s="681"/>
      <c r="JAE30" s="681"/>
      <c r="JAF30" s="681"/>
      <c r="JAG30" s="681"/>
      <c r="JAH30" s="681"/>
      <c r="JAI30" s="682"/>
      <c r="JAJ30" s="680"/>
      <c r="JAK30" s="681"/>
      <c r="JAL30" s="681"/>
      <c r="JAM30" s="681"/>
      <c r="JAN30" s="681"/>
      <c r="JAO30" s="681"/>
      <c r="JAP30" s="681"/>
      <c r="JAQ30" s="681"/>
      <c r="JAR30" s="681"/>
      <c r="JAS30" s="681"/>
      <c r="JAT30" s="681"/>
      <c r="JAU30" s="681"/>
      <c r="JAV30" s="681"/>
      <c r="JAW30" s="681"/>
      <c r="JAX30" s="682"/>
      <c r="JAY30" s="680"/>
      <c r="JAZ30" s="681"/>
      <c r="JBA30" s="681"/>
      <c r="JBB30" s="681"/>
      <c r="JBC30" s="681"/>
      <c r="JBD30" s="681"/>
      <c r="JBE30" s="681"/>
      <c r="JBF30" s="681"/>
      <c r="JBG30" s="681"/>
      <c r="JBH30" s="681"/>
      <c r="JBI30" s="681"/>
      <c r="JBJ30" s="681"/>
      <c r="JBK30" s="681"/>
      <c r="JBL30" s="681"/>
      <c r="JBM30" s="682"/>
      <c r="JBN30" s="680"/>
      <c r="JBO30" s="681"/>
      <c r="JBP30" s="681"/>
      <c r="JBQ30" s="681"/>
      <c r="JBR30" s="681"/>
      <c r="JBS30" s="681"/>
      <c r="JBT30" s="681"/>
      <c r="JBU30" s="681"/>
      <c r="JBV30" s="681"/>
      <c r="JBW30" s="681"/>
      <c r="JBX30" s="681"/>
      <c r="JBY30" s="681"/>
      <c r="JBZ30" s="681"/>
      <c r="JCA30" s="681"/>
      <c r="JCB30" s="682"/>
      <c r="JCC30" s="680"/>
      <c r="JCD30" s="681"/>
      <c r="JCE30" s="681"/>
      <c r="JCF30" s="681"/>
      <c r="JCG30" s="681"/>
      <c r="JCH30" s="681"/>
      <c r="JCI30" s="681"/>
      <c r="JCJ30" s="681"/>
      <c r="JCK30" s="681"/>
      <c r="JCL30" s="681"/>
      <c r="JCM30" s="681"/>
      <c r="JCN30" s="681"/>
      <c r="JCO30" s="681"/>
      <c r="JCP30" s="681"/>
      <c r="JCQ30" s="682"/>
      <c r="JCR30" s="680"/>
      <c r="JCS30" s="681"/>
      <c r="JCT30" s="681"/>
      <c r="JCU30" s="681"/>
      <c r="JCV30" s="681"/>
      <c r="JCW30" s="681"/>
      <c r="JCX30" s="681"/>
      <c r="JCY30" s="681"/>
      <c r="JCZ30" s="681"/>
      <c r="JDA30" s="681"/>
      <c r="JDB30" s="681"/>
      <c r="JDC30" s="681"/>
      <c r="JDD30" s="681"/>
      <c r="JDE30" s="681"/>
      <c r="JDF30" s="682"/>
      <c r="JDG30" s="680"/>
      <c r="JDH30" s="681"/>
      <c r="JDI30" s="681"/>
      <c r="JDJ30" s="681"/>
      <c r="JDK30" s="681"/>
      <c r="JDL30" s="681"/>
      <c r="JDM30" s="681"/>
      <c r="JDN30" s="681"/>
      <c r="JDO30" s="681"/>
      <c r="JDP30" s="681"/>
      <c r="JDQ30" s="681"/>
      <c r="JDR30" s="681"/>
      <c r="JDS30" s="681"/>
      <c r="JDT30" s="681"/>
      <c r="JDU30" s="682"/>
      <c r="JDV30" s="680"/>
      <c r="JDW30" s="681"/>
      <c r="JDX30" s="681"/>
      <c r="JDY30" s="681"/>
      <c r="JDZ30" s="681"/>
      <c r="JEA30" s="681"/>
      <c r="JEB30" s="681"/>
      <c r="JEC30" s="681"/>
      <c r="JED30" s="681"/>
      <c r="JEE30" s="681"/>
      <c r="JEF30" s="681"/>
      <c r="JEG30" s="681"/>
      <c r="JEH30" s="681"/>
      <c r="JEI30" s="681"/>
      <c r="JEJ30" s="682"/>
      <c r="JEK30" s="680"/>
      <c r="JEL30" s="681"/>
      <c r="JEM30" s="681"/>
      <c r="JEN30" s="681"/>
      <c r="JEO30" s="681"/>
      <c r="JEP30" s="681"/>
      <c r="JEQ30" s="681"/>
      <c r="JER30" s="681"/>
      <c r="JES30" s="681"/>
      <c r="JET30" s="681"/>
      <c r="JEU30" s="681"/>
      <c r="JEV30" s="681"/>
      <c r="JEW30" s="681"/>
      <c r="JEX30" s="681"/>
      <c r="JEY30" s="682"/>
      <c r="JEZ30" s="680"/>
      <c r="JFA30" s="681"/>
      <c r="JFB30" s="681"/>
      <c r="JFC30" s="681"/>
      <c r="JFD30" s="681"/>
      <c r="JFE30" s="681"/>
      <c r="JFF30" s="681"/>
      <c r="JFG30" s="681"/>
      <c r="JFH30" s="681"/>
      <c r="JFI30" s="681"/>
      <c r="JFJ30" s="681"/>
      <c r="JFK30" s="681"/>
      <c r="JFL30" s="681"/>
      <c r="JFM30" s="681"/>
      <c r="JFN30" s="682"/>
      <c r="JFO30" s="680"/>
      <c r="JFP30" s="681"/>
      <c r="JFQ30" s="681"/>
      <c r="JFR30" s="681"/>
      <c r="JFS30" s="681"/>
      <c r="JFT30" s="681"/>
      <c r="JFU30" s="681"/>
      <c r="JFV30" s="681"/>
      <c r="JFW30" s="681"/>
      <c r="JFX30" s="681"/>
      <c r="JFY30" s="681"/>
      <c r="JFZ30" s="681"/>
      <c r="JGA30" s="681"/>
      <c r="JGB30" s="681"/>
      <c r="JGC30" s="682"/>
      <c r="JGD30" s="680"/>
      <c r="JGE30" s="681"/>
      <c r="JGF30" s="681"/>
      <c r="JGG30" s="681"/>
      <c r="JGH30" s="681"/>
      <c r="JGI30" s="681"/>
      <c r="JGJ30" s="681"/>
      <c r="JGK30" s="681"/>
      <c r="JGL30" s="681"/>
      <c r="JGM30" s="681"/>
      <c r="JGN30" s="681"/>
      <c r="JGO30" s="681"/>
      <c r="JGP30" s="681"/>
      <c r="JGQ30" s="681"/>
      <c r="JGR30" s="682"/>
      <c r="JGS30" s="680"/>
      <c r="JGT30" s="681"/>
      <c r="JGU30" s="681"/>
      <c r="JGV30" s="681"/>
      <c r="JGW30" s="681"/>
      <c r="JGX30" s="681"/>
      <c r="JGY30" s="681"/>
      <c r="JGZ30" s="681"/>
      <c r="JHA30" s="681"/>
      <c r="JHB30" s="681"/>
      <c r="JHC30" s="681"/>
      <c r="JHD30" s="681"/>
      <c r="JHE30" s="681"/>
      <c r="JHF30" s="681"/>
      <c r="JHG30" s="682"/>
      <c r="JHH30" s="680"/>
      <c r="JHI30" s="681"/>
      <c r="JHJ30" s="681"/>
      <c r="JHK30" s="681"/>
      <c r="JHL30" s="681"/>
      <c r="JHM30" s="681"/>
      <c r="JHN30" s="681"/>
      <c r="JHO30" s="681"/>
      <c r="JHP30" s="681"/>
      <c r="JHQ30" s="681"/>
      <c r="JHR30" s="681"/>
      <c r="JHS30" s="681"/>
      <c r="JHT30" s="681"/>
      <c r="JHU30" s="681"/>
      <c r="JHV30" s="682"/>
      <c r="JHW30" s="680"/>
      <c r="JHX30" s="681"/>
      <c r="JHY30" s="681"/>
      <c r="JHZ30" s="681"/>
      <c r="JIA30" s="681"/>
      <c r="JIB30" s="681"/>
      <c r="JIC30" s="681"/>
      <c r="JID30" s="681"/>
      <c r="JIE30" s="681"/>
      <c r="JIF30" s="681"/>
      <c r="JIG30" s="681"/>
      <c r="JIH30" s="681"/>
      <c r="JII30" s="681"/>
      <c r="JIJ30" s="681"/>
      <c r="JIK30" s="682"/>
      <c r="JIL30" s="680"/>
      <c r="JIM30" s="681"/>
      <c r="JIN30" s="681"/>
      <c r="JIO30" s="681"/>
      <c r="JIP30" s="681"/>
      <c r="JIQ30" s="681"/>
      <c r="JIR30" s="681"/>
      <c r="JIS30" s="681"/>
      <c r="JIT30" s="681"/>
      <c r="JIU30" s="681"/>
      <c r="JIV30" s="681"/>
      <c r="JIW30" s="681"/>
      <c r="JIX30" s="681"/>
      <c r="JIY30" s="681"/>
      <c r="JIZ30" s="682"/>
      <c r="JJA30" s="680"/>
      <c r="JJB30" s="681"/>
      <c r="JJC30" s="681"/>
      <c r="JJD30" s="681"/>
      <c r="JJE30" s="681"/>
      <c r="JJF30" s="681"/>
      <c r="JJG30" s="681"/>
      <c r="JJH30" s="681"/>
      <c r="JJI30" s="681"/>
      <c r="JJJ30" s="681"/>
      <c r="JJK30" s="681"/>
      <c r="JJL30" s="681"/>
      <c r="JJM30" s="681"/>
      <c r="JJN30" s="681"/>
      <c r="JJO30" s="682"/>
      <c r="JJP30" s="680"/>
      <c r="JJQ30" s="681"/>
      <c r="JJR30" s="681"/>
      <c r="JJS30" s="681"/>
      <c r="JJT30" s="681"/>
      <c r="JJU30" s="681"/>
      <c r="JJV30" s="681"/>
      <c r="JJW30" s="681"/>
      <c r="JJX30" s="681"/>
      <c r="JJY30" s="681"/>
      <c r="JJZ30" s="681"/>
      <c r="JKA30" s="681"/>
      <c r="JKB30" s="681"/>
      <c r="JKC30" s="681"/>
      <c r="JKD30" s="682"/>
      <c r="JKE30" s="680"/>
      <c r="JKF30" s="681"/>
      <c r="JKG30" s="681"/>
      <c r="JKH30" s="681"/>
      <c r="JKI30" s="681"/>
      <c r="JKJ30" s="681"/>
      <c r="JKK30" s="681"/>
      <c r="JKL30" s="681"/>
      <c r="JKM30" s="681"/>
      <c r="JKN30" s="681"/>
      <c r="JKO30" s="681"/>
      <c r="JKP30" s="681"/>
      <c r="JKQ30" s="681"/>
      <c r="JKR30" s="681"/>
      <c r="JKS30" s="682"/>
      <c r="JKT30" s="680"/>
      <c r="JKU30" s="681"/>
      <c r="JKV30" s="681"/>
      <c r="JKW30" s="681"/>
      <c r="JKX30" s="681"/>
      <c r="JKY30" s="681"/>
      <c r="JKZ30" s="681"/>
      <c r="JLA30" s="681"/>
      <c r="JLB30" s="681"/>
      <c r="JLC30" s="681"/>
      <c r="JLD30" s="681"/>
      <c r="JLE30" s="681"/>
      <c r="JLF30" s="681"/>
      <c r="JLG30" s="681"/>
      <c r="JLH30" s="682"/>
      <c r="JLI30" s="680"/>
      <c r="JLJ30" s="681"/>
      <c r="JLK30" s="681"/>
      <c r="JLL30" s="681"/>
      <c r="JLM30" s="681"/>
      <c r="JLN30" s="681"/>
      <c r="JLO30" s="681"/>
      <c r="JLP30" s="681"/>
      <c r="JLQ30" s="681"/>
      <c r="JLR30" s="681"/>
      <c r="JLS30" s="681"/>
      <c r="JLT30" s="681"/>
      <c r="JLU30" s="681"/>
      <c r="JLV30" s="681"/>
      <c r="JLW30" s="682"/>
      <c r="JLX30" s="680"/>
      <c r="JLY30" s="681"/>
      <c r="JLZ30" s="681"/>
      <c r="JMA30" s="681"/>
      <c r="JMB30" s="681"/>
      <c r="JMC30" s="681"/>
      <c r="JMD30" s="681"/>
      <c r="JME30" s="681"/>
      <c r="JMF30" s="681"/>
      <c r="JMG30" s="681"/>
      <c r="JMH30" s="681"/>
      <c r="JMI30" s="681"/>
      <c r="JMJ30" s="681"/>
      <c r="JMK30" s="681"/>
      <c r="JML30" s="682"/>
      <c r="JMM30" s="680"/>
      <c r="JMN30" s="681"/>
      <c r="JMO30" s="681"/>
      <c r="JMP30" s="681"/>
      <c r="JMQ30" s="681"/>
      <c r="JMR30" s="681"/>
      <c r="JMS30" s="681"/>
      <c r="JMT30" s="681"/>
      <c r="JMU30" s="681"/>
      <c r="JMV30" s="681"/>
      <c r="JMW30" s="681"/>
      <c r="JMX30" s="681"/>
      <c r="JMY30" s="681"/>
      <c r="JMZ30" s="681"/>
      <c r="JNA30" s="682"/>
      <c r="JNB30" s="680"/>
      <c r="JNC30" s="681"/>
      <c r="JND30" s="681"/>
      <c r="JNE30" s="681"/>
      <c r="JNF30" s="681"/>
      <c r="JNG30" s="681"/>
      <c r="JNH30" s="681"/>
      <c r="JNI30" s="681"/>
      <c r="JNJ30" s="681"/>
      <c r="JNK30" s="681"/>
      <c r="JNL30" s="681"/>
      <c r="JNM30" s="681"/>
      <c r="JNN30" s="681"/>
      <c r="JNO30" s="681"/>
      <c r="JNP30" s="682"/>
      <c r="JNQ30" s="680"/>
      <c r="JNR30" s="681"/>
      <c r="JNS30" s="681"/>
      <c r="JNT30" s="681"/>
      <c r="JNU30" s="681"/>
      <c r="JNV30" s="681"/>
      <c r="JNW30" s="681"/>
      <c r="JNX30" s="681"/>
      <c r="JNY30" s="681"/>
      <c r="JNZ30" s="681"/>
      <c r="JOA30" s="681"/>
      <c r="JOB30" s="681"/>
      <c r="JOC30" s="681"/>
      <c r="JOD30" s="681"/>
      <c r="JOE30" s="682"/>
      <c r="JOF30" s="680"/>
      <c r="JOG30" s="681"/>
      <c r="JOH30" s="681"/>
      <c r="JOI30" s="681"/>
      <c r="JOJ30" s="681"/>
      <c r="JOK30" s="681"/>
      <c r="JOL30" s="681"/>
      <c r="JOM30" s="681"/>
      <c r="JON30" s="681"/>
      <c r="JOO30" s="681"/>
      <c r="JOP30" s="681"/>
      <c r="JOQ30" s="681"/>
      <c r="JOR30" s="681"/>
      <c r="JOS30" s="681"/>
      <c r="JOT30" s="682"/>
      <c r="JOU30" s="680"/>
      <c r="JOV30" s="681"/>
      <c r="JOW30" s="681"/>
      <c r="JOX30" s="681"/>
      <c r="JOY30" s="681"/>
      <c r="JOZ30" s="681"/>
      <c r="JPA30" s="681"/>
      <c r="JPB30" s="681"/>
      <c r="JPC30" s="681"/>
      <c r="JPD30" s="681"/>
      <c r="JPE30" s="681"/>
      <c r="JPF30" s="681"/>
      <c r="JPG30" s="681"/>
      <c r="JPH30" s="681"/>
      <c r="JPI30" s="682"/>
      <c r="JPJ30" s="680"/>
      <c r="JPK30" s="681"/>
      <c r="JPL30" s="681"/>
      <c r="JPM30" s="681"/>
      <c r="JPN30" s="681"/>
      <c r="JPO30" s="681"/>
      <c r="JPP30" s="681"/>
      <c r="JPQ30" s="681"/>
      <c r="JPR30" s="681"/>
      <c r="JPS30" s="681"/>
      <c r="JPT30" s="681"/>
      <c r="JPU30" s="681"/>
      <c r="JPV30" s="681"/>
      <c r="JPW30" s="681"/>
      <c r="JPX30" s="682"/>
      <c r="JPY30" s="680"/>
      <c r="JPZ30" s="681"/>
      <c r="JQA30" s="681"/>
      <c r="JQB30" s="681"/>
      <c r="JQC30" s="681"/>
      <c r="JQD30" s="681"/>
      <c r="JQE30" s="681"/>
      <c r="JQF30" s="681"/>
      <c r="JQG30" s="681"/>
      <c r="JQH30" s="681"/>
      <c r="JQI30" s="681"/>
      <c r="JQJ30" s="681"/>
      <c r="JQK30" s="681"/>
      <c r="JQL30" s="681"/>
      <c r="JQM30" s="682"/>
      <c r="JQN30" s="680"/>
      <c r="JQO30" s="681"/>
      <c r="JQP30" s="681"/>
      <c r="JQQ30" s="681"/>
      <c r="JQR30" s="681"/>
      <c r="JQS30" s="681"/>
      <c r="JQT30" s="681"/>
      <c r="JQU30" s="681"/>
      <c r="JQV30" s="681"/>
      <c r="JQW30" s="681"/>
      <c r="JQX30" s="681"/>
      <c r="JQY30" s="681"/>
      <c r="JQZ30" s="681"/>
      <c r="JRA30" s="681"/>
      <c r="JRB30" s="682"/>
      <c r="JRC30" s="680"/>
      <c r="JRD30" s="681"/>
      <c r="JRE30" s="681"/>
      <c r="JRF30" s="681"/>
      <c r="JRG30" s="681"/>
      <c r="JRH30" s="681"/>
      <c r="JRI30" s="681"/>
      <c r="JRJ30" s="681"/>
      <c r="JRK30" s="681"/>
      <c r="JRL30" s="681"/>
      <c r="JRM30" s="681"/>
      <c r="JRN30" s="681"/>
      <c r="JRO30" s="681"/>
      <c r="JRP30" s="681"/>
      <c r="JRQ30" s="682"/>
      <c r="JRR30" s="680"/>
      <c r="JRS30" s="681"/>
      <c r="JRT30" s="681"/>
      <c r="JRU30" s="681"/>
      <c r="JRV30" s="681"/>
      <c r="JRW30" s="681"/>
      <c r="JRX30" s="681"/>
      <c r="JRY30" s="681"/>
      <c r="JRZ30" s="681"/>
      <c r="JSA30" s="681"/>
      <c r="JSB30" s="681"/>
      <c r="JSC30" s="681"/>
      <c r="JSD30" s="681"/>
      <c r="JSE30" s="681"/>
      <c r="JSF30" s="682"/>
      <c r="JSG30" s="680"/>
      <c r="JSH30" s="681"/>
      <c r="JSI30" s="681"/>
      <c r="JSJ30" s="681"/>
      <c r="JSK30" s="681"/>
      <c r="JSL30" s="681"/>
      <c r="JSM30" s="681"/>
      <c r="JSN30" s="681"/>
      <c r="JSO30" s="681"/>
      <c r="JSP30" s="681"/>
      <c r="JSQ30" s="681"/>
      <c r="JSR30" s="681"/>
      <c r="JSS30" s="681"/>
      <c r="JST30" s="681"/>
      <c r="JSU30" s="682"/>
      <c r="JSV30" s="680"/>
      <c r="JSW30" s="681"/>
      <c r="JSX30" s="681"/>
      <c r="JSY30" s="681"/>
      <c r="JSZ30" s="681"/>
      <c r="JTA30" s="681"/>
      <c r="JTB30" s="681"/>
      <c r="JTC30" s="681"/>
      <c r="JTD30" s="681"/>
      <c r="JTE30" s="681"/>
      <c r="JTF30" s="681"/>
      <c r="JTG30" s="681"/>
      <c r="JTH30" s="681"/>
      <c r="JTI30" s="681"/>
      <c r="JTJ30" s="682"/>
      <c r="JTK30" s="680"/>
      <c r="JTL30" s="681"/>
      <c r="JTM30" s="681"/>
      <c r="JTN30" s="681"/>
      <c r="JTO30" s="681"/>
      <c r="JTP30" s="681"/>
      <c r="JTQ30" s="681"/>
      <c r="JTR30" s="681"/>
      <c r="JTS30" s="681"/>
      <c r="JTT30" s="681"/>
      <c r="JTU30" s="681"/>
      <c r="JTV30" s="681"/>
      <c r="JTW30" s="681"/>
      <c r="JTX30" s="681"/>
      <c r="JTY30" s="682"/>
      <c r="JTZ30" s="680"/>
      <c r="JUA30" s="681"/>
      <c r="JUB30" s="681"/>
      <c r="JUC30" s="681"/>
      <c r="JUD30" s="681"/>
      <c r="JUE30" s="681"/>
      <c r="JUF30" s="681"/>
      <c r="JUG30" s="681"/>
      <c r="JUH30" s="681"/>
      <c r="JUI30" s="681"/>
      <c r="JUJ30" s="681"/>
      <c r="JUK30" s="681"/>
      <c r="JUL30" s="681"/>
      <c r="JUM30" s="681"/>
      <c r="JUN30" s="682"/>
      <c r="JUO30" s="680"/>
      <c r="JUP30" s="681"/>
      <c r="JUQ30" s="681"/>
      <c r="JUR30" s="681"/>
      <c r="JUS30" s="681"/>
      <c r="JUT30" s="681"/>
      <c r="JUU30" s="681"/>
      <c r="JUV30" s="681"/>
      <c r="JUW30" s="681"/>
      <c r="JUX30" s="681"/>
      <c r="JUY30" s="681"/>
      <c r="JUZ30" s="681"/>
      <c r="JVA30" s="681"/>
      <c r="JVB30" s="681"/>
      <c r="JVC30" s="682"/>
      <c r="JVD30" s="680"/>
      <c r="JVE30" s="681"/>
      <c r="JVF30" s="681"/>
      <c r="JVG30" s="681"/>
      <c r="JVH30" s="681"/>
      <c r="JVI30" s="681"/>
      <c r="JVJ30" s="681"/>
      <c r="JVK30" s="681"/>
      <c r="JVL30" s="681"/>
      <c r="JVM30" s="681"/>
      <c r="JVN30" s="681"/>
      <c r="JVO30" s="681"/>
      <c r="JVP30" s="681"/>
      <c r="JVQ30" s="681"/>
      <c r="JVR30" s="682"/>
      <c r="JVS30" s="680"/>
      <c r="JVT30" s="681"/>
      <c r="JVU30" s="681"/>
      <c r="JVV30" s="681"/>
      <c r="JVW30" s="681"/>
      <c r="JVX30" s="681"/>
      <c r="JVY30" s="681"/>
      <c r="JVZ30" s="681"/>
      <c r="JWA30" s="681"/>
      <c r="JWB30" s="681"/>
      <c r="JWC30" s="681"/>
      <c r="JWD30" s="681"/>
      <c r="JWE30" s="681"/>
      <c r="JWF30" s="681"/>
      <c r="JWG30" s="682"/>
      <c r="JWH30" s="680"/>
      <c r="JWI30" s="681"/>
      <c r="JWJ30" s="681"/>
      <c r="JWK30" s="681"/>
      <c r="JWL30" s="681"/>
      <c r="JWM30" s="681"/>
      <c r="JWN30" s="681"/>
      <c r="JWO30" s="681"/>
      <c r="JWP30" s="681"/>
      <c r="JWQ30" s="681"/>
      <c r="JWR30" s="681"/>
      <c r="JWS30" s="681"/>
      <c r="JWT30" s="681"/>
      <c r="JWU30" s="681"/>
      <c r="JWV30" s="682"/>
      <c r="JWW30" s="680"/>
      <c r="JWX30" s="681"/>
      <c r="JWY30" s="681"/>
      <c r="JWZ30" s="681"/>
      <c r="JXA30" s="681"/>
      <c r="JXB30" s="681"/>
      <c r="JXC30" s="681"/>
      <c r="JXD30" s="681"/>
      <c r="JXE30" s="681"/>
      <c r="JXF30" s="681"/>
      <c r="JXG30" s="681"/>
      <c r="JXH30" s="681"/>
      <c r="JXI30" s="681"/>
      <c r="JXJ30" s="681"/>
      <c r="JXK30" s="682"/>
      <c r="JXL30" s="680"/>
      <c r="JXM30" s="681"/>
      <c r="JXN30" s="681"/>
      <c r="JXO30" s="681"/>
      <c r="JXP30" s="681"/>
      <c r="JXQ30" s="681"/>
      <c r="JXR30" s="681"/>
      <c r="JXS30" s="681"/>
      <c r="JXT30" s="681"/>
      <c r="JXU30" s="681"/>
      <c r="JXV30" s="681"/>
      <c r="JXW30" s="681"/>
      <c r="JXX30" s="681"/>
      <c r="JXY30" s="681"/>
      <c r="JXZ30" s="682"/>
      <c r="JYA30" s="680"/>
      <c r="JYB30" s="681"/>
      <c r="JYC30" s="681"/>
      <c r="JYD30" s="681"/>
      <c r="JYE30" s="681"/>
      <c r="JYF30" s="681"/>
      <c r="JYG30" s="681"/>
      <c r="JYH30" s="681"/>
      <c r="JYI30" s="681"/>
      <c r="JYJ30" s="681"/>
      <c r="JYK30" s="681"/>
      <c r="JYL30" s="681"/>
      <c r="JYM30" s="681"/>
      <c r="JYN30" s="681"/>
      <c r="JYO30" s="682"/>
      <c r="JYP30" s="680"/>
      <c r="JYQ30" s="681"/>
      <c r="JYR30" s="681"/>
      <c r="JYS30" s="681"/>
      <c r="JYT30" s="681"/>
      <c r="JYU30" s="681"/>
      <c r="JYV30" s="681"/>
      <c r="JYW30" s="681"/>
      <c r="JYX30" s="681"/>
      <c r="JYY30" s="681"/>
      <c r="JYZ30" s="681"/>
      <c r="JZA30" s="681"/>
      <c r="JZB30" s="681"/>
      <c r="JZC30" s="681"/>
      <c r="JZD30" s="682"/>
      <c r="JZE30" s="680"/>
      <c r="JZF30" s="681"/>
      <c r="JZG30" s="681"/>
      <c r="JZH30" s="681"/>
      <c r="JZI30" s="681"/>
      <c r="JZJ30" s="681"/>
      <c r="JZK30" s="681"/>
      <c r="JZL30" s="681"/>
      <c r="JZM30" s="681"/>
      <c r="JZN30" s="681"/>
      <c r="JZO30" s="681"/>
      <c r="JZP30" s="681"/>
      <c r="JZQ30" s="681"/>
      <c r="JZR30" s="681"/>
      <c r="JZS30" s="682"/>
      <c r="JZT30" s="680"/>
      <c r="JZU30" s="681"/>
      <c r="JZV30" s="681"/>
      <c r="JZW30" s="681"/>
      <c r="JZX30" s="681"/>
      <c r="JZY30" s="681"/>
      <c r="JZZ30" s="681"/>
      <c r="KAA30" s="681"/>
      <c r="KAB30" s="681"/>
      <c r="KAC30" s="681"/>
      <c r="KAD30" s="681"/>
      <c r="KAE30" s="681"/>
      <c r="KAF30" s="681"/>
      <c r="KAG30" s="681"/>
      <c r="KAH30" s="682"/>
      <c r="KAI30" s="680"/>
      <c r="KAJ30" s="681"/>
      <c r="KAK30" s="681"/>
      <c r="KAL30" s="681"/>
      <c r="KAM30" s="681"/>
      <c r="KAN30" s="681"/>
      <c r="KAO30" s="681"/>
      <c r="KAP30" s="681"/>
      <c r="KAQ30" s="681"/>
      <c r="KAR30" s="681"/>
      <c r="KAS30" s="681"/>
      <c r="KAT30" s="681"/>
      <c r="KAU30" s="681"/>
      <c r="KAV30" s="681"/>
      <c r="KAW30" s="682"/>
      <c r="KAX30" s="680"/>
      <c r="KAY30" s="681"/>
      <c r="KAZ30" s="681"/>
      <c r="KBA30" s="681"/>
      <c r="KBB30" s="681"/>
      <c r="KBC30" s="681"/>
      <c r="KBD30" s="681"/>
      <c r="KBE30" s="681"/>
      <c r="KBF30" s="681"/>
      <c r="KBG30" s="681"/>
      <c r="KBH30" s="681"/>
      <c r="KBI30" s="681"/>
      <c r="KBJ30" s="681"/>
      <c r="KBK30" s="681"/>
      <c r="KBL30" s="682"/>
      <c r="KBM30" s="680"/>
      <c r="KBN30" s="681"/>
      <c r="KBO30" s="681"/>
      <c r="KBP30" s="681"/>
      <c r="KBQ30" s="681"/>
      <c r="KBR30" s="681"/>
      <c r="KBS30" s="681"/>
      <c r="KBT30" s="681"/>
      <c r="KBU30" s="681"/>
      <c r="KBV30" s="681"/>
      <c r="KBW30" s="681"/>
      <c r="KBX30" s="681"/>
      <c r="KBY30" s="681"/>
      <c r="KBZ30" s="681"/>
      <c r="KCA30" s="682"/>
      <c r="KCB30" s="680"/>
      <c r="KCC30" s="681"/>
      <c r="KCD30" s="681"/>
      <c r="KCE30" s="681"/>
      <c r="KCF30" s="681"/>
      <c r="KCG30" s="681"/>
      <c r="KCH30" s="681"/>
      <c r="KCI30" s="681"/>
      <c r="KCJ30" s="681"/>
      <c r="KCK30" s="681"/>
      <c r="KCL30" s="681"/>
      <c r="KCM30" s="681"/>
      <c r="KCN30" s="681"/>
      <c r="KCO30" s="681"/>
      <c r="KCP30" s="682"/>
      <c r="KCQ30" s="680"/>
      <c r="KCR30" s="681"/>
      <c r="KCS30" s="681"/>
      <c r="KCT30" s="681"/>
      <c r="KCU30" s="681"/>
      <c r="KCV30" s="681"/>
      <c r="KCW30" s="681"/>
      <c r="KCX30" s="681"/>
      <c r="KCY30" s="681"/>
      <c r="KCZ30" s="681"/>
      <c r="KDA30" s="681"/>
      <c r="KDB30" s="681"/>
      <c r="KDC30" s="681"/>
      <c r="KDD30" s="681"/>
      <c r="KDE30" s="682"/>
      <c r="KDF30" s="680"/>
      <c r="KDG30" s="681"/>
      <c r="KDH30" s="681"/>
      <c r="KDI30" s="681"/>
      <c r="KDJ30" s="681"/>
      <c r="KDK30" s="681"/>
      <c r="KDL30" s="681"/>
      <c r="KDM30" s="681"/>
      <c r="KDN30" s="681"/>
      <c r="KDO30" s="681"/>
      <c r="KDP30" s="681"/>
      <c r="KDQ30" s="681"/>
      <c r="KDR30" s="681"/>
      <c r="KDS30" s="681"/>
      <c r="KDT30" s="682"/>
      <c r="KDU30" s="680"/>
      <c r="KDV30" s="681"/>
      <c r="KDW30" s="681"/>
      <c r="KDX30" s="681"/>
      <c r="KDY30" s="681"/>
      <c r="KDZ30" s="681"/>
      <c r="KEA30" s="681"/>
      <c r="KEB30" s="681"/>
      <c r="KEC30" s="681"/>
      <c r="KED30" s="681"/>
      <c r="KEE30" s="681"/>
      <c r="KEF30" s="681"/>
      <c r="KEG30" s="681"/>
      <c r="KEH30" s="681"/>
      <c r="KEI30" s="682"/>
      <c r="KEJ30" s="680"/>
      <c r="KEK30" s="681"/>
      <c r="KEL30" s="681"/>
      <c r="KEM30" s="681"/>
      <c r="KEN30" s="681"/>
      <c r="KEO30" s="681"/>
      <c r="KEP30" s="681"/>
      <c r="KEQ30" s="681"/>
      <c r="KER30" s="681"/>
      <c r="KES30" s="681"/>
      <c r="KET30" s="681"/>
      <c r="KEU30" s="681"/>
      <c r="KEV30" s="681"/>
      <c r="KEW30" s="681"/>
      <c r="KEX30" s="682"/>
      <c r="KEY30" s="680"/>
      <c r="KEZ30" s="681"/>
      <c r="KFA30" s="681"/>
      <c r="KFB30" s="681"/>
      <c r="KFC30" s="681"/>
      <c r="KFD30" s="681"/>
      <c r="KFE30" s="681"/>
      <c r="KFF30" s="681"/>
      <c r="KFG30" s="681"/>
      <c r="KFH30" s="681"/>
      <c r="KFI30" s="681"/>
      <c r="KFJ30" s="681"/>
      <c r="KFK30" s="681"/>
      <c r="KFL30" s="681"/>
      <c r="KFM30" s="682"/>
      <c r="KFN30" s="680"/>
      <c r="KFO30" s="681"/>
      <c r="KFP30" s="681"/>
      <c r="KFQ30" s="681"/>
      <c r="KFR30" s="681"/>
      <c r="KFS30" s="681"/>
      <c r="KFT30" s="681"/>
      <c r="KFU30" s="681"/>
      <c r="KFV30" s="681"/>
      <c r="KFW30" s="681"/>
      <c r="KFX30" s="681"/>
      <c r="KFY30" s="681"/>
      <c r="KFZ30" s="681"/>
      <c r="KGA30" s="681"/>
      <c r="KGB30" s="682"/>
      <c r="KGC30" s="680"/>
      <c r="KGD30" s="681"/>
      <c r="KGE30" s="681"/>
      <c r="KGF30" s="681"/>
      <c r="KGG30" s="681"/>
      <c r="KGH30" s="681"/>
      <c r="KGI30" s="681"/>
      <c r="KGJ30" s="681"/>
      <c r="KGK30" s="681"/>
      <c r="KGL30" s="681"/>
      <c r="KGM30" s="681"/>
      <c r="KGN30" s="681"/>
      <c r="KGO30" s="681"/>
      <c r="KGP30" s="681"/>
      <c r="KGQ30" s="682"/>
      <c r="KGR30" s="680"/>
      <c r="KGS30" s="681"/>
      <c r="KGT30" s="681"/>
      <c r="KGU30" s="681"/>
      <c r="KGV30" s="681"/>
      <c r="KGW30" s="681"/>
      <c r="KGX30" s="681"/>
      <c r="KGY30" s="681"/>
      <c r="KGZ30" s="681"/>
      <c r="KHA30" s="681"/>
      <c r="KHB30" s="681"/>
      <c r="KHC30" s="681"/>
      <c r="KHD30" s="681"/>
      <c r="KHE30" s="681"/>
      <c r="KHF30" s="682"/>
      <c r="KHG30" s="680"/>
      <c r="KHH30" s="681"/>
      <c r="KHI30" s="681"/>
      <c r="KHJ30" s="681"/>
      <c r="KHK30" s="681"/>
      <c r="KHL30" s="681"/>
      <c r="KHM30" s="681"/>
      <c r="KHN30" s="681"/>
      <c r="KHO30" s="681"/>
      <c r="KHP30" s="681"/>
      <c r="KHQ30" s="681"/>
      <c r="KHR30" s="681"/>
      <c r="KHS30" s="681"/>
      <c r="KHT30" s="681"/>
      <c r="KHU30" s="682"/>
      <c r="KHV30" s="680"/>
      <c r="KHW30" s="681"/>
      <c r="KHX30" s="681"/>
      <c r="KHY30" s="681"/>
      <c r="KHZ30" s="681"/>
      <c r="KIA30" s="681"/>
      <c r="KIB30" s="681"/>
      <c r="KIC30" s="681"/>
      <c r="KID30" s="681"/>
      <c r="KIE30" s="681"/>
      <c r="KIF30" s="681"/>
      <c r="KIG30" s="681"/>
      <c r="KIH30" s="681"/>
      <c r="KII30" s="681"/>
      <c r="KIJ30" s="682"/>
      <c r="KIK30" s="680"/>
      <c r="KIL30" s="681"/>
      <c r="KIM30" s="681"/>
      <c r="KIN30" s="681"/>
      <c r="KIO30" s="681"/>
      <c r="KIP30" s="681"/>
      <c r="KIQ30" s="681"/>
      <c r="KIR30" s="681"/>
      <c r="KIS30" s="681"/>
      <c r="KIT30" s="681"/>
      <c r="KIU30" s="681"/>
      <c r="KIV30" s="681"/>
      <c r="KIW30" s="681"/>
      <c r="KIX30" s="681"/>
      <c r="KIY30" s="682"/>
      <c r="KIZ30" s="680"/>
      <c r="KJA30" s="681"/>
      <c r="KJB30" s="681"/>
      <c r="KJC30" s="681"/>
      <c r="KJD30" s="681"/>
      <c r="KJE30" s="681"/>
      <c r="KJF30" s="681"/>
      <c r="KJG30" s="681"/>
      <c r="KJH30" s="681"/>
      <c r="KJI30" s="681"/>
      <c r="KJJ30" s="681"/>
      <c r="KJK30" s="681"/>
      <c r="KJL30" s="681"/>
      <c r="KJM30" s="681"/>
      <c r="KJN30" s="682"/>
      <c r="KJO30" s="680"/>
      <c r="KJP30" s="681"/>
      <c r="KJQ30" s="681"/>
      <c r="KJR30" s="681"/>
      <c r="KJS30" s="681"/>
      <c r="KJT30" s="681"/>
      <c r="KJU30" s="681"/>
      <c r="KJV30" s="681"/>
      <c r="KJW30" s="681"/>
      <c r="KJX30" s="681"/>
      <c r="KJY30" s="681"/>
      <c r="KJZ30" s="681"/>
      <c r="KKA30" s="681"/>
      <c r="KKB30" s="681"/>
      <c r="KKC30" s="682"/>
      <c r="KKD30" s="680"/>
      <c r="KKE30" s="681"/>
      <c r="KKF30" s="681"/>
      <c r="KKG30" s="681"/>
      <c r="KKH30" s="681"/>
      <c r="KKI30" s="681"/>
      <c r="KKJ30" s="681"/>
      <c r="KKK30" s="681"/>
      <c r="KKL30" s="681"/>
      <c r="KKM30" s="681"/>
      <c r="KKN30" s="681"/>
      <c r="KKO30" s="681"/>
      <c r="KKP30" s="681"/>
      <c r="KKQ30" s="681"/>
      <c r="KKR30" s="682"/>
      <c r="KKS30" s="680"/>
      <c r="KKT30" s="681"/>
      <c r="KKU30" s="681"/>
      <c r="KKV30" s="681"/>
      <c r="KKW30" s="681"/>
      <c r="KKX30" s="681"/>
      <c r="KKY30" s="681"/>
      <c r="KKZ30" s="681"/>
      <c r="KLA30" s="681"/>
      <c r="KLB30" s="681"/>
      <c r="KLC30" s="681"/>
      <c r="KLD30" s="681"/>
      <c r="KLE30" s="681"/>
      <c r="KLF30" s="681"/>
      <c r="KLG30" s="682"/>
      <c r="KLH30" s="680"/>
      <c r="KLI30" s="681"/>
      <c r="KLJ30" s="681"/>
      <c r="KLK30" s="681"/>
      <c r="KLL30" s="681"/>
      <c r="KLM30" s="681"/>
      <c r="KLN30" s="681"/>
      <c r="KLO30" s="681"/>
      <c r="KLP30" s="681"/>
      <c r="KLQ30" s="681"/>
      <c r="KLR30" s="681"/>
      <c r="KLS30" s="681"/>
      <c r="KLT30" s="681"/>
      <c r="KLU30" s="681"/>
      <c r="KLV30" s="682"/>
      <c r="KLW30" s="680"/>
      <c r="KLX30" s="681"/>
      <c r="KLY30" s="681"/>
      <c r="KLZ30" s="681"/>
      <c r="KMA30" s="681"/>
      <c r="KMB30" s="681"/>
      <c r="KMC30" s="681"/>
      <c r="KMD30" s="681"/>
      <c r="KME30" s="681"/>
      <c r="KMF30" s="681"/>
      <c r="KMG30" s="681"/>
      <c r="KMH30" s="681"/>
      <c r="KMI30" s="681"/>
      <c r="KMJ30" s="681"/>
      <c r="KMK30" s="682"/>
      <c r="KML30" s="680"/>
      <c r="KMM30" s="681"/>
      <c r="KMN30" s="681"/>
      <c r="KMO30" s="681"/>
      <c r="KMP30" s="681"/>
      <c r="KMQ30" s="681"/>
      <c r="KMR30" s="681"/>
      <c r="KMS30" s="681"/>
      <c r="KMT30" s="681"/>
      <c r="KMU30" s="681"/>
      <c r="KMV30" s="681"/>
      <c r="KMW30" s="681"/>
      <c r="KMX30" s="681"/>
      <c r="KMY30" s="681"/>
      <c r="KMZ30" s="682"/>
      <c r="KNA30" s="680"/>
      <c r="KNB30" s="681"/>
      <c r="KNC30" s="681"/>
      <c r="KND30" s="681"/>
      <c r="KNE30" s="681"/>
      <c r="KNF30" s="681"/>
      <c r="KNG30" s="681"/>
      <c r="KNH30" s="681"/>
      <c r="KNI30" s="681"/>
      <c r="KNJ30" s="681"/>
      <c r="KNK30" s="681"/>
      <c r="KNL30" s="681"/>
      <c r="KNM30" s="681"/>
      <c r="KNN30" s="681"/>
      <c r="KNO30" s="682"/>
      <c r="KNP30" s="680"/>
      <c r="KNQ30" s="681"/>
      <c r="KNR30" s="681"/>
      <c r="KNS30" s="681"/>
      <c r="KNT30" s="681"/>
      <c r="KNU30" s="681"/>
      <c r="KNV30" s="681"/>
      <c r="KNW30" s="681"/>
      <c r="KNX30" s="681"/>
      <c r="KNY30" s="681"/>
      <c r="KNZ30" s="681"/>
      <c r="KOA30" s="681"/>
      <c r="KOB30" s="681"/>
      <c r="KOC30" s="681"/>
      <c r="KOD30" s="682"/>
      <c r="KOE30" s="680"/>
      <c r="KOF30" s="681"/>
      <c r="KOG30" s="681"/>
      <c r="KOH30" s="681"/>
      <c r="KOI30" s="681"/>
      <c r="KOJ30" s="681"/>
      <c r="KOK30" s="681"/>
      <c r="KOL30" s="681"/>
      <c r="KOM30" s="681"/>
      <c r="KON30" s="681"/>
      <c r="KOO30" s="681"/>
      <c r="KOP30" s="681"/>
      <c r="KOQ30" s="681"/>
      <c r="KOR30" s="681"/>
      <c r="KOS30" s="682"/>
      <c r="KOT30" s="680"/>
      <c r="KOU30" s="681"/>
      <c r="KOV30" s="681"/>
      <c r="KOW30" s="681"/>
      <c r="KOX30" s="681"/>
      <c r="KOY30" s="681"/>
      <c r="KOZ30" s="681"/>
      <c r="KPA30" s="681"/>
      <c r="KPB30" s="681"/>
      <c r="KPC30" s="681"/>
      <c r="KPD30" s="681"/>
      <c r="KPE30" s="681"/>
      <c r="KPF30" s="681"/>
      <c r="KPG30" s="681"/>
      <c r="KPH30" s="682"/>
      <c r="KPI30" s="680"/>
      <c r="KPJ30" s="681"/>
      <c r="KPK30" s="681"/>
      <c r="KPL30" s="681"/>
      <c r="KPM30" s="681"/>
      <c r="KPN30" s="681"/>
      <c r="KPO30" s="681"/>
      <c r="KPP30" s="681"/>
      <c r="KPQ30" s="681"/>
      <c r="KPR30" s="681"/>
      <c r="KPS30" s="681"/>
      <c r="KPT30" s="681"/>
      <c r="KPU30" s="681"/>
      <c r="KPV30" s="681"/>
      <c r="KPW30" s="682"/>
      <c r="KPX30" s="680"/>
      <c r="KPY30" s="681"/>
      <c r="KPZ30" s="681"/>
      <c r="KQA30" s="681"/>
      <c r="KQB30" s="681"/>
      <c r="KQC30" s="681"/>
      <c r="KQD30" s="681"/>
      <c r="KQE30" s="681"/>
      <c r="KQF30" s="681"/>
      <c r="KQG30" s="681"/>
      <c r="KQH30" s="681"/>
      <c r="KQI30" s="681"/>
      <c r="KQJ30" s="681"/>
      <c r="KQK30" s="681"/>
      <c r="KQL30" s="682"/>
      <c r="KQM30" s="680"/>
      <c r="KQN30" s="681"/>
      <c r="KQO30" s="681"/>
      <c r="KQP30" s="681"/>
      <c r="KQQ30" s="681"/>
      <c r="KQR30" s="681"/>
      <c r="KQS30" s="681"/>
      <c r="KQT30" s="681"/>
      <c r="KQU30" s="681"/>
      <c r="KQV30" s="681"/>
      <c r="KQW30" s="681"/>
      <c r="KQX30" s="681"/>
      <c r="KQY30" s="681"/>
      <c r="KQZ30" s="681"/>
      <c r="KRA30" s="682"/>
      <c r="KRB30" s="680"/>
      <c r="KRC30" s="681"/>
      <c r="KRD30" s="681"/>
      <c r="KRE30" s="681"/>
      <c r="KRF30" s="681"/>
      <c r="KRG30" s="681"/>
      <c r="KRH30" s="681"/>
      <c r="KRI30" s="681"/>
      <c r="KRJ30" s="681"/>
      <c r="KRK30" s="681"/>
      <c r="KRL30" s="681"/>
      <c r="KRM30" s="681"/>
      <c r="KRN30" s="681"/>
      <c r="KRO30" s="681"/>
      <c r="KRP30" s="682"/>
      <c r="KRQ30" s="680"/>
      <c r="KRR30" s="681"/>
      <c r="KRS30" s="681"/>
      <c r="KRT30" s="681"/>
      <c r="KRU30" s="681"/>
      <c r="KRV30" s="681"/>
      <c r="KRW30" s="681"/>
      <c r="KRX30" s="681"/>
      <c r="KRY30" s="681"/>
      <c r="KRZ30" s="681"/>
      <c r="KSA30" s="681"/>
      <c r="KSB30" s="681"/>
      <c r="KSC30" s="681"/>
      <c r="KSD30" s="681"/>
      <c r="KSE30" s="682"/>
      <c r="KSF30" s="680"/>
      <c r="KSG30" s="681"/>
      <c r="KSH30" s="681"/>
      <c r="KSI30" s="681"/>
      <c r="KSJ30" s="681"/>
      <c r="KSK30" s="681"/>
      <c r="KSL30" s="681"/>
      <c r="KSM30" s="681"/>
      <c r="KSN30" s="681"/>
      <c r="KSO30" s="681"/>
      <c r="KSP30" s="681"/>
      <c r="KSQ30" s="681"/>
      <c r="KSR30" s="681"/>
      <c r="KSS30" s="681"/>
      <c r="KST30" s="682"/>
      <c r="KSU30" s="680"/>
      <c r="KSV30" s="681"/>
      <c r="KSW30" s="681"/>
      <c r="KSX30" s="681"/>
      <c r="KSY30" s="681"/>
      <c r="KSZ30" s="681"/>
      <c r="KTA30" s="681"/>
      <c r="KTB30" s="681"/>
      <c r="KTC30" s="681"/>
      <c r="KTD30" s="681"/>
      <c r="KTE30" s="681"/>
      <c r="KTF30" s="681"/>
      <c r="KTG30" s="681"/>
      <c r="KTH30" s="681"/>
      <c r="KTI30" s="682"/>
      <c r="KTJ30" s="680"/>
      <c r="KTK30" s="681"/>
      <c r="KTL30" s="681"/>
      <c r="KTM30" s="681"/>
      <c r="KTN30" s="681"/>
      <c r="KTO30" s="681"/>
      <c r="KTP30" s="681"/>
      <c r="KTQ30" s="681"/>
      <c r="KTR30" s="681"/>
      <c r="KTS30" s="681"/>
      <c r="KTT30" s="681"/>
      <c r="KTU30" s="681"/>
      <c r="KTV30" s="681"/>
      <c r="KTW30" s="681"/>
      <c r="KTX30" s="682"/>
      <c r="KTY30" s="680"/>
      <c r="KTZ30" s="681"/>
      <c r="KUA30" s="681"/>
      <c r="KUB30" s="681"/>
      <c r="KUC30" s="681"/>
      <c r="KUD30" s="681"/>
      <c r="KUE30" s="681"/>
      <c r="KUF30" s="681"/>
      <c r="KUG30" s="681"/>
      <c r="KUH30" s="681"/>
      <c r="KUI30" s="681"/>
      <c r="KUJ30" s="681"/>
      <c r="KUK30" s="681"/>
      <c r="KUL30" s="681"/>
      <c r="KUM30" s="682"/>
      <c r="KUN30" s="680"/>
      <c r="KUO30" s="681"/>
      <c r="KUP30" s="681"/>
      <c r="KUQ30" s="681"/>
      <c r="KUR30" s="681"/>
      <c r="KUS30" s="681"/>
      <c r="KUT30" s="681"/>
      <c r="KUU30" s="681"/>
      <c r="KUV30" s="681"/>
      <c r="KUW30" s="681"/>
      <c r="KUX30" s="681"/>
      <c r="KUY30" s="681"/>
      <c r="KUZ30" s="681"/>
      <c r="KVA30" s="681"/>
      <c r="KVB30" s="682"/>
      <c r="KVC30" s="680"/>
      <c r="KVD30" s="681"/>
      <c r="KVE30" s="681"/>
      <c r="KVF30" s="681"/>
      <c r="KVG30" s="681"/>
      <c r="KVH30" s="681"/>
      <c r="KVI30" s="681"/>
      <c r="KVJ30" s="681"/>
      <c r="KVK30" s="681"/>
      <c r="KVL30" s="681"/>
      <c r="KVM30" s="681"/>
      <c r="KVN30" s="681"/>
      <c r="KVO30" s="681"/>
      <c r="KVP30" s="681"/>
      <c r="KVQ30" s="682"/>
      <c r="KVR30" s="680"/>
      <c r="KVS30" s="681"/>
      <c r="KVT30" s="681"/>
      <c r="KVU30" s="681"/>
      <c r="KVV30" s="681"/>
      <c r="KVW30" s="681"/>
      <c r="KVX30" s="681"/>
      <c r="KVY30" s="681"/>
      <c r="KVZ30" s="681"/>
      <c r="KWA30" s="681"/>
      <c r="KWB30" s="681"/>
      <c r="KWC30" s="681"/>
      <c r="KWD30" s="681"/>
      <c r="KWE30" s="681"/>
      <c r="KWF30" s="682"/>
      <c r="KWG30" s="680"/>
      <c r="KWH30" s="681"/>
      <c r="KWI30" s="681"/>
      <c r="KWJ30" s="681"/>
      <c r="KWK30" s="681"/>
      <c r="KWL30" s="681"/>
      <c r="KWM30" s="681"/>
      <c r="KWN30" s="681"/>
      <c r="KWO30" s="681"/>
      <c r="KWP30" s="681"/>
      <c r="KWQ30" s="681"/>
      <c r="KWR30" s="681"/>
      <c r="KWS30" s="681"/>
      <c r="KWT30" s="681"/>
      <c r="KWU30" s="682"/>
      <c r="KWV30" s="680"/>
      <c r="KWW30" s="681"/>
      <c r="KWX30" s="681"/>
      <c r="KWY30" s="681"/>
      <c r="KWZ30" s="681"/>
      <c r="KXA30" s="681"/>
      <c r="KXB30" s="681"/>
      <c r="KXC30" s="681"/>
      <c r="KXD30" s="681"/>
      <c r="KXE30" s="681"/>
      <c r="KXF30" s="681"/>
      <c r="KXG30" s="681"/>
      <c r="KXH30" s="681"/>
      <c r="KXI30" s="681"/>
      <c r="KXJ30" s="682"/>
      <c r="KXK30" s="680"/>
      <c r="KXL30" s="681"/>
      <c r="KXM30" s="681"/>
      <c r="KXN30" s="681"/>
      <c r="KXO30" s="681"/>
      <c r="KXP30" s="681"/>
      <c r="KXQ30" s="681"/>
      <c r="KXR30" s="681"/>
      <c r="KXS30" s="681"/>
      <c r="KXT30" s="681"/>
      <c r="KXU30" s="681"/>
      <c r="KXV30" s="681"/>
      <c r="KXW30" s="681"/>
      <c r="KXX30" s="681"/>
      <c r="KXY30" s="682"/>
      <c r="KXZ30" s="680"/>
      <c r="KYA30" s="681"/>
      <c r="KYB30" s="681"/>
      <c r="KYC30" s="681"/>
      <c r="KYD30" s="681"/>
      <c r="KYE30" s="681"/>
      <c r="KYF30" s="681"/>
      <c r="KYG30" s="681"/>
      <c r="KYH30" s="681"/>
      <c r="KYI30" s="681"/>
      <c r="KYJ30" s="681"/>
      <c r="KYK30" s="681"/>
      <c r="KYL30" s="681"/>
      <c r="KYM30" s="681"/>
      <c r="KYN30" s="682"/>
      <c r="KYO30" s="680"/>
      <c r="KYP30" s="681"/>
      <c r="KYQ30" s="681"/>
      <c r="KYR30" s="681"/>
      <c r="KYS30" s="681"/>
      <c r="KYT30" s="681"/>
      <c r="KYU30" s="681"/>
      <c r="KYV30" s="681"/>
      <c r="KYW30" s="681"/>
      <c r="KYX30" s="681"/>
      <c r="KYY30" s="681"/>
      <c r="KYZ30" s="681"/>
      <c r="KZA30" s="681"/>
      <c r="KZB30" s="681"/>
      <c r="KZC30" s="682"/>
      <c r="KZD30" s="680"/>
      <c r="KZE30" s="681"/>
      <c r="KZF30" s="681"/>
      <c r="KZG30" s="681"/>
      <c r="KZH30" s="681"/>
      <c r="KZI30" s="681"/>
      <c r="KZJ30" s="681"/>
      <c r="KZK30" s="681"/>
      <c r="KZL30" s="681"/>
      <c r="KZM30" s="681"/>
      <c r="KZN30" s="681"/>
      <c r="KZO30" s="681"/>
      <c r="KZP30" s="681"/>
      <c r="KZQ30" s="681"/>
      <c r="KZR30" s="682"/>
      <c r="KZS30" s="680"/>
      <c r="KZT30" s="681"/>
      <c r="KZU30" s="681"/>
      <c r="KZV30" s="681"/>
      <c r="KZW30" s="681"/>
      <c r="KZX30" s="681"/>
      <c r="KZY30" s="681"/>
      <c r="KZZ30" s="681"/>
      <c r="LAA30" s="681"/>
      <c r="LAB30" s="681"/>
      <c r="LAC30" s="681"/>
      <c r="LAD30" s="681"/>
      <c r="LAE30" s="681"/>
      <c r="LAF30" s="681"/>
      <c r="LAG30" s="682"/>
      <c r="LAH30" s="680"/>
      <c r="LAI30" s="681"/>
      <c r="LAJ30" s="681"/>
      <c r="LAK30" s="681"/>
      <c r="LAL30" s="681"/>
      <c r="LAM30" s="681"/>
      <c r="LAN30" s="681"/>
      <c r="LAO30" s="681"/>
      <c r="LAP30" s="681"/>
      <c r="LAQ30" s="681"/>
      <c r="LAR30" s="681"/>
      <c r="LAS30" s="681"/>
      <c r="LAT30" s="681"/>
      <c r="LAU30" s="681"/>
      <c r="LAV30" s="682"/>
      <c r="LAW30" s="680"/>
      <c r="LAX30" s="681"/>
      <c r="LAY30" s="681"/>
      <c r="LAZ30" s="681"/>
      <c r="LBA30" s="681"/>
      <c r="LBB30" s="681"/>
      <c r="LBC30" s="681"/>
      <c r="LBD30" s="681"/>
      <c r="LBE30" s="681"/>
      <c r="LBF30" s="681"/>
      <c r="LBG30" s="681"/>
      <c r="LBH30" s="681"/>
      <c r="LBI30" s="681"/>
      <c r="LBJ30" s="681"/>
      <c r="LBK30" s="682"/>
      <c r="LBL30" s="680"/>
      <c r="LBM30" s="681"/>
      <c r="LBN30" s="681"/>
      <c r="LBO30" s="681"/>
      <c r="LBP30" s="681"/>
      <c r="LBQ30" s="681"/>
      <c r="LBR30" s="681"/>
      <c r="LBS30" s="681"/>
      <c r="LBT30" s="681"/>
      <c r="LBU30" s="681"/>
      <c r="LBV30" s="681"/>
      <c r="LBW30" s="681"/>
      <c r="LBX30" s="681"/>
      <c r="LBY30" s="681"/>
      <c r="LBZ30" s="682"/>
      <c r="LCA30" s="680"/>
      <c r="LCB30" s="681"/>
      <c r="LCC30" s="681"/>
      <c r="LCD30" s="681"/>
      <c r="LCE30" s="681"/>
      <c r="LCF30" s="681"/>
      <c r="LCG30" s="681"/>
      <c r="LCH30" s="681"/>
      <c r="LCI30" s="681"/>
      <c r="LCJ30" s="681"/>
      <c r="LCK30" s="681"/>
      <c r="LCL30" s="681"/>
      <c r="LCM30" s="681"/>
      <c r="LCN30" s="681"/>
      <c r="LCO30" s="682"/>
      <c r="LCP30" s="680"/>
      <c r="LCQ30" s="681"/>
      <c r="LCR30" s="681"/>
      <c r="LCS30" s="681"/>
      <c r="LCT30" s="681"/>
      <c r="LCU30" s="681"/>
      <c r="LCV30" s="681"/>
      <c r="LCW30" s="681"/>
      <c r="LCX30" s="681"/>
      <c r="LCY30" s="681"/>
      <c r="LCZ30" s="681"/>
      <c r="LDA30" s="681"/>
      <c r="LDB30" s="681"/>
      <c r="LDC30" s="681"/>
      <c r="LDD30" s="682"/>
      <c r="LDE30" s="680"/>
      <c r="LDF30" s="681"/>
      <c r="LDG30" s="681"/>
      <c r="LDH30" s="681"/>
      <c r="LDI30" s="681"/>
      <c r="LDJ30" s="681"/>
      <c r="LDK30" s="681"/>
      <c r="LDL30" s="681"/>
      <c r="LDM30" s="681"/>
      <c r="LDN30" s="681"/>
      <c r="LDO30" s="681"/>
      <c r="LDP30" s="681"/>
      <c r="LDQ30" s="681"/>
      <c r="LDR30" s="681"/>
      <c r="LDS30" s="682"/>
      <c r="LDT30" s="680"/>
      <c r="LDU30" s="681"/>
      <c r="LDV30" s="681"/>
      <c r="LDW30" s="681"/>
      <c r="LDX30" s="681"/>
      <c r="LDY30" s="681"/>
      <c r="LDZ30" s="681"/>
      <c r="LEA30" s="681"/>
      <c r="LEB30" s="681"/>
      <c r="LEC30" s="681"/>
      <c r="LED30" s="681"/>
      <c r="LEE30" s="681"/>
      <c r="LEF30" s="681"/>
      <c r="LEG30" s="681"/>
      <c r="LEH30" s="682"/>
      <c r="LEI30" s="680"/>
      <c r="LEJ30" s="681"/>
      <c r="LEK30" s="681"/>
      <c r="LEL30" s="681"/>
      <c r="LEM30" s="681"/>
      <c r="LEN30" s="681"/>
      <c r="LEO30" s="681"/>
      <c r="LEP30" s="681"/>
      <c r="LEQ30" s="681"/>
      <c r="LER30" s="681"/>
      <c r="LES30" s="681"/>
      <c r="LET30" s="681"/>
      <c r="LEU30" s="681"/>
      <c r="LEV30" s="681"/>
      <c r="LEW30" s="682"/>
      <c r="LEX30" s="680"/>
      <c r="LEY30" s="681"/>
      <c r="LEZ30" s="681"/>
      <c r="LFA30" s="681"/>
      <c r="LFB30" s="681"/>
      <c r="LFC30" s="681"/>
      <c r="LFD30" s="681"/>
      <c r="LFE30" s="681"/>
      <c r="LFF30" s="681"/>
      <c r="LFG30" s="681"/>
      <c r="LFH30" s="681"/>
      <c r="LFI30" s="681"/>
      <c r="LFJ30" s="681"/>
      <c r="LFK30" s="681"/>
      <c r="LFL30" s="682"/>
      <c r="LFM30" s="680"/>
      <c r="LFN30" s="681"/>
      <c r="LFO30" s="681"/>
      <c r="LFP30" s="681"/>
      <c r="LFQ30" s="681"/>
      <c r="LFR30" s="681"/>
      <c r="LFS30" s="681"/>
      <c r="LFT30" s="681"/>
      <c r="LFU30" s="681"/>
      <c r="LFV30" s="681"/>
      <c r="LFW30" s="681"/>
      <c r="LFX30" s="681"/>
      <c r="LFY30" s="681"/>
      <c r="LFZ30" s="681"/>
      <c r="LGA30" s="682"/>
      <c r="LGB30" s="680"/>
      <c r="LGC30" s="681"/>
      <c r="LGD30" s="681"/>
      <c r="LGE30" s="681"/>
      <c r="LGF30" s="681"/>
      <c r="LGG30" s="681"/>
      <c r="LGH30" s="681"/>
      <c r="LGI30" s="681"/>
      <c r="LGJ30" s="681"/>
      <c r="LGK30" s="681"/>
      <c r="LGL30" s="681"/>
      <c r="LGM30" s="681"/>
      <c r="LGN30" s="681"/>
      <c r="LGO30" s="681"/>
      <c r="LGP30" s="682"/>
      <c r="LGQ30" s="680"/>
      <c r="LGR30" s="681"/>
      <c r="LGS30" s="681"/>
      <c r="LGT30" s="681"/>
      <c r="LGU30" s="681"/>
      <c r="LGV30" s="681"/>
      <c r="LGW30" s="681"/>
      <c r="LGX30" s="681"/>
      <c r="LGY30" s="681"/>
      <c r="LGZ30" s="681"/>
      <c r="LHA30" s="681"/>
      <c r="LHB30" s="681"/>
      <c r="LHC30" s="681"/>
      <c r="LHD30" s="681"/>
      <c r="LHE30" s="682"/>
      <c r="LHF30" s="680"/>
      <c r="LHG30" s="681"/>
      <c r="LHH30" s="681"/>
      <c r="LHI30" s="681"/>
      <c r="LHJ30" s="681"/>
      <c r="LHK30" s="681"/>
      <c r="LHL30" s="681"/>
      <c r="LHM30" s="681"/>
      <c r="LHN30" s="681"/>
      <c r="LHO30" s="681"/>
      <c r="LHP30" s="681"/>
      <c r="LHQ30" s="681"/>
      <c r="LHR30" s="681"/>
      <c r="LHS30" s="681"/>
      <c r="LHT30" s="682"/>
      <c r="LHU30" s="680"/>
      <c r="LHV30" s="681"/>
      <c r="LHW30" s="681"/>
      <c r="LHX30" s="681"/>
      <c r="LHY30" s="681"/>
      <c r="LHZ30" s="681"/>
      <c r="LIA30" s="681"/>
      <c r="LIB30" s="681"/>
      <c r="LIC30" s="681"/>
      <c r="LID30" s="681"/>
      <c r="LIE30" s="681"/>
      <c r="LIF30" s="681"/>
      <c r="LIG30" s="681"/>
      <c r="LIH30" s="681"/>
      <c r="LII30" s="682"/>
      <c r="LIJ30" s="680"/>
      <c r="LIK30" s="681"/>
      <c r="LIL30" s="681"/>
      <c r="LIM30" s="681"/>
      <c r="LIN30" s="681"/>
      <c r="LIO30" s="681"/>
      <c r="LIP30" s="681"/>
      <c r="LIQ30" s="681"/>
      <c r="LIR30" s="681"/>
      <c r="LIS30" s="681"/>
      <c r="LIT30" s="681"/>
      <c r="LIU30" s="681"/>
      <c r="LIV30" s="681"/>
      <c r="LIW30" s="681"/>
      <c r="LIX30" s="682"/>
      <c r="LIY30" s="680"/>
      <c r="LIZ30" s="681"/>
      <c r="LJA30" s="681"/>
      <c r="LJB30" s="681"/>
      <c r="LJC30" s="681"/>
      <c r="LJD30" s="681"/>
      <c r="LJE30" s="681"/>
      <c r="LJF30" s="681"/>
      <c r="LJG30" s="681"/>
      <c r="LJH30" s="681"/>
      <c r="LJI30" s="681"/>
      <c r="LJJ30" s="681"/>
      <c r="LJK30" s="681"/>
      <c r="LJL30" s="681"/>
      <c r="LJM30" s="682"/>
      <c r="LJN30" s="680"/>
      <c r="LJO30" s="681"/>
      <c r="LJP30" s="681"/>
      <c r="LJQ30" s="681"/>
      <c r="LJR30" s="681"/>
      <c r="LJS30" s="681"/>
      <c r="LJT30" s="681"/>
      <c r="LJU30" s="681"/>
      <c r="LJV30" s="681"/>
      <c r="LJW30" s="681"/>
      <c r="LJX30" s="681"/>
      <c r="LJY30" s="681"/>
      <c r="LJZ30" s="681"/>
      <c r="LKA30" s="681"/>
      <c r="LKB30" s="682"/>
      <c r="LKC30" s="680"/>
      <c r="LKD30" s="681"/>
      <c r="LKE30" s="681"/>
      <c r="LKF30" s="681"/>
      <c r="LKG30" s="681"/>
      <c r="LKH30" s="681"/>
      <c r="LKI30" s="681"/>
      <c r="LKJ30" s="681"/>
      <c r="LKK30" s="681"/>
      <c r="LKL30" s="681"/>
      <c r="LKM30" s="681"/>
      <c r="LKN30" s="681"/>
      <c r="LKO30" s="681"/>
      <c r="LKP30" s="681"/>
      <c r="LKQ30" s="682"/>
      <c r="LKR30" s="680"/>
      <c r="LKS30" s="681"/>
      <c r="LKT30" s="681"/>
      <c r="LKU30" s="681"/>
      <c r="LKV30" s="681"/>
      <c r="LKW30" s="681"/>
      <c r="LKX30" s="681"/>
      <c r="LKY30" s="681"/>
      <c r="LKZ30" s="681"/>
      <c r="LLA30" s="681"/>
      <c r="LLB30" s="681"/>
      <c r="LLC30" s="681"/>
      <c r="LLD30" s="681"/>
      <c r="LLE30" s="681"/>
      <c r="LLF30" s="682"/>
      <c r="LLG30" s="680"/>
      <c r="LLH30" s="681"/>
      <c r="LLI30" s="681"/>
      <c r="LLJ30" s="681"/>
      <c r="LLK30" s="681"/>
      <c r="LLL30" s="681"/>
      <c r="LLM30" s="681"/>
      <c r="LLN30" s="681"/>
      <c r="LLO30" s="681"/>
      <c r="LLP30" s="681"/>
      <c r="LLQ30" s="681"/>
      <c r="LLR30" s="681"/>
      <c r="LLS30" s="681"/>
      <c r="LLT30" s="681"/>
      <c r="LLU30" s="682"/>
      <c r="LLV30" s="680"/>
      <c r="LLW30" s="681"/>
      <c r="LLX30" s="681"/>
      <c r="LLY30" s="681"/>
      <c r="LLZ30" s="681"/>
      <c r="LMA30" s="681"/>
      <c r="LMB30" s="681"/>
      <c r="LMC30" s="681"/>
      <c r="LMD30" s="681"/>
      <c r="LME30" s="681"/>
      <c r="LMF30" s="681"/>
      <c r="LMG30" s="681"/>
      <c r="LMH30" s="681"/>
      <c r="LMI30" s="681"/>
      <c r="LMJ30" s="682"/>
      <c r="LMK30" s="680"/>
      <c r="LML30" s="681"/>
      <c r="LMM30" s="681"/>
      <c r="LMN30" s="681"/>
      <c r="LMO30" s="681"/>
      <c r="LMP30" s="681"/>
      <c r="LMQ30" s="681"/>
      <c r="LMR30" s="681"/>
      <c r="LMS30" s="681"/>
      <c r="LMT30" s="681"/>
      <c r="LMU30" s="681"/>
      <c r="LMV30" s="681"/>
      <c r="LMW30" s="681"/>
      <c r="LMX30" s="681"/>
      <c r="LMY30" s="682"/>
      <c r="LMZ30" s="680"/>
      <c r="LNA30" s="681"/>
      <c r="LNB30" s="681"/>
      <c r="LNC30" s="681"/>
      <c r="LND30" s="681"/>
      <c r="LNE30" s="681"/>
      <c r="LNF30" s="681"/>
      <c r="LNG30" s="681"/>
      <c r="LNH30" s="681"/>
      <c r="LNI30" s="681"/>
      <c r="LNJ30" s="681"/>
      <c r="LNK30" s="681"/>
      <c r="LNL30" s="681"/>
      <c r="LNM30" s="681"/>
      <c r="LNN30" s="682"/>
      <c r="LNO30" s="680"/>
      <c r="LNP30" s="681"/>
      <c r="LNQ30" s="681"/>
      <c r="LNR30" s="681"/>
      <c r="LNS30" s="681"/>
      <c r="LNT30" s="681"/>
      <c r="LNU30" s="681"/>
      <c r="LNV30" s="681"/>
      <c r="LNW30" s="681"/>
      <c r="LNX30" s="681"/>
      <c r="LNY30" s="681"/>
      <c r="LNZ30" s="681"/>
      <c r="LOA30" s="681"/>
      <c r="LOB30" s="681"/>
      <c r="LOC30" s="682"/>
      <c r="LOD30" s="680"/>
      <c r="LOE30" s="681"/>
      <c r="LOF30" s="681"/>
      <c r="LOG30" s="681"/>
      <c r="LOH30" s="681"/>
      <c r="LOI30" s="681"/>
      <c r="LOJ30" s="681"/>
      <c r="LOK30" s="681"/>
      <c r="LOL30" s="681"/>
      <c r="LOM30" s="681"/>
      <c r="LON30" s="681"/>
      <c r="LOO30" s="681"/>
      <c r="LOP30" s="681"/>
      <c r="LOQ30" s="681"/>
      <c r="LOR30" s="682"/>
      <c r="LOS30" s="680"/>
      <c r="LOT30" s="681"/>
      <c r="LOU30" s="681"/>
      <c r="LOV30" s="681"/>
      <c r="LOW30" s="681"/>
      <c r="LOX30" s="681"/>
      <c r="LOY30" s="681"/>
      <c r="LOZ30" s="681"/>
      <c r="LPA30" s="681"/>
      <c r="LPB30" s="681"/>
      <c r="LPC30" s="681"/>
      <c r="LPD30" s="681"/>
      <c r="LPE30" s="681"/>
      <c r="LPF30" s="681"/>
      <c r="LPG30" s="682"/>
      <c r="LPH30" s="680"/>
      <c r="LPI30" s="681"/>
      <c r="LPJ30" s="681"/>
      <c r="LPK30" s="681"/>
      <c r="LPL30" s="681"/>
      <c r="LPM30" s="681"/>
      <c r="LPN30" s="681"/>
      <c r="LPO30" s="681"/>
      <c r="LPP30" s="681"/>
      <c r="LPQ30" s="681"/>
      <c r="LPR30" s="681"/>
      <c r="LPS30" s="681"/>
      <c r="LPT30" s="681"/>
      <c r="LPU30" s="681"/>
      <c r="LPV30" s="682"/>
      <c r="LPW30" s="680"/>
      <c r="LPX30" s="681"/>
      <c r="LPY30" s="681"/>
      <c r="LPZ30" s="681"/>
      <c r="LQA30" s="681"/>
      <c r="LQB30" s="681"/>
      <c r="LQC30" s="681"/>
      <c r="LQD30" s="681"/>
      <c r="LQE30" s="681"/>
      <c r="LQF30" s="681"/>
      <c r="LQG30" s="681"/>
      <c r="LQH30" s="681"/>
      <c r="LQI30" s="681"/>
      <c r="LQJ30" s="681"/>
      <c r="LQK30" s="682"/>
      <c r="LQL30" s="680"/>
      <c r="LQM30" s="681"/>
      <c r="LQN30" s="681"/>
      <c r="LQO30" s="681"/>
      <c r="LQP30" s="681"/>
      <c r="LQQ30" s="681"/>
      <c r="LQR30" s="681"/>
      <c r="LQS30" s="681"/>
      <c r="LQT30" s="681"/>
      <c r="LQU30" s="681"/>
      <c r="LQV30" s="681"/>
      <c r="LQW30" s="681"/>
      <c r="LQX30" s="681"/>
      <c r="LQY30" s="681"/>
      <c r="LQZ30" s="682"/>
      <c r="LRA30" s="680"/>
      <c r="LRB30" s="681"/>
      <c r="LRC30" s="681"/>
      <c r="LRD30" s="681"/>
      <c r="LRE30" s="681"/>
      <c r="LRF30" s="681"/>
      <c r="LRG30" s="681"/>
      <c r="LRH30" s="681"/>
      <c r="LRI30" s="681"/>
      <c r="LRJ30" s="681"/>
      <c r="LRK30" s="681"/>
      <c r="LRL30" s="681"/>
      <c r="LRM30" s="681"/>
      <c r="LRN30" s="681"/>
      <c r="LRO30" s="682"/>
      <c r="LRP30" s="680"/>
      <c r="LRQ30" s="681"/>
      <c r="LRR30" s="681"/>
      <c r="LRS30" s="681"/>
      <c r="LRT30" s="681"/>
      <c r="LRU30" s="681"/>
      <c r="LRV30" s="681"/>
      <c r="LRW30" s="681"/>
      <c r="LRX30" s="681"/>
      <c r="LRY30" s="681"/>
      <c r="LRZ30" s="681"/>
      <c r="LSA30" s="681"/>
      <c r="LSB30" s="681"/>
      <c r="LSC30" s="681"/>
      <c r="LSD30" s="682"/>
      <c r="LSE30" s="680"/>
      <c r="LSF30" s="681"/>
      <c r="LSG30" s="681"/>
      <c r="LSH30" s="681"/>
      <c r="LSI30" s="681"/>
      <c r="LSJ30" s="681"/>
      <c r="LSK30" s="681"/>
      <c r="LSL30" s="681"/>
      <c r="LSM30" s="681"/>
      <c r="LSN30" s="681"/>
      <c r="LSO30" s="681"/>
      <c r="LSP30" s="681"/>
      <c r="LSQ30" s="681"/>
      <c r="LSR30" s="681"/>
      <c r="LSS30" s="682"/>
      <c r="LST30" s="680"/>
      <c r="LSU30" s="681"/>
      <c r="LSV30" s="681"/>
      <c r="LSW30" s="681"/>
      <c r="LSX30" s="681"/>
      <c r="LSY30" s="681"/>
      <c r="LSZ30" s="681"/>
      <c r="LTA30" s="681"/>
      <c r="LTB30" s="681"/>
      <c r="LTC30" s="681"/>
      <c r="LTD30" s="681"/>
      <c r="LTE30" s="681"/>
      <c r="LTF30" s="681"/>
      <c r="LTG30" s="681"/>
      <c r="LTH30" s="682"/>
      <c r="LTI30" s="680"/>
      <c r="LTJ30" s="681"/>
      <c r="LTK30" s="681"/>
      <c r="LTL30" s="681"/>
      <c r="LTM30" s="681"/>
      <c r="LTN30" s="681"/>
      <c r="LTO30" s="681"/>
      <c r="LTP30" s="681"/>
      <c r="LTQ30" s="681"/>
      <c r="LTR30" s="681"/>
      <c r="LTS30" s="681"/>
      <c r="LTT30" s="681"/>
      <c r="LTU30" s="681"/>
      <c r="LTV30" s="681"/>
      <c r="LTW30" s="682"/>
      <c r="LTX30" s="680"/>
      <c r="LTY30" s="681"/>
      <c r="LTZ30" s="681"/>
      <c r="LUA30" s="681"/>
      <c r="LUB30" s="681"/>
      <c r="LUC30" s="681"/>
      <c r="LUD30" s="681"/>
      <c r="LUE30" s="681"/>
      <c r="LUF30" s="681"/>
      <c r="LUG30" s="681"/>
      <c r="LUH30" s="681"/>
      <c r="LUI30" s="681"/>
      <c r="LUJ30" s="681"/>
      <c r="LUK30" s="681"/>
      <c r="LUL30" s="682"/>
      <c r="LUM30" s="680"/>
      <c r="LUN30" s="681"/>
      <c r="LUO30" s="681"/>
      <c r="LUP30" s="681"/>
      <c r="LUQ30" s="681"/>
      <c r="LUR30" s="681"/>
      <c r="LUS30" s="681"/>
      <c r="LUT30" s="681"/>
      <c r="LUU30" s="681"/>
      <c r="LUV30" s="681"/>
      <c r="LUW30" s="681"/>
      <c r="LUX30" s="681"/>
      <c r="LUY30" s="681"/>
      <c r="LUZ30" s="681"/>
      <c r="LVA30" s="682"/>
      <c r="LVB30" s="680"/>
      <c r="LVC30" s="681"/>
      <c r="LVD30" s="681"/>
      <c r="LVE30" s="681"/>
      <c r="LVF30" s="681"/>
      <c r="LVG30" s="681"/>
      <c r="LVH30" s="681"/>
      <c r="LVI30" s="681"/>
      <c r="LVJ30" s="681"/>
      <c r="LVK30" s="681"/>
      <c r="LVL30" s="681"/>
      <c r="LVM30" s="681"/>
      <c r="LVN30" s="681"/>
      <c r="LVO30" s="681"/>
      <c r="LVP30" s="682"/>
      <c r="LVQ30" s="680"/>
      <c r="LVR30" s="681"/>
      <c r="LVS30" s="681"/>
      <c r="LVT30" s="681"/>
      <c r="LVU30" s="681"/>
      <c r="LVV30" s="681"/>
      <c r="LVW30" s="681"/>
      <c r="LVX30" s="681"/>
      <c r="LVY30" s="681"/>
      <c r="LVZ30" s="681"/>
      <c r="LWA30" s="681"/>
      <c r="LWB30" s="681"/>
      <c r="LWC30" s="681"/>
      <c r="LWD30" s="681"/>
      <c r="LWE30" s="682"/>
      <c r="LWF30" s="680"/>
      <c r="LWG30" s="681"/>
      <c r="LWH30" s="681"/>
      <c r="LWI30" s="681"/>
      <c r="LWJ30" s="681"/>
      <c r="LWK30" s="681"/>
      <c r="LWL30" s="681"/>
      <c r="LWM30" s="681"/>
      <c r="LWN30" s="681"/>
      <c r="LWO30" s="681"/>
      <c r="LWP30" s="681"/>
      <c r="LWQ30" s="681"/>
      <c r="LWR30" s="681"/>
      <c r="LWS30" s="681"/>
      <c r="LWT30" s="682"/>
      <c r="LWU30" s="680"/>
      <c r="LWV30" s="681"/>
      <c r="LWW30" s="681"/>
      <c r="LWX30" s="681"/>
      <c r="LWY30" s="681"/>
      <c r="LWZ30" s="681"/>
      <c r="LXA30" s="681"/>
      <c r="LXB30" s="681"/>
      <c r="LXC30" s="681"/>
      <c r="LXD30" s="681"/>
      <c r="LXE30" s="681"/>
      <c r="LXF30" s="681"/>
      <c r="LXG30" s="681"/>
      <c r="LXH30" s="681"/>
      <c r="LXI30" s="682"/>
      <c r="LXJ30" s="680"/>
      <c r="LXK30" s="681"/>
      <c r="LXL30" s="681"/>
      <c r="LXM30" s="681"/>
      <c r="LXN30" s="681"/>
      <c r="LXO30" s="681"/>
      <c r="LXP30" s="681"/>
      <c r="LXQ30" s="681"/>
      <c r="LXR30" s="681"/>
      <c r="LXS30" s="681"/>
      <c r="LXT30" s="681"/>
      <c r="LXU30" s="681"/>
      <c r="LXV30" s="681"/>
      <c r="LXW30" s="681"/>
      <c r="LXX30" s="682"/>
      <c r="LXY30" s="680"/>
      <c r="LXZ30" s="681"/>
      <c r="LYA30" s="681"/>
      <c r="LYB30" s="681"/>
      <c r="LYC30" s="681"/>
      <c r="LYD30" s="681"/>
      <c r="LYE30" s="681"/>
      <c r="LYF30" s="681"/>
      <c r="LYG30" s="681"/>
      <c r="LYH30" s="681"/>
      <c r="LYI30" s="681"/>
      <c r="LYJ30" s="681"/>
      <c r="LYK30" s="681"/>
      <c r="LYL30" s="681"/>
      <c r="LYM30" s="682"/>
      <c r="LYN30" s="680"/>
      <c r="LYO30" s="681"/>
      <c r="LYP30" s="681"/>
      <c r="LYQ30" s="681"/>
      <c r="LYR30" s="681"/>
      <c r="LYS30" s="681"/>
      <c r="LYT30" s="681"/>
      <c r="LYU30" s="681"/>
      <c r="LYV30" s="681"/>
      <c r="LYW30" s="681"/>
      <c r="LYX30" s="681"/>
      <c r="LYY30" s="681"/>
      <c r="LYZ30" s="681"/>
      <c r="LZA30" s="681"/>
      <c r="LZB30" s="682"/>
      <c r="LZC30" s="680"/>
      <c r="LZD30" s="681"/>
      <c r="LZE30" s="681"/>
      <c r="LZF30" s="681"/>
      <c r="LZG30" s="681"/>
      <c r="LZH30" s="681"/>
      <c r="LZI30" s="681"/>
      <c r="LZJ30" s="681"/>
      <c r="LZK30" s="681"/>
      <c r="LZL30" s="681"/>
      <c r="LZM30" s="681"/>
      <c r="LZN30" s="681"/>
      <c r="LZO30" s="681"/>
      <c r="LZP30" s="681"/>
      <c r="LZQ30" s="682"/>
      <c r="LZR30" s="680"/>
      <c r="LZS30" s="681"/>
      <c r="LZT30" s="681"/>
      <c r="LZU30" s="681"/>
      <c r="LZV30" s="681"/>
      <c r="LZW30" s="681"/>
      <c r="LZX30" s="681"/>
      <c r="LZY30" s="681"/>
      <c r="LZZ30" s="681"/>
      <c r="MAA30" s="681"/>
      <c r="MAB30" s="681"/>
      <c r="MAC30" s="681"/>
      <c r="MAD30" s="681"/>
      <c r="MAE30" s="681"/>
      <c r="MAF30" s="682"/>
      <c r="MAG30" s="680"/>
      <c r="MAH30" s="681"/>
      <c r="MAI30" s="681"/>
      <c r="MAJ30" s="681"/>
      <c r="MAK30" s="681"/>
      <c r="MAL30" s="681"/>
      <c r="MAM30" s="681"/>
      <c r="MAN30" s="681"/>
      <c r="MAO30" s="681"/>
      <c r="MAP30" s="681"/>
      <c r="MAQ30" s="681"/>
      <c r="MAR30" s="681"/>
      <c r="MAS30" s="681"/>
      <c r="MAT30" s="681"/>
      <c r="MAU30" s="682"/>
      <c r="MAV30" s="680"/>
      <c r="MAW30" s="681"/>
      <c r="MAX30" s="681"/>
      <c r="MAY30" s="681"/>
      <c r="MAZ30" s="681"/>
      <c r="MBA30" s="681"/>
      <c r="MBB30" s="681"/>
      <c r="MBC30" s="681"/>
      <c r="MBD30" s="681"/>
      <c r="MBE30" s="681"/>
      <c r="MBF30" s="681"/>
      <c r="MBG30" s="681"/>
      <c r="MBH30" s="681"/>
      <c r="MBI30" s="681"/>
      <c r="MBJ30" s="682"/>
      <c r="MBK30" s="680"/>
      <c r="MBL30" s="681"/>
      <c r="MBM30" s="681"/>
      <c r="MBN30" s="681"/>
      <c r="MBO30" s="681"/>
      <c r="MBP30" s="681"/>
      <c r="MBQ30" s="681"/>
      <c r="MBR30" s="681"/>
      <c r="MBS30" s="681"/>
      <c r="MBT30" s="681"/>
      <c r="MBU30" s="681"/>
      <c r="MBV30" s="681"/>
      <c r="MBW30" s="681"/>
      <c r="MBX30" s="681"/>
      <c r="MBY30" s="682"/>
      <c r="MBZ30" s="680"/>
      <c r="MCA30" s="681"/>
      <c r="MCB30" s="681"/>
      <c r="MCC30" s="681"/>
      <c r="MCD30" s="681"/>
      <c r="MCE30" s="681"/>
      <c r="MCF30" s="681"/>
      <c r="MCG30" s="681"/>
      <c r="MCH30" s="681"/>
      <c r="MCI30" s="681"/>
      <c r="MCJ30" s="681"/>
      <c r="MCK30" s="681"/>
      <c r="MCL30" s="681"/>
      <c r="MCM30" s="681"/>
      <c r="MCN30" s="682"/>
      <c r="MCO30" s="680"/>
      <c r="MCP30" s="681"/>
      <c r="MCQ30" s="681"/>
      <c r="MCR30" s="681"/>
      <c r="MCS30" s="681"/>
      <c r="MCT30" s="681"/>
      <c r="MCU30" s="681"/>
      <c r="MCV30" s="681"/>
      <c r="MCW30" s="681"/>
      <c r="MCX30" s="681"/>
      <c r="MCY30" s="681"/>
      <c r="MCZ30" s="681"/>
      <c r="MDA30" s="681"/>
      <c r="MDB30" s="681"/>
      <c r="MDC30" s="682"/>
      <c r="MDD30" s="680"/>
      <c r="MDE30" s="681"/>
      <c r="MDF30" s="681"/>
      <c r="MDG30" s="681"/>
      <c r="MDH30" s="681"/>
      <c r="MDI30" s="681"/>
      <c r="MDJ30" s="681"/>
      <c r="MDK30" s="681"/>
      <c r="MDL30" s="681"/>
      <c r="MDM30" s="681"/>
      <c r="MDN30" s="681"/>
      <c r="MDO30" s="681"/>
      <c r="MDP30" s="681"/>
      <c r="MDQ30" s="681"/>
      <c r="MDR30" s="682"/>
      <c r="MDS30" s="680"/>
      <c r="MDT30" s="681"/>
      <c r="MDU30" s="681"/>
      <c r="MDV30" s="681"/>
      <c r="MDW30" s="681"/>
      <c r="MDX30" s="681"/>
      <c r="MDY30" s="681"/>
      <c r="MDZ30" s="681"/>
      <c r="MEA30" s="681"/>
      <c r="MEB30" s="681"/>
      <c r="MEC30" s="681"/>
      <c r="MED30" s="681"/>
      <c r="MEE30" s="681"/>
      <c r="MEF30" s="681"/>
      <c r="MEG30" s="682"/>
      <c r="MEH30" s="680"/>
      <c r="MEI30" s="681"/>
      <c r="MEJ30" s="681"/>
      <c r="MEK30" s="681"/>
      <c r="MEL30" s="681"/>
      <c r="MEM30" s="681"/>
      <c r="MEN30" s="681"/>
      <c r="MEO30" s="681"/>
      <c r="MEP30" s="681"/>
      <c r="MEQ30" s="681"/>
      <c r="MER30" s="681"/>
      <c r="MES30" s="681"/>
      <c r="MET30" s="681"/>
      <c r="MEU30" s="681"/>
      <c r="MEV30" s="682"/>
      <c r="MEW30" s="680"/>
      <c r="MEX30" s="681"/>
      <c r="MEY30" s="681"/>
      <c r="MEZ30" s="681"/>
      <c r="MFA30" s="681"/>
      <c r="MFB30" s="681"/>
      <c r="MFC30" s="681"/>
      <c r="MFD30" s="681"/>
      <c r="MFE30" s="681"/>
      <c r="MFF30" s="681"/>
      <c r="MFG30" s="681"/>
      <c r="MFH30" s="681"/>
      <c r="MFI30" s="681"/>
      <c r="MFJ30" s="681"/>
      <c r="MFK30" s="682"/>
      <c r="MFL30" s="680"/>
      <c r="MFM30" s="681"/>
      <c r="MFN30" s="681"/>
      <c r="MFO30" s="681"/>
      <c r="MFP30" s="681"/>
      <c r="MFQ30" s="681"/>
      <c r="MFR30" s="681"/>
      <c r="MFS30" s="681"/>
      <c r="MFT30" s="681"/>
      <c r="MFU30" s="681"/>
      <c r="MFV30" s="681"/>
      <c r="MFW30" s="681"/>
      <c r="MFX30" s="681"/>
      <c r="MFY30" s="681"/>
      <c r="MFZ30" s="682"/>
      <c r="MGA30" s="680"/>
      <c r="MGB30" s="681"/>
      <c r="MGC30" s="681"/>
      <c r="MGD30" s="681"/>
      <c r="MGE30" s="681"/>
      <c r="MGF30" s="681"/>
      <c r="MGG30" s="681"/>
      <c r="MGH30" s="681"/>
      <c r="MGI30" s="681"/>
      <c r="MGJ30" s="681"/>
      <c r="MGK30" s="681"/>
      <c r="MGL30" s="681"/>
      <c r="MGM30" s="681"/>
      <c r="MGN30" s="681"/>
      <c r="MGO30" s="682"/>
      <c r="MGP30" s="680"/>
      <c r="MGQ30" s="681"/>
      <c r="MGR30" s="681"/>
      <c r="MGS30" s="681"/>
      <c r="MGT30" s="681"/>
      <c r="MGU30" s="681"/>
      <c r="MGV30" s="681"/>
      <c r="MGW30" s="681"/>
      <c r="MGX30" s="681"/>
      <c r="MGY30" s="681"/>
      <c r="MGZ30" s="681"/>
      <c r="MHA30" s="681"/>
      <c r="MHB30" s="681"/>
      <c r="MHC30" s="681"/>
      <c r="MHD30" s="682"/>
      <c r="MHE30" s="680"/>
      <c r="MHF30" s="681"/>
      <c r="MHG30" s="681"/>
      <c r="MHH30" s="681"/>
      <c r="MHI30" s="681"/>
      <c r="MHJ30" s="681"/>
      <c r="MHK30" s="681"/>
      <c r="MHL30" s="681"/>
      <c r="MHM30" s="681"/>
      <c r="MHN30" s="681"/>
      <c r="MHO30" s="681"/>
      <c r="MHP30" s="681"/>
      <c r="MHQ30" s="681"/>
      <c r="MHR30" s="681"/>
      <c r="MHS30" s="682"/>
      <c r="MHT30" s="680"/>
      <c r="MHU30" s="681"/>
      <c r="MHV30" s="681"/>
      <c r="MHW30" s="681"/>
      <c r="MHX30" s="681"/>
      <c r="MHY30" s="681"/>
      <c r="MHZ30" s="681"/>
      <c r="MIA30" s="681"/>
      <c r="MIB30" s="681"/>
      <c r="MIC30" s="681"/>
      <c r="MID30" s="681"/>
      <c r="MIE30" s="681"/>
      <c r="MIF30" s="681"/>
      <c r="MIG30" s="681"/>
      <c r="MIH30" s="682"/>
      <c r="MII30" s="680"/>
      <c r="MIJ30" s="681"/>
      <c r="MIK30" s="681"/>
      <c r="MIL30" s="681"/>
      <c r="MIM30" s="681"/>
      <c r="MIN30" s="681"/>
      <c r="MIO30" s="681"/>
      <c r="MIP30" s="681"/>
      <c r="MIQ30" s="681"/>
      <c r="MIR30" s="681"/>
      <c r="MIS30" s="681"/>
      <c r="MIT30" s="681"/>
      <c r="MIU30" s="681"/>
      <c r="MIV30" s="681"/>
      <c r="MIW30" s="682"/>
      <c r="MIX30" s="680"/>
      <c r="MIY30" s="681"/>
      <c r="MIZ30" s="681"/>
      <c r="MJA30" s="681"/>
      <c r="MJB30" s="681"/>
      <c r="MJC30" s="681"/>
      <c r="MJD30" s="681"/>
      <c r="MJE30" s="681"/>
      <c r="MJF30" s="681"/>
      <c r="MJG30" s="681"/>
      <c r="MJH30" s="681"/>
      <c r="MJI30" s="681"/>
      <c r="MJJ30" s="681"/>
      <c r="MJK30" s="681"/>
      <c r="MJL30" s="682"/>
      <c r="MJM30" s="680"/>
      <c r="MJN30" s="681"/>
      <c r="MJO30" s="681"/>
      <c r="MJP30" s="681"/>
      <c r="MJQ30" s="681"/>
      <c r="MJR30" s="681"/>
      <c r="MJS30" s="681"/>
      <c r="MJT30" s="681"/>
      <c r="MJU30" s="681"/>
      <c r="MJV30" s="681"/>
      <c r="MJW30" s="681"/>
      <c r="MJX30" s="681"/>
      <c r="MJY30" s="681"/>
      <c r="MJZ30" s="681"/>
      <c r="MKA30" s="682"/>
      <c r="MKB30" s="680"/>
      <c r="MKC30" s="681"/>
      <c r="MKD30" s="681"/>
      <c r="MKE30" s="681"/>
      <c r="MKF30" s="681"/>
      <c r="MKG30" s="681"/>
      <c r="MKH30" s="681"/>
      <c r="MKI30" s="681"/>
      <c r="MKJ30" s="681"/>
      <c r="MKK30" s="681"/>
      <c r="MKL30" s="681"/>
      <c r="MKM30" s="681"/>
      <c r="MKN30" s="681"/>
      <c r="MKO30" s="681"/>
      <c r="MKP30" s="682"/>
      <c r="MKQ30" s="680"/>
      <c r="MKR30" s="681"/>
      <c r="MKS30" s="681"/>
      <c r="MKT30" s="681"/>
      <c r="MKU30" s="681"/>
      <c r="MKV30" s="681"/>
      <c r="MKW30" s="681"/>
      <c r="MKX30" s="681"/>
      <c r="MKY30" s="681"/>
      <c r="MKZ30" s="681"/>
      <c r="MLA30" s="681"/>
      <c r="MLB30" s="681"/>
      <c r="MLC30" s="681"/>
      <c r="MLD30" s="681"/>
      <c r="MLE30" s="682"/>
      <c r="MLF30" s="680"/>
      <c r="MLG30" s="681"/>
      <c r="MLH30" s="681"/>
      <c r="MLI30" s="681"/>
      <c r="MLJ30" s="681"/>
      <c r="MLK30" s="681"/>
      <c r="MLL30" s="681"/>
      <c r="MLM30" s="681"/>
      <c r="MLN30" s="681"/>
      <c r="MLO30" s="681"/>
      <c r="MLP30" s="681"/>
      <c r="MLQ30" s="681"/>
      <c r="MLR30" s="681"/>
      <c r="MLS30" s="681"/>
      <c r="MLT30" s="682"/>
      <c r="MLU30" s="680"/>
      <c r="MLV30" s="681"/>
      <c r="MLW30" s="681"/>
      <c r="MLX30" s="681"/>
      <c r="MLY30" s="681"/>
      <c r="MLZ30" s="681"/>
      <c r="MMA30" s="681"/>
      <c r="MMB30" s="681"/>
      <c r="MMC30" s="681"/>
      <c r="MMD30" s="681"/>
      <c r="MME30" s="681"/>
      <c r="MMF30" s="681"/>
      <c r="MMG30" s="681"/>
      <c r="MMH30" s="681"/>
      <c r="MMI30" s="682"/>
      <c r="MMJ30" s="680"/>
      <c r="MMK30" s="681"/>
      <c r="MML30" s="681"/>
      <c r="MMM30" s="681"/>
      <c r="MMN30" s="681"/>
      <c r="MMO30" s="681"/>
      <c r="MMP30" s="681"/>
      <c r="MMQ30" s="681"/>
      <c r="MMR30" s="681"/>
      <c r="MMS30" s="681"/>
      <c r="MMT30" s="681"/>
      <c r="MMU30" s="681"/>
      <c r="MMV30" s="681"/>
      <c r="MMW30" s="681"/>
      <c r="MMX30" s="682"/>
      <c r="MMY30" s="680"/>
      <c r="MMZ30" s="681"/>
      <c r="MNA30" s="681"/>
      <c r="MNB30" s="681"/>
      <c r="MNC30" s="681"/>
      <c r="MND30" s="681"/>
      <c r="MNE30" s="681"/>
      <c r="MNF30" s="681"/>
      <c r="MNG30" s="681"/>
      <c r="MNH30" s="681"/>
      <c r="MNI30" s="681"/>
      <c r="MNJ30" s="681"/>
      <c r="MNK30" s="681"/>
      <c r="MNL30" s="681"/>
      <c r="MNM30" s="682"/>
      <c r="MNN30" s="680"/>
      <c r="MNO30" s="681"/>
      <c r="MNP30" s="681"/>
      <c r="MNQ30" s="681"/>
      <c r="MNR30" s="681"/>
      <c r="MNS30" s="681"/>
      <c r="MNT30" s="681"/>
      <c r="MNU30" s="681"/>
      <c r="MNV30" s="681"/>
      <c r="MNW30" s="681"/>
      <c r="MNX30" s="681"/>
      <c r="MNY30" s="681"/>
      <c r="MNZ30" s="681"/>
      <c r="MOA30" s="681"/>
      <c r="MOB30" s="682"/>
      <c r="MOC30" s="680"/>
      <c r="MOD30" s="681"/>
      <c r="MOE30" s="681"/>
      <c r="MOF30" s="681"/>
      <c r="MOG30" s="681"/>
      <c r="MOH30" s="681"/>
      <c r="MOI30" s="681"/>
      <c r="MOJ30" s="681"/>
      <c r="MOK30" s="681"/>
      <c r="MOL30" s="681"/>
      <c r="MOM30" s="681"/>
      <c r="MON30" s="681"/>
      <c r="MOO30" s="681"/>
      <c r="MOP30" s="681"/>
      <c r="MOQ30" s="682"/>
      <c r="MOR30" s="680"/>
      <c r="MOS30" s="681"/>
      <c r="MOT30" s="681"/>
      <c r="MOU30" s="681"/>
      <c r="MOV30" s="681"/>
      <c r="MOW30" s="681"/>
      <c r="MOX30" s="681"/>
      <c r="MOY30" s="681"/>
      <c r="MOZ30" s="681"/>
      <c r="MPA30" s="681"/>
      <c r="MPB30" s="681"/>
      <c r="MPC30" s="681"/>
      <c r="MPD30" s="681"/>
      <c r="MPE30" s="681"/>
      <c r="MPF30" s="682"/>
      <c r="MPG30" s="680"/>
      <c r="MPH30" s="681"/>
      <c r="MPI30" s="681"/>
      <c r="MPJ30" s="681"/>
      <c r="MPK30" s="681"/>
      <c r="MPL30" s="681"/>
      <c r="MPM30" s="681"/>
      <c r="MPN30" s="681"/>
      <c r="MPO30" s="681"/>
      <c r="MPP30" s="681"/>
      <c r="MPQ30" s="681"/>
      <c r="MPR30" s="681"/>
      <c r="MPS30" s="681"/>
      <c r="MPT30" s="681"/>
      <c r="MPU30" s="682"/>
      <c r="MPV30" s="680"/>
      <c r="MPW30" s="681"/>
      <c r="MPX30" s="681"/>
      <c r="MPY30" s="681"/>
      <c r="MPZ30" s="681"/>
      <c r="MQA30" s="681"/>
      <c r="MQB30" s="681"/>
      <c r="MQC30" s="681"/>
      <c r="MQD30" s="681"/>
      <c r="MQE30" s="681"/>
      <c r="MQF30" s="681"/>
      <c r="MQG30" s="681"/>
      <c r="MQH30" s="681"/>
      <c r="MQI30" s="681"/>
      <c r="MQJ30" s="682"/>
      <c r="MQK30" s="680"/>
      <c r="MQL30" s="681"/>
      <c r="MQM30" s="681"/>
      <c r="MQN30" s="681"/>
      <c r="MQO30" s="681"/>
      <c r="MQP30" s="681"/>
      <c r="MQQ30" s="681"/>
      <c r="MQR30" s="681"/>
      <c r="MQS30" s="681"/>
      <c r="MQT30" s="681"/>
      <c r="MQU30" s="681"/>
      <c r="MQV30" s="681"/>
      <c r="MQW30" s="681"/>
      <c r="MQX30" s="681"/>
      <c r="MQY30" s="682"/>
      <c r="MQZ30" s="680"/>
      <c r="MRA30" s="681"/>
      <c r="MRB30" s="681"/>
      <c r="MRC30" s="681"/>
      <c r="MRD30" s="681"/>
      <c r="MRE30" s="681"/>
      <c r="MRF30" s="681"/>
      <c r="MRG30" s="681"/>
      <c r="MRH30" s="681"/>
      <c r="MRI30" s="681"/>
      <c r="MRJ30" s="681"/>
      <c r="MRK30" s="681"/>
      <c r="MRL30" s="681"/>
      <c r="MRM30" s="681"/>
      <c r="MRN30" s="682"/>
      <c r="MRO30" s="680"/>
      <c r="MRP30" s="681"/>
      <c r="MRQ30" s="681"/>
      <c r="MRR30" s="681"/>
      <c r="MRS30" s="681"/>
      <c r="MRT30" s="681"/>
      <c r="MRU30" s="681"/>
      <c r="MRV30" s="681"/>
      <c r="MRW30" s="681"/>
      <c r="MRX30" s="681"/>
      <c r="MRY30" s="681"/>
      <c r="MRZ30" s="681"/>
      <c r="MSA30" s="681"/>
      <c r="MSB30" s="681"/>
      <c r="MSC30" s="682"/>
      <c r="MSD30" s="680"/>
      <c r="MSE30" s="681"/>
      <c r="MSF30" s="681"/>
      <c r="MSG30" s="681"/>
      <c r="MSH30" s="681"/>
      <c r="MSI30" s="681"/>
      <c r="MSJ30" s="681"/>
      <c r="MSK30" s="681"/>
      <c r="MSL30" s="681"/>
      <c r="MSM30" s="681"/>
      <c r="MSN30" s="681"/>
      <c r="MSO30" s="681"/>
      <c r="MSP30" s="681"/>
      <c r="MSQ30" s="681"/>
      <c r="MSR30" s="682"/>
      <c r="MSS30" s="680"/>
      <c r="MST30" s="681"/>
      <c r="MSU30" s="681"/>
      <c r="MSV30" s="681"/>
      <c r="MSW30" s="681"/>
      <c r="MSX30" s="681"/>
      <c r="MSY30" s="681"/>
      <c r="MSZ30" s="681"/>
      <c r="MTA30" s="681"/>
      <c r="MTB30" s="681"/>
      <c r="MTC30" s="681"/>
      <c r="MTD30" s="681"/>
      <c r="MTE30" s="681"/>
      <c r="MTF30" s="681"/>
      <c r="MTG30" s="682"/>
      <c r="MTH30" s="680"/>
      <c r="MTI30" s="681"/>
      <c r="MTJ30" s="681"/>
      <c r="MTK30" s="681"/>
      <c r="MTL30" s="681"/>
      <c r="MTM30" s="681"/>
      <c r="MTN30" s="681"/>
      <c r="MTO30" s="681"/>
      <c r="MTP30" s="681"/>
      <c r="MTQ30" s="681"/>
      <c r="MTR30" s="681"/>
      <c r="MTS30" s="681"/>
      <c r="MTT30" s="681"/>
      <c r="MTU30" s="681"/>
      <c r="MTV30" s="682"/>
      <c r="MTW30" s="680"/>
      <c r="MTX30" s="681"/>
      <c r="MTY30" s="681"/>
      <c r="MTZ30" s="681"/>
      <c r="MUA30" s="681"/>
      <c r="MUB30" s="681"/>
      <c r="MUC30" s="681"/>
      <c r="MUD30" s="681"/>
      <c r="MUE30" s="681"/>
      <c r="MUF30" s="681"/>
      <c r="MUG30" s="681"/>
      <c r="MUH30" s="681"/>
      <c r="MUI30" s="681"/>
      <c r="MUJ30" s="681"/>
      <c r="MUK30" s="682"/>
      <c r="MUL30" s="680"/>
      <c r="MUM30" s="681"/>
      <c r="MUN30" s="681"/>
      <c r="MUO30" s="681"/>
      <c r="MUP30" s="681"/>
      <c r="MUQ30" s="681"/>
      <c r="MUR30" s="681"/>
      <c r="MUS30" s="681"/>
      <c r="MUT30" s="681"/>
      <c r="MUU30" s="681"/>
      <c r="MUV30" s="681"/>
      <c r="MUW30" s="681"/>
      <c r="MUX30" s="681"/>
      <c r="MUY30" s="681"/>
      <c r="MUZ30" s="682"/>
      <c r="MVA30" s="680"/>
      <c r="MVB30" s="681"/>
      <c r="MVC30" s="681"/>
      <c r="MVD30" s="681"/>
      <c r="MVE30" s="681"/>
      <c r="MVF30" s="681"/>
      <c r="MVG30" s="681"/>
      <c r="MVH30" s="681"/>
      <c r="MVI30" s="681"/>
      <c r="MVJ30" s="681"/>
      <c r="MVK30" s="681"/>
      <c r="MVL30" s="681"/>
      <c r="MVM30" s="681"/>
      <c r="MVN30" s="681"/>
      <c r="MVO30" s="682"/>
      <c r="MVP30" s="680"/>
      <c r="MVQ30" s="681"/>
      <c r="MVR30" s="681"/>
      <c r="MVS30" s="681"/>
      <c r="MVT30" s="681"/>
      <c r="MVU30" s="681"/>
      <c r="MVV30" s="681"/>
      <c r="MVW30" s="681"/>
      <c r="MVX30" s="681"/>
      <c r="MVY30" s="681"/>
      <c r="MVZ30" s="681"/>
      <c r="MWA30" s="681"/>
      <c r="MWB30" s="681"/>
      <c r="MWC30" s="681"/>
      <c r="MWD30" s="682"/>
      <c r="MWE30" s="680"/>
      <c r="MWF30" s="681"/>
      <c r="MWG30" s="681"/>
      <c r="MWH30" s="681"/>
      <c r="MWI30" s="681"/>
      <c r="MWJ30" s="681"/>
      <c r="MWK30" s="681"/>
      <c r="MWL30" s="681"/>
      <c r="MWM30" s="681"/>
      <c r="MWN30" s="681"/>
      <c r="MWO30" s="681"/>
      <c r="MWP30" s="681"/>
      <c r="MWQ30" s="681"/>
      <c r="MWR30" s="681"/>
      <c r="MWS30" s="682"/>
      <c r="MWT30" s="680"/>
      <c r="MWU30" s="681"/>
      <c r="MWV30" s="681"/>
      <c r="MWW30" s="681"/>
      <c r="MWX30" s="681"/>
      <c r="MWY30" s="681"/>
      <c r="MWZ30" s="681"/>
      <c r="MXA30" s="681"/>
      <c r="MXB30" s="681"/>
      <c r="MXC30" s="681"/>
      <c r="MXD30" s="681"/>
      <c r="MXE30" s="681"/>
      <c r="MXF30" s="681"/>
      <c r="MXG30" s="681"/>
      <c r="MXH30" s="682"/>
      <c r="MXI30" s="680"/>
      <c r="MXJ30" s="681"/>
      <c r="MXK30" s="681"/>
      <c r="MXL30" s="681"/>
      <c r="MXM30" s="681"/>
      <c r="MXN30" s="681"/>
      <c r="MXO30" s="681"/>
      <c r="MXP30" s="681"/>
      <c r="MXQ30" s="681"/>
      <c r="MXR30" s="681"/>
      <c r="MXS30" s="681"/>
      <c r="MXT30" s="681"/>
      <c r="MXU30" s="681"/>
      <c r="MXV30" s="681"/>
      <c r="MXW30" s="682"/>
      <c r="MXX30" s="680"/>
      <c r="MXY30" s="681"/>
      <c r="MXZ30" s="681"/>
      <c r="MYA30" s="681"/>
      <c r="MYB30" s="681"/>
      <c r="MYC30" s="681"/>
      <c r="MYD30" s="681"/>
      <c r="MYE30" s="681"/>
      <c r="MYF30" s="681"/>
      <c r="MYG30" s="681"/>
      <c r="MYH30" s="681"/>
      <c r="MYI30" s="681"/>
      <c r="MYJ30" s="681"/>
      <c r="MYK30" s="681"/>
      <c r="MYL30" s="682"/>
      <c r="MYM30" s="680"/>
      <c r="MYN30" s="681"/>
      <c r="MYO30" s="681"/>
      <c r="MYP30" s="681"/>
      <c r="MYQ30" s="681"/>
      <c r="MYR30" s="681"/>
      <c r="MYS30" s="681"/>
      <c r="MYT30" s="681"/>
      <c r="MYU30" s="681"/>
      <c r="MYV30" s="681"/>
      <c r="MYW30" s="681"/>
      <c r="MYX30" s="681"/>
      <c r="MYY30" s="681"/>
      <c r="MYZ30" s="681"/>
      <c r="MZA30" s="682"/>
      <c r="MZB30" s="680"/>
      <c r="MZC30" s="681"/>
      <c r="MZD30" s="681"/>
      <c r="MZE30" s="681"/>
      <c r="MZF30" s="681"/>
      <c r="MZG30" s="681"/>
      <c r="MZH30" s="681"/>
      <c r="MZI30" s="681"/>
      <c r="MZJ30" s="681"/>
      <c r="MZK30" s="681"/>
      <c r="MZL30" s="681"/>
      <c r="MZM30" s="681"/>
      <c r="MZN30" s="681"/>
      <c r="MZO30" s="681"/>
      <c r="MZP30" s="682"/>
      <c r="MZQ30" s="680"/>
      <c r="MZR30" s="681"/>
      <c r="MZS30" s="681"/>
      <c r="MZT30" s="681"/>
      <c r="MZU30" s="681"/>
      <c r="MZV30" s="681"/>
      <c r="MZW30" s="681"/>
      <c r="MZX30" s="681"/>
      <c r="MZY30" s="681"/>
      <c r="MZZ30" s="681"/>
      <c r="NAA30" s="681"/>
      <c r="NAB30" s="681"/>
      <c r="NAC30" s="681"/>
      <c r="NAD30" s="681"/>
      <c r="NAE30" s="682"/>
      <c r="NAF30" s="680"/>
      <c r="NAG30" s="681"/>
      <c r="NAH30" s="681"/>
      <c r="NAI30" s="681"/>
      <c r="NAJ30" s="681"/>
      <c r="NAK30" s="681"/>
      <c r="NAL30" s="681"/>
      <c r="NAM30" s="681"/>
      <c r="NAN30" s="681"/>
      <c r="NAO30" s="681"/>
      <c r="NAP30" s="681"/>
      <c r="NAQ30" s="681"/>
      <c r="NAR30" s="681"/>
      <c r="NAS30" s="681"/>
      <c r="NAT30" s="682"/>
      <c r="NAU30" s="680"/>
      <c r="NAV30" s="681"/>
      <c r="NAW30" s="681"/>
      <c r="NAX30" s="681"/>
      <c r="NAY30" s="681"/>
      <c r="NAZ30" s="681"/>
      <c r="NBA30" s="681"/>
      <c r="NBB30" s="681"/>
      <c r="NBC30" s="681"/>
      <c r="NBD30" s="681"/>
      <c r="NBE30" s="681"/>
      <c r="NBF30" s="681"/>
      <c r="NBG30" s="681"/>
      <c r="NBH30" s="681"/>
      <c r="NBI30" s="682"/>
      <c r="NBJ30" s="680"/>
      <c r="NBK30" s="681"/>
      <c r="NBL30" s="681"/>
      <c r="NBM30" s="681"/>
      <c r="NBN30" s="681"/>
      <c r="NBO30" s="681"/>
      <c r="NBP30" s="681"/>
      <c r="NBQ30" s="681"/>
      <c r="NBR30" s="681"/>
      <c r="NBS30" s="681"/>
      <c r="NBT30" s="681"/>
      <c r="NBU30" s="681"/>
      <c r="NBV30" s="681"/>
      <c r="NBW30" s="681"/>
      <c r="NBX30" s="682"/>
      <c r="NBY30" s="680"/>
      <c r="NBZ30" s="681"/>
      <c r="NCA30" s="681"/>
      <c r="NCB30" s="681"/>
      <c r="NCC30" s="681"/>
      <c r="NCD30" s="681"/>
      <c r="NCE30" s="681"/>
      <c r="NCF30" s="681"/>
      <c r="NCG30" s="681"/>
      <c r="NCH30" s="681"/>
      <c r="NCI30" s="681"/>
      <c r="NCJ30" s="681"/>
      <c r="NCK30" s="681"/>
      <c r="NCL30" s="681"/>
      <c r="NCM30" s="682"/>
      <c r="NCN30" s="680"/>
      <c r="NCO30" s="681"/>
      <c r="NCP30" s="681"/>
      <c r="NCQ30" s="681"/>
      <c r="NCR30" s="681"/>
      <c r="NCS30" s="681"/>
      <c r="NCT30" s="681"/>
      <c r="NCU30" s="681"/>
      <c r="NCV30" s="681"/>
      <c r="NCW30" s="681"/>
      <c r="NCX30" s="681"/>
      <c r="NCY30" s="681"/>
      <c r="NCZ30" s="681"/>
      <c r="NDA30" s="681"/>
      <c r="NDB30" s="682"/>
      <c r="NDC30" s="680"/>
      <c r="NDD30" s="681"/>
      <c r="NDE30" s="681"/>
      <c r="NDF30" s="681"/>
      <c r="NDG30" s="681"/>
      <c r="NDH30" s="681"/>
      <c r="NDI30" s="681"/>
      <c r="NDJ30" s="681"/>
      <c r="NDK30" s="681"/>
      <c r="NDL30" s="681"/>
      <c r="NDM30" s="681"/>
      <c r="NDN30" s="681"/>
      <c r="NDO30" s="681"/>
      <c r="NDP30" s="681"/>
      <c r="NDQ30" s="682"/>
      <c r="NDR30" s="680"/>
      <c r="NDS30" s="681"/>
      <c r="NDT30" s="681"/>
      <c r="NDU30" s="681"/>
      <c r="NDV30" s="681"/>
      <c r="NDW30" s="681"/>
      <c r="NDX30" s="681"/>
      <c r="NDY30" s="681"/>
      <c r="NDZ30" s="681"/>
      <c r="NEA30" s="681"/>
      <c r="NEB30" s="681"/>
      <c r="NEC30" s="681"/>
      <c r="NED30" s="681"/>
      <c r="NEE30" s="681"/>
      <c r="NEF30" s="682"/>
      <c r="NEG30" s="680"/>
      <c r="NEH30" s="681"/>
      <c r="NEI30" s="681"/>
      <c r="NEJ30" s="681"/>
      <c r="NEK30" s="681"/>
      <c r="NEL30" s="681"/>
      <c r="NEM30" s="681"/>
      <c r="NEN30" s="681"/>
      <c r="NEO30" s="681"/>
      <c r="NEP30" s="681"/>
      <c r="NEQ30" s="681"/>
      <c r="NER30" s="681"/>
      <c r="NES30" s="681"/>
      <c r="NET30" s="681"/>
      <c r="NEU30" s="682"/>
      <c r="NEV30" s="680"/>
      <c r="NEW30" s="681"/>
      <c r="NEX30" s="681"/>
      <c r="NEY30" s="681"/>
      <c r="NEZ30" s="681"/>
      <c r="NFA30" s="681"/>
      <c r="NFB30" s="681"/>
      <c r="NFC30" s="681"/>
      <c r="NFD30" s="681"/>
      <c r="NFE30" s="681"/>
      <c r="NFF30" s="681"/>
      <c r="NFG30" s="681"/>
      <c r="NFH30" s="681"/>
      <c r="NFI30" s="681"/>
      <c r="NFJ30" s="682"/>
      <c r="NFK30" s="680"/>
      <c r="NFL30" s="681"/>
      <c r="NFM30" s="681"/>
      <c r="NFN30" s="681"/>
      <c r="NFO30" s="681"/>
      <c r="NFP30" s="681"/>
      <c r="NFQ30" s="681"/>
      <c r="NFR30" s="681"/>
      <c r="NFS30" s="681"/>
      <c r="NFT30" s="681"/>
      <c r="NFU30" s="681"/>
      <c r="NFV30" s="681"/>
      <c r="NFW30" s="681"/>
      <c r="NFX30" s="681"/>
      <c r="NFY30" s="682"/>
      <c r="NFZ30" s="680"/>
      <c r="NGA30" s="681"/>
      <c r="NGB30" s="681"/>
      <c r="NGC30" s="681"/>
      <c r="NGD30" s="681"/>
      <c r="NGE30" s="681"/>
      <c r="NGF30" s="681"/>
      <c r="NGG30" s="681"/>
      <c r="NGH30" s="681"/>
      <c r="NGI30" s="681"/>
      <c r="NGJ30" s="681"/>
      <c r="NGK30" s="681"/>
      <c r="NGL30" s="681"/>
      <c r="NGM30" s="681"/>
      <c r="NGN30" s="682"/>
      <c r="NGO30" s="680"/>
      <c r="NGP30" s="681"/>
      <c r="NGQ30" s="681"/>
      <c r="NGR30" s="681"/>
      <c r="NGS30" s="681"/>
      <c r="NGT30" s="681"/>
      <c r="NGU30" s="681"/>
      <c r="NGV30" s="681"/>
      <c r="NGW30" s="681"/>
      <c r="NGX30" s="681"/>
      <c r="NGY30" s="681"/>
      <c r="NGZ30" s="681"/>
      <c r="NHA30" s="681"/>
      <c r="NHB30" s="681"/>
      <c r="NHC30" s="682"/>
      <c r="NHD30" s="680"/>
      <c r="NHE30" s="681"/>
      <c r="NHF30" s="681"/>
      <c r="NHG30" s="681"/>
      <c r="NHH30" s="681"/>
      <c r="NHI30" s="681"/>
      <c r="NHJ30" s="681"/>
      <c r="NHK30" s="681"/>
      <c r="NHL30" s="681"/>
      <c r="NHM30" s="681"/>
      <c r="NHN30" s="681"/>
      <c r="NHO30" s="681"/>
      <c r="NHP30" s="681"/>
      <c r="NHQ30" s="681"/>
      <c r="NHR30" s="682"/>
      <c r="NHS30" s="680"/>
      <c r="NHT30" s="681"/>
      <c r="NHU30" s="681"/>
      <c r="NHV30" s="681"/>
      <c r="NHW30" s="681"/>
      <c r="NHX30" s="681"/>
      <c r="NHY30" s="681"/>
      <c r="NHZ30" s="681"/>
      <c r="NIA30" s="681"/>
      <c r="NIB30" s="681"/>
      <c r="NIC30" s="681"/>
      <c r="NID30" s="681"/>
      <c r="NIE30" s="681"/>
      <c r="NIF30" s="681"/>
      <c r="NIG30" s="682"/>
      <c r="NIH30" s="680"/>
      <c r="NII30" s="681"/>
      <c r="NIJ30" s="681"/>
      <c r="NIK30" s="681"/>
      <c r="NIL30" s="681"/>
      <c r="NIM30" s="681"/>
      <c r="NIN30" s="681"/>
      <c r="NIO30" s="681"/>
      <c r="NIP30" s="681"/>
      <c r="NIQ30" s="681"/>
      <c r="NIR30" s="681"/>
      <c r="NIS30" s="681"/>
      <c r="NIT30" s="681"/>
      <c r="NIU30" s="681"/>
      <c r="NIV30" s="682"/>
      <c r="NIW30" s="680"/>
      <c r="NIX30" s="681"/>
      <c r="NIY30" s="681"/>
      <c r="NIZ30" s="681"/>
      <c r="NJA30" s="681"/>
      <c r="NJB30" s="681"/>
      <c r="NJC30" s="681"/>
      <c r="NJD30" s="681"/>
      <c r="NJE30" s="681"/>
      <c r="NJF30" s="681"/>
      <c r="NJG30" s="681"/>
      <c r="NJH30" s="681"/>
      <c r="NJI30" s="681"/>
      <c r="NJJ30" s="681"/>
      <c r="NJK30" s="682"/>
      <c r="NJL30" s="680"/>
      <c r="NJM30" s="681"/>
      <c r="NJN30" s="681"/>
      <c r="NJO30" s="681"/>
      <c r="NJP30" s="681"/>
      <c r="NJQ30" s="681"/>
      <c r="NJR30" s="681"/>
      <c r="NJS30" s="681"/>
      <c r="NJT30" s="681"/>
      <c r="NJU30" s="681"/>
      <c r="NJV30" s="681"/>
      <c r="NJW30" s="681"/>
      <c r="NJX30" s="681"/>
      <c r="NJY30" s="681"/>
      <c r="NJZ30" s="682"/>
      <c r="NKA30" s="680"/>
      <c r="NKB30" s="681"/>
      <c r="NKC30" s="681"/>
      <c r="NKD30" s="681"/>
      <c r="NKE30" s="681"/>
      <c r="NKF30" s="681"/>
      <c r="NKG30" s="681"/>
      <c r="NKH30" s="681"/>
      <c r="NKI30" s="681"/>
      <c r="NKJ30" s="681"/>
      <c r="NKK30" s="681"/>
      <c r="NKL30" s="681"/>
      <c r="NKM30" s="681"/>
      <c r="NKN30" s="681"/>
      <c r="NKO30" s="682"/>
      <c r="NKP30" s="680"/>
      <c r="NKQ30" s="681"/>
      <c r="NKR30" s="681"/>
      <c r="NKS30" s="681"/>
      <c r="NKT30" s="681"/>
      <c r="NKU30" s="681"/>
      <c r="NKV30" s="681"/>
      <c r="NKW30" s="681"/>
      <c r="NKX30" s="681"/>
      <c r="NKY30" s="681"/>
      <c r="NKZ30" s="681"/>
      <c r="NLA30" s="681"/>
      <c r="NLB30" s="681"/>
      <c r="NLC30" s="681"/>
      <c r="NLD30" s="682"/>
      <c r="NLE30" s="680"/>
      <c r="NLF30" s="681"/>
      <c r="NLG30" s="681"/>
      <c r="NLH30" s="681"/>
      <c r="NLI30" s="681"/>
      <c r="NLJ30" s="681"/>
      <c r="NLK30" s="681"/>
      <c r="NLL30" s="681"/>
      <c r="NLM30" s="681"/>
      <c r="NLN30" s="681"/>
      <c r="NLO30" s="681"/>
      <c r="NLP30" s="681"/>
      <c r="NLQ30" s="681"/>
      <c r="NLR30" s="681"/>
      <c r="NLS30" s="682"/>
      <c r="NLT30" s="680"/>
      <c r="NLU30" s="681"/>
      <c r="NLV30" s="681"/>
      <c r="NLW30" s="681"/>
      <c r="NLX30" s="681"/>
      <c r="NLY30" s="681"/>
      <c r="NLZ30" s="681"/>
      <c r="NMA30" s="681"/>
      <c r="NMB30" s="681"/>
      <c r="NMC30" s="681"/>
      <c r="NMD30" s="681"/>
      <c r="NME30" s="681"/>
      <c r="NMF30" s="681"/>
      <c r="NMG30" s="681"/>
      <c r="NMH30" s="682"/>
      <c r="NMI30" s="680"/>
      <c r="NMJ30" s="681"/>
      <c r="NMK30" s="681"/>
      <c r="NML30" s="681"/>
      <c r="NMM30" s="681"/>
      <c r="NMN30" s="681"/>
      <c r="NMO30" s="681"/>
      <c r="NMP30" s="681"/>
      <c r="NMQ30" s="681"/>
      <c r="NMR30" s="681"/>
      <c r="NMS30" s="681"/>
      <c r="NMT30" s="681"/>
      <c r="NMU30" s="681"/>
      <c r="NMV30" s="681"/>
      <c r="NMW30" s="682"/>
      <c r="NMX30" s="680"/>
      <c r="NMY30" s="681"/>
      <c r="NMZ30" s="681"/>
      <c r="NNA30" s="681"/>
      <c r="NNB30" s="681"/>
      <c r="NNC30" s="681"/>
      <c r="NND30" s="681"/>
      <c r="NNE30" s="681"/>
      <c r="NNF30" s="681"/>
      <c r="NNG30" s="681"/>
      <c r="NNH30" s="681"/>
      <c r="NNI30" s="681"/>
      <c r="NNJ30" s="681"/>
      <c r="NNK30" s="681"/>
      <c r="NNL30" s="682"/>
      <c r="NNM30" s="680"/>
      <c r="NNN30" s="681"/>
      <c r="NNO30" s="681"/>
      <c r="NNP30" s="681"/>
      <c r="NNQ30" s="681"/>
      <c r="NNR30" s="681"/>
      <c r="NNS30" s="681"/>
      <c r="NNT30" s="681"/>
      <c r="NNU30" s="681"/>
      <c r="NNV30" s="681"/>
      <c r="NNW30" s="681"/>
      <c r="NNX30" s="681"/>
      <c r="NNY30" s="681"/>
      <c r="NNZ30" s="681"/>
      <c r="NOA30" s="682"/>
      <c r="NOB30" s="680"/>
      <c r="NOC30" s="681"/>
      <c r="NOD30" s="681"/>
      <c r="NOE30" s="681"/>
      <c r="NOF30" s="681"/>
      <c r="NOG30" s="681"/>
      <c r="NOH30" s="681"/>
      <c r="NOI30" s="681"/>
      <c r="NOJ30" s="681"/>
      <c r="NOK30" s="681"/>
      <c r="NOL30" s="681"/>
      <c r="NOM30" s="681"/>
      <c r="NON30" s="681"/>
      <c r="NOO30" s="681"/>
      <c r="NOP30" s="682"/>
      <c r="NOQ30" s="680"/>
      <c r="NOR30" s="681"/>
      <c r="NOS30" s="681"/>
      <c r="NOT30" s="681"/>
      <c r="NOU30" s="681"/>
      <c r="NOV30" s="681"/>
      <c r="NOW30" s="681"/>
      <c r="NOX30" s="681"/>
      <c r="NOY30" s="681"/>
      <c r="NOZ30" s="681"/>
      <c r="NPA30" s="681"/>
      <c r="NPB30" s="681"/>
      <c r="NPC30" s="681"/>
      <c r="NPD30" s="681"/>
      <c r="NPE30" s="682"/>
      <c r="NPF30" s="680"/>
      <c r="NPG30" s="681"/>
      <c r="NPH30" s="681"/>
      <c r="NPI30" s="681"/>
      <c r="NPJ30" s="681"/>
      <c r="NPK30" s="681"/>
      <c r="NPL30" s="681"/>
      <c r="NPM30" s="681"/>
      <c r="NPN30" s="681"/>
      <c r="NPO30" s="681"/>
      <c r="NPP30" s="681"/>
      <c r="NPQ30" s="681"/>
      <c r="NPR30" s="681"/>
      <c r="NPS30" s="681"/>
      <c r="NPT30" s="682"/>
      <c r="NPU30" s="680"/>
      <c r="NPV30" s="681"/>
      <c r="NPW30" s="681"/>
      <c r="NPX30" s="681"/>
      <c r="NPY30" s="681"/>
      <c r="NPZ30" s="681"/>
      <c r="NQA30" s="681"/>
      <c r="NQB30" s="681"/>
      <c r="NQC30" s="681"/>
      <c r="NQD30" s="681"/>
      <c r="NQE30" s="681"/>
      <c r="NQF30" s="681"/>
      <c r="NQG30" s="681"/>
      <c r="NQH30" s="681"/>
      <c r="NQI30" s="682"/>
      <c r="NQJ30" s="680"/>
      <c r="NQK30" s="681"/>
      <c r="NQL30" s="681"/>
      <c r="NQM30" s="681"/>
      <c r="NQN30" s="681"/>
      <c r="NQO30" s="681"/>
      <c r="NQP30" s="681"/>
      <c r="NQQ30" s="681"/>
      <c r="NQR30" s="681"/>
      <c r="NQS30" s="681"/>
      <c r="NQT30" s="681"/>
      <c r="NQU30" s="681"/>
      <c r="NQV30" s="681"/>
      <c r="NQW30" s="681"/>
      <c r="NQX30" s="682"/>
      <c r="NQY30" s="680"/>
      <c r="NQZ30" s="681"/>
      <c r="NRA30" s="681"/>
      <c r="NRB30" s="681"/>
      <c r="NRC30" s="681"/>
      <c r="NRD30" s="681"/>
      <c r="NRE30" s="681"/>
      <c r="NRF30" s="681"/>
      <c r="NRG30" s="681"/>
      <c r="NRH30" s="681"/>
      <c r="NRI30" s="681"/>
      <c r="NRJ30" s="681"/>
      <c r="NRK30" s="681"/>
      <c r="NRL30" s="681"/>
      <c r="NRM30" s="682"/>
      <c r="NRN30" s="680"/>
      <c r="NRO30" s="681"/>
      <c r="NRP30" s="681"/>
      <c r="NRQ30" s="681"/>
      <c r="NRR30" s="681"/>
      <c r="NRS30" s="681"/>
      <c r="NRT30" s="681"/>
      <c r="NRU30" s="681"/>
      <c r="NRV30" s="681"/>
      <c r="NRW30" s="681"/>
      <c r="NRX30" s="681"/>
      <c r="NRY30" s="681"/>
      <c r="NRZ30" s="681"/>
      <c r="NSA30" s="681"/>
      <c r="NSB30" s="682"/>
      <c r="NSC30" s="680"/>
      <c r="NSD30" s="681"/>
      <c r="NSE30" s="681"/>
      <c r="NSF30" s="681"/>
      <c r="NSG30" s="681"/>
      <c r="NSH30" s="681"/>
      <c r="NSI30" s="681"/>
      <c r="NSJ30" s="681"/>
      <c r="NSK30" s="681"/>
      <c r="NSL30" s="681"/>
      <c r="NSM30" s="681"/>
      <c r="NSN30" s="681"/>
      <c r="NSO30" s="681"/>
      <c r="NSP30" s="681"/>
      <c r="NSQ30" s="682"/>
      <c r="NSR30" s="680"/>
      <c r="NSS30" s="681"/>
      <c r="NST30" s="681"/>
      <c r="NSU30" s="681"/>
      <c r="NSV30" s="681"/>
      <c r="NSW30" s="681"/>
      <c r="NSX30" s="681"/>
      <c r="NSY30" s="681"/>
      <c r="NSZ30" s="681"/>
      <c r="NTA30" s="681"/>
      <c r="NTB30" s="681"/>
      <c r="NTC30" s="681"/>
      <c r="NTD30" s="681"/>
      <c r="NTE30" s="681"/>
      <c r="NTF30" s="682"/>
      <c r="NTG30" s="680"/>
      <c r="NTH30" s="681"/>
      <c r="NTI30" s="681"/>
      <c r="NTJ30" s="681"/>
      <c r="NTK30" s="681"/>
      <c r="NTL30" s="681"/>
      <c r="NTM30" s="681"/>
      <c r="NTN30" s="681"/>
      <c r="NTO30" s="681"/>
      <c r="NTP30" s="681"/>
      <c r="NTQ30" s="681"/>
      <c r="NTR30" s="681"/>
      <c r="NTS30" s="681"/>
      <c r="NTT30" s="681"/>
      <c r="NTU30" s="682"/>
      <c r="NTV30" s="680"/>
      <c r="NTW30" s="681"/>
      <c r="NTX30" s="681"/>
      <c r="NTY30" s="681"/>
      <c r="NTZ30" s="681"/>
      <c r="NUA30" s="681"/>
      <c r="NUB30" s="681"/>
      <c r="NUC30" s="681"/>
      <c r="NUD30" s="681"/>
      <c r="NUE30" s="681"/>
      <c r="NUF30" s="681"/>
      <c r="NUG30" s="681"/>
      <c r="NUH30" s="681"/>
      <c r="NUI30" s="681"/>
      <c r="NUJ30" s="682"/>
      <c r="NUK30" s="680"/>
      <c r="NUL30" s="681"/>
      <c r="NUM30" s="681"/>
      <c r="NUN30" s="681"/>
      <c r="NUO30" s="681"/>
      <c r="NUP30" s="681"/>
      <c r="NUQ30" s="681"/>
      <c r="NUR30" s="681"/>
      <c r="NUS30" s="681"/>
      <c r="NUT30" s="681"/>
      <c r="NUU30" s="681"/>
      <c r="NUV30" s="681"/>
      <c r="NUW30" s="681"/>
      <c r="NUX30" s="681"/>
      <c r="NUY30" s="682"/>
      <c r="NUZ30" s="680"/>
      <c r="NVA30" s="681"/>
      <c r="NVB30" s="681"/>
      <c r="NVC30" s="681"/>
      <c r="NVD30" s="681"/>
      <c r="NVE30" s="681"/>
      <c r="NVF30" s="681"/>
      <c r="NVG30" s="681"/>
      <c r="NVH30" s="681"/>
      <c r="NVI30" s="681"/>
      <c r="NVJ30" s="681"/>
      <c r="NVK30" s="681"/>
      <c r="NVL30" s="681"/>
      <c r="NVM30" s="681"/>
      <c r="NVN30" s="682"/>
      <c r="NVO30" s="680"/>
      <c r="NVP30" s="681"/>
      <c r="NVQ30" s="681"/>
      <c r="NVR30" s="681"/>
      <c r="NVS30" s="681"/>
      <c r="NVT30" s="681"/>
      <c r="NVU30" s="681"/>
      <c r="NVV30" s="681"/>
      <c r="NVW30" s="681"/>
      <c r="NVX30" s="681"/>
      <c r="NVY30" s="681"/>
      <c r="NVZ30" s="681"/>
      <c r="NWA30" s="681"/>
      <c r="NWB30" s="681"/>
      <c r="NWC30" s="682"/>
      <c r="NWD30" s="680"/>
      <c r="NWE30" s="681"/>
      <c r="NWF30" s="681"/>
      <c r="NWG30" s="681"/>
      <c r="NWH30" s="681"/>
      <c r="NWI30" s="681"/>
      <c r="NWJ30" s="681"/>
      <c r="NWK30" s="681"/>
      <c r="NWL30" s="681"/>
      <c r="NWM30" s="681"/>
      <c r="NWN30" s="681"/>
      <c r="NWO30" s="681"/>
      <c r="NWP30" s="681"/>
      <c r="NWQ30" s="681"/>
      <c r="NWR30" s="682"/>
      <c r="NWS30" s="680"/>
      <c r="NWT30" s="681"/>
      <c r="NWU30" s="681"/>
      <c r="NWV30" s="681"/>
      <c r="NWW30" s="681"/>
      <c r="NWX30" s="681"/>
      <c r="NWY30" s="681"/>
      <c r="NWZ30" s="681"/>
      <c r="NXA30" s="681"/>
      <c r="NXB30" s="681"/>
      <c r="NXC30" s="681"/>
      <c r="NXD30" s="681"/>
      <c r="NXE30" s="681"/>
      <c r="NXF30" s="681"/>
      <c r="NXG30" s="682"/>
      <c r="NXH30" s="680"/>
      <c r="NXI30" s="681"/>
      <c r="NXJ30" s="681"/>
      <c r="NXK30" s="681"/>
      <c r="NXL30" s="681"/>
      <c r="NXM30" s="681"/>
      <c r="NXN30" s="681"/>
      <c r="NXO30" s="681"/>
      <c r="NXP30" s="681"/>
      <c r="NXQ30" s="681"/>
      <c r="NXR30" s="681"/>
      <c r="NXS30" s="681"/>
      <c r="NXT30" s="681"/>
      <c r="NXU30" s="681"/>
      <c r="NXV30" s="682"/>
      <c r="NXW30" s="680"/>
      <c r="NXX30" s="681"/>
      <c r="NXY30" s="681"/>
      <c r="NXZ30" s="681"/>
      <c r="NYA30" s="681"/>
      <c r="NYB30" s="681"/>
      <c r="NYC30" s="681"/>
      <c r="NYD30" s="681"/>
      <c r="NYE30" s="681"/>
      <c r="NYF30" s="681"/>
      <c r="NYG30" s="681"/>
      <c r="NYH30" s="681"/>
      <c r="NYI30" s="681"/>
      <c r="NYJ30" s="681"/>
      <c r="NYK30" s="682"/>
      <c r="NYL30" s="680"/>
      <c r="NYM30" s="681"/>
      <c r="NYN30" s="681"/>
      <c r="NYO30" s="681"/>
      <c r="NYP30" s="681"/>
      <c r="NYQ30" s="681"/>
      <c r="NYR30" s="681"/>
      <c r="NYS30" s="681"/>
      <c r="NYT30" s="681"/>
      <c r="NYU30" s="681"/>
      <c r="NYV30" s="681"/>
      <c r="NYW30" s="681"/>
      <c r="NYX30" s="681"/>
      <c r="NYY30" s="681"/>
      <c r="NYZ30" s="682"/>
      <c r="NZA30" s="680"/>
      <c r="NZB30" s="681"/>
      <c r="NZC30" s="681"/>
      <c r="NZD30" s="681"/>
      <c r="NZE30" s="681"/>
      <c r="NZF30" s="681"/>
      <c r="NZG30" s="681"/>
      <c r="NZH30" s="681"/>
      <c r="NZI30" s="681"/>
      <c r="NZJ30" s="681"/>
      <c r="NZK30" s="681"/>
      <c r="NZL30" s="681"/>
      <c r="NZM30" s="681"/>
      <c r="NZN30" s="681"/>
      <c r="NZO30" s="682"/>
      <c r="NZP30" s="680"/>
      <c r="NZQ30" s="681"/>
      <c r="NZR30" s="681"/>
      <c r="NZS30" s="681"/>
      <c r="NZT30" s="681"/>
      <c r="NZU30" s="681"/>
      <c r="NZV30" s="681"/>
      <c r="NZW30" s="681"/>
      <c r="NZX30" s="681"/>
      <c r="NZY30" s="681"/>
      <c r="NZZ30" s="681"/>
      <c r="OAA30" s="681"/>
      <c r="OAB30" s="681"/>
      <c r="OAC30" s="681"/>
      <c r="OAD30" s="682"/>
      <c r="OAE30" s="680"/>
      <c r="OAF30" s="681"/>
      <c r="OAG30" s="681"/>
      <c r="OAH30" s="681"/>
      <c r="OAI30" s="681"/>
      <c r="OAJ30" s="681"/>
      <c r="OAK30" s="681"/>
      <c r="OAL30" s="681"/>
      <c r="OAM30" s="681"/>
      <c r="OAN30" s="681"/>
      <c r="OAO30" s="681"/>
      <c r="OAP30" s="681"/>
      <c r="OAQ30" s="681"/>
      <c r="OAR30" s="681"/>
      <c r="OAS30" s="682"/>
      <c r="OAT30" s="680"/>
      <c r="OAU30" s="681"/>
      <c r="OAV30" s="681"/>
      <c r="OAW30" s="681"/>
      <c r="OAX30" s="681"/>
      <c r="OAY30" s="681"/>
      <c r="OAZ30" s="681"/>
      <c r="OBA30" s="681"/>
      <c r="OBB30" s="681"/>
      <c r="OBC30" s="681"/>
      <c r="OBD30" s="681"/>
      <c r="OBE30" s="681"/>
      <c r="OBF30" s="681"/>
      <c r="OBG30" s="681"/>
      <c r="OBH30" s="682"/>
      <c r="OBI30" s="680"/>
      <c r="OBJ30" s="681"/>
      <c r="OBK30" s="681"/>
      <c r="OBL30" s="681"/>
      <c r="OBM30" s="681"/>
      <c r="OBN30" s="681"/>
      <c r="OBO30" s="681"/>
      <c r="OBP30" s="681"/>
      <c r="OBQ30" s="681"/>
      <c r="OBR30" s="681"/>
      <c r="OBS30" s="681"/>
      <c r="OBT30" s="681"/>
      <c r="OBU30" s="681"/>
      <c r="OBV30" s="681"/>
      <c r="OBW30" s="682"/>
      <c r="OBX30" s="680"/>
      <c r="OBY30" s="681"/>
      <c r="OBZ30" s="681"/>
      <c r="OCA30" s="681"/>
      <c r="OCB30" s="681"/>
      <c r="OCC30" s="681"/>
      <c r="OCD30" s="681"/>
      <c r="OCE30" s="681"/>
      <c r="OCF30" s="681"/>
      <c r="OCG30" s="681"/>
      <c r="OCH30" s="681"/>
      <c r="OCI30" s="681"/>
      <c r="OCJ30" s="681"/>
      <c r="OCK30" s="681"/>
      <c r="OCL30" s="682"/>
      <c r="OCM30" s="680"/>
      <c r="OCN30" s="681"/>
      <c r="OCO30" s="681"/>
      <c r="OCP30" s="681"/>
      <c r="OCQ30" s="681"/>
      <c r="OCR30" s="681"/>
      <c r="OCS30" s="681"/>
      <c r="OCT30" s="681"/>
      <c r="OCU30" s="681"/>
      <c r="OCV30" s="681"/>
      <c r="OCW30" s="681"/>
      <c r="OCX30" s="681"/>
      <c r="OCY30" s="681"/>
      <c r="OCZ30" s="681"/>
      <c r="ODA30" s="682"/>
      <c r="ODB30" s="680"/>
      <c r="ODC30" s="681"/>
      <c r="ODD30" s="681"/>
      <c r="ODE30" s="681"/>
      <c r="ODF30" s="681"/>
      <c r="ODG30" s="681"/>
      <c r="ODH30" s="681"/>
      <c r="ODI30" s="681"/>
      <c r="ODJ30" s="681"/>
      <c r="ODK30" s="681"/>
      <c r="ODL30" s="681"/>
      <c r="ODM30" s="681"/>
      <c r="ODN30" s="681"/>
      <c r="ODO30" s="681"/>
      <c r="ODP30" s="682"/>
      <c r="ODQ30" s="680"/>
      <c r="ODR30" s="681"/>
      <c r="ODS30" s="681"/>
      <c r="ODT30" s="681"/>
      <c r="ODU30" s="681"/>
      <c r="ODV30" s="681"/>
      <c r="ODW30" s="681"/>
      <c r="ODX30" s="681"/>
      <c r="ODY30" s="681"/>
      <c r="ODZ30" s="681"/>
      <c r="OEA30" s="681"/>
      <c r="OEB30" s="681"/>
      <c r="OEC30" s="681"/>
      <c r="OED30" s="681"/>
      <c r="OEE30" s="682"/>
      <c r="OEF30" s="680"/>
      <c r="OEG30" s="681"/>
      <c r="OEH30" s="681"/>
      <c r="OEI30" s="681"/>
      <c r="OEJ30" s="681"/>
      <c r="OEK30" s="681"/>
      <c r="OEL30" s="681"/>
      <c r="OEM30" s="681"/>
      <c r="OEN30" s="681"/>
      <c r="OEO30" s="681"/>
      <c r="OEP30" s="681"/>
      <c r="OEQ30" s="681"/>
      <c r="OER30" s="681"/>
      <c r="OES30" s="681"/>
      <c r="OET30" s="682"/>
      <c r="OEU30" s="680"/>
      <c r="OEV30" s="681"/>
      <c r="OEW30" s="681"/>
      <c r="OEX30" s="681"/>
      <c r="OEY30" s="681"/>
      <c r="OEZ30" s="681"/>
      <c r="OFA30" s="681"/>
      <c r="OFB30" s="681"/>
      <c r="OFC30" s="681"/>
      <c r="OFD30" s="681"/>
      <c r="OFE30" s="681"/>
      <c r="OFF30" s="681"/>
      <c r="OFG30" s="681"/>
      <c r="OFH30" s="681"/>
      <c r="OFI30" s="682"/>
      <c r="OFJ30" s="680"/>
      <c r="OFK30" s="681"/>
      <c r="OFL30" s="681"/>
      <c r="OFM30" s="681"/>
      <c r="OFN30" s="681"/>
      <c r="OFO30" s="681"/>
      <c r="OFP30" s="681"/>
      <c r="OFQ30" s="681"/>
      <c r="OFR30" s="681"/>
      <c r="OFS30" s="681"/>
      <c r="OFT30" s="681"/>
      <c r="OFU30" s="681"/>
      <c r="OFV30" s="681"/>
      <c r="OFW30" s="681"/>
      <c r="OFX30" s="682"/>
      <c r="OFY30" s="680"/>
      <c r="OFZ30" s="681"/>
      <c r="OGA30" s="681"/>
      <c r="OGB30" s="681"/>
      <c r="OGC30" s="681"/>
      <c r="OGD30" s="681"/>
      <c r="OGE30" s="681"/>
      <c r="OGF30" s="681"/>
      <c r="OGG30" s="681"/>
      <c r="OGH30" s="681"/>
      <c r="OGI30" s="681"/>
      <c r="OGJ30" s="681"/>
      <c r="OGK30" s="681"/>
      <c r="OGL30" s="681"/>
      <c r="OGM30" s="682"/>
      <c r="OGN30" s="680"/>
      <c r="OGO30" s="681"/>
      <c r="OGP30" s="681"/>
      <c r="OGQ30" s="681"/>
      <c r="OGR30" s="681"/>
      <c r="OGS30" s="681"/>
      <c r="OGT30" s="681"/>
      <c r="OGU30" s="681"/>
      <c r="OGV30" s="681"/>
      <c r="OGW30" s="681"/>
      <c r="OGX30" s="681"/>
      <c r="OGY30" s="681"/>
      <c r="OGZ30" s="681"/>
      <c r="OHA30" s="681"/>
      <c r="OHB30" s="682"/>
      <c r="OHC30" s="680"/>
      <c r="OHD30" s="681"/>
      <c r="OHE30" s="681"/>
      <c r="OHF30" s="681"/>
      <c r="OHG30" s="681"/>
      <c r="OHH30" s="681"/>
      <c r="OHI30" s="681"/>
      <c r="OHJ30" s="681"/>
      <c r="OHK30" s="681"/>
      <c r="OHL30" s="681"/>
      <c r="OHM30" s="681"/>
      <c r="OHN30" s="681"/>
      <c r="OHO30" s="681"/>
      <c r="OHP30" s="681"/>
      <c r="OHQ30" s="682"/>
      <c r="OHR30" s="680"/>
      <c r="OHS30" s="681"/>
      <c r="OHT30" s="681"/>
      <c r="OHU30" s="681"/>
      <c r="OHV30" s="681"/>
      <c r="OHW30" s="681"/>
      <c r="OHX30" s="681"/>
      <c r="OHY30" s="681"/>
      <c r="OHZ30" s="681"/>
      <c r="OIA30" s="681"/>
      <c r="OIB30" s="681"/>
      <c r="OIC30" s="681"/>
      <c r="OID30" s="681"/>
      <c r="OIE30" s="681"/>
      <c r="OIF30" s="682"/>
      <c r="OIG30" s="680"/>
      <c r="OIH30" s="681"/>
      <c r="OII30" s="681"/>
      <c r="OIJ30" s="681"/>
      <c r="OIK30" s="681"/>
      <c r="OIL30" s="681"/>
      <c r="OIM30" s="681"/>
      <c r="OIN30" s="681"/>
      <c r="OIO30" s="681"/>
      <c r="OIP30" s="681"/>
      <c r="OIQ30" s="681"/>
      <c r="OIR30" s="681"/>
      <c r="OIS30" s="681"/>
      <c r="OIT30" s="681"/>
      <c r="OIU30" s="682"/>
      <c r="OIV30" s="680"/>
      <c r="OIW30" s="681"/>
      <c r="OIX30" s="681"/>
      <c r="OIY30" s="681"/>
      <c r="OIZ30" s="681"/>
      <c r="OJA30" s="681"/>
      <c r="OJB30" s="681"/>
      <c r="OJC30" s="681"/>
      <c r="OJD30" s="681"/>
      <c r="OJE30" s="681"/>
      <c r="OJF30" s="681"/>
      <c r="OJG30" s="681"/>
      <c r="OJH30" s="681"/>
      <c r="OJI30" s="681"/>
      <c r="OJJ30" s="682"/>
      <c r="OJK30" s="680"/>
      <c r="OJL30" s="681"/>
      <c r="OJM30" s="681"/>
      <c r="OJN30" s="681"/>
      <c r="OJO30" s="681"/>
      <c r="OJP30" s="681"/>
      <c r="OJQ30" s="681"/>
      <c r="OJR30" s="681"/>
      <c r="OJS30" s="681"/>
      <c r="OJT30" s="681"/>
      <c r="OJU30" s="681"/>
      <c r="OJV30" s="681"/>
      <c r="OJW30" s="681"/>
      <c r="OJX30" s="681"/>
      <c r="OJY30" s="682"/>
      <c r="OJZ30" s="680"/>
      <c r="OKA30" s="681"/>
      <c r="OKB30" s="681"/>
      <c r="OKC30" s="681"/>
      <c r="OKD30" s="681"/>
      <c r="OKE30" s="681"/>
      <c r="OKF30" s="681"/>
      <c r="OKG30" s="681"/>
      <c r="OKH30" s="681"/>
      <c r="OKI30" s="681"/>
      <c r="OKJ30" s="681"/>
      <c r="OKK30" s="681"/>
      <c r="OKL30" s="681"/>
      <c r="OKM30" s="681"/>
      <c r="OKN30" s="682"/>
      <c r="OKO30" s="680"/>
      <c r="OKP30" s="681"/>
      <c r="OKQ30" s="681"/>
      <c r="OKR30" s="681"/>
      <c r="OKS30" s="681"/>
      <c r="OKT30" s="681"/>
      <c r="OKU30" s="681"/>
      <c r="OKV30" s="681"/>
      <c r="OKW30" s="681"/>
      <c r="OKX30" s="681"/>
      <c r="OKY30" s="681"/>
      <c r="OKZ30" s="681"/>
      <c r="OLA30" s="681"/>
      <c r="OLB30" s="681"/>
      <c r="OLC30" s="682"/>
      <c r="OLD30" s="680"/>
      <c r="OLE30" s="681"/>
      <c r="OLF30" s="681"/>
      <c r="OLG30" s="681"/>
      <c r="OLH30" s="681"/>
      <c r="OLI30" s="681"/>
      <c r="OLJ30" s="681"/>
      <c r="OLK30" s="681"/>
      <c r="OLL30" s="681"/>
      <c r="OLM30" s="681"/>
      <c r="OLN30" s="681"/>
      <c r="OLO30" s="681"/>
      <c r="OLP30" s="681"/>
      <c r="OLQ30" s="681"/>
      <c r="OLR30" s="682"/>
      <c r="OLS30" s="680"/>
      <c r="OLT30" s="681"/>
      <c r="OLU30" s="681"/>
      <c r="OLV30" s="681"/>
      <c r="OLW30" s="681"/>
      <c r="OLX30" s="681"/>
      <c r="OLY30" s="681"/>
      <c r="OLZ30" s="681"/>
      <c r="OMA30" s="681"/>
      <c r="OMB30" s="681"/>
      <c r="OMC30" s="681"/>
      <c r="OMD30" s="681"/>
      <c r="OME30" s="681"/>
      <c r="OMF30" s="681"/>
      <c r="OMG30" s="682"/>
      <c r="OMH30" s="680"/>
      <c r="OMI30" s="681"/>
      <c r="OMJ30" s="681"/>
      <c r="OMK30" s="681"/>
      <c r="OML30" s="681"/>
      <c r="OMM30" s="681"/>
      <c r="OMN30" s="681"/>
      <c r="OMO30" s="681"/>
      <c r="OMP30" s="681"/>
      <c r="OMQ30" s="681"/>
      <c r="OMR30" s="681"/>
      <c r="OMS30" s="681"/>
      <c r="OMT30" s="681"/>
      <c r="OMU30" s="681"/>
      <c r="OMV30" s="682"/>
      <c r="OMW30" s="680"/>
      <c r="OMX30" s="681"/>
      <c r="OMY30" s="681"/>
      <c r="OMZ30" s="681"/>
      <c r="ONA30" s="681"/>
      <c r="ONB30" s="681"/>
      <c r="ONC30" s="681"/>
      <c r="OND30" s="681"/>
      <c r="ONE30" s="681"/>
      <c r="ONF30" s="681"/>
      <c r="ONG30" s="681"/>
      <c r="ONH30" s="681"/>
      <c r="ONI30" s="681"/>
      <c r="ONJ30" s="681"/>
      <c r="ONK30" s="682"/>
      <c r="ONL30" s="680"/>
      <c r="ONM30" s="681"/>
      <c r="ONN30" s="681"/>
      <c r="ONO30" s="681"/>
      <c r="ONP30" s="681"/>
      <c r="ONQ30" s="681"/>
      <c r="ONR30" s="681"/>
      <c r="ONS30" s="681"/>
      <c r="ONT30" s="681"/>
      <c r="ONU30" s="681"/>
      <c r="ONV30" s="681"/>
      <c r="ONW30" s="681"/>
      <c r="ONX30" s="681"/>
      <c r="ONY30" s="681"/>
      <c r="ONZ30" s="682"/>
      <c r="OOA30" s="680"/>
      <c r="OOB30" s="681"/>
      <c r="OOC30" s="681"/>
      <c r="OOD30" s="681"/>
      <c r="OOE30" s="681"/>
      <c r="OOF30" s="681"/>
      <c r="OOG30" s="681"/>
      <c r="OOH30" s="681"/>
      <c r="OOI30" s="681"/>
      <c r="OOJ30" s="681"/>
      <c r="OOK30" s="681"/>
      <c r="OOL30" s="681"/>
      <c r="OOM30" s="681"/>
      <c r="OON30" s="681"/>
      <c r="OOO30" s="682"/>
      <c r="OOP30" s="680"/>
      <c r="OOQ30" s="681"/>
      <c r="OOR30" s="681"/>
      <c r="OOS30" s="681"/>
      <c r="OOT30" s="681"/>
      <c r="OOU30" s="681"/>
      <c r="OOV30" s="681"/>
      <c r="OOW30" s="681"/>
      <c r="OOX30" s="681"/>
      <c r="OOY30" s="681"/>
      <c r="OOZ30" s="681"/>
      <c r="OPA30" s="681"/>
      <c r="OPB30" s="681"/>
      <c r="OPC30" s="681"/>
      <c r="OPD30" s="682"/>
      <c r="OPE30" s="680"/>
      <c r="OPF30" s="681"/>
      <c r="OPG30" s="681"/>
      <c r="OPH30" s="681"/>
      <c r="OPI30" s="681"/>
      <c r="OPJ30" s="681"/>
      <c r="OPK30" s="681"/>
      <c r="OPL30" s="681"/>
      <c r="OPM30" s="681"/>
      <c r="OPN30" s="681"/>
      <c r="OPO30" s="681"/>
      <c r="OPP30" s="681"/>
      <c r="OPQ30" s="681"/>
      <c r="OPR30" s="681"/>
      <c r="OPS30" s="682"/>
      <c r="OPT30" s="680"/>
      <c r="OPU30" s="681"/>
      <c r="OPV30" s="681"/>
      <c r="OPW30" s="681"/>
      <c r="OPX30" s="681"/>
      <c r="OPY30" s="681"/>
      <c r="OPZ30" s="681"/>
      <c r="OQA30" s="681"/>
      <c r="OQB30" s="681"/>
      <c r="OQC30" s="681"/>
      <c r="OQD30" s="681"/>
      <c r="OQE30" s="681"/>
      <c r="OQF30" s="681"/>
      <c r="OQG30" s="681"/>
      <c r="OQH30" s="682"/>
      <c r="OQI30" s="680"/>
      <c r="OQJ30" s="681"/>
      <c r="OQK30" s="681"/>
      <c r="OQL30" s="681"/>
      <c r="OQM30" s="681"/>
      <c r="OQN30" s="681"/>
      <c r="OQO30" s="681"/>
      <c r="OQP30" s="681"/>
      <c r="OQQ30" s="681"/>
      <c r="OQR30" s="681"/>
      <c r="OQS30" s="681"/>
      <c r="OQT30" s="681"/>
      <c r="OQU30" s="681"/>
      <c r="OQV30" s="681"/>
      <c r="OQW30" s="682"/>
      <c r="OQX30" s="680"/>
      <c r="OQY30" s="681"/>
      <c r="OQZ30" s="681"/>
      <c r="ORA30" s="681"/>
      <c r="ORB30" s="681"/>
      <c r="ORC30" s="681"/>
      <c r="ORD30" s="681"/>
      <c r="ORE30" s="681"/>
      <c r="ORF30" s="681"/>
      <c r="ORG30" s="681"/>
      <c r="ORH30" s="681"/>
      <c r="ORI30" s="681"/>
      <c r="ORJ30" s="681"/>
      <c r="ORK30" s="681"/>
      <c r="ORL30" s="682"/>
      <c r="ORM30" s="680"/>
      <c r="ORN30" s="681"/>
      <c r="ORO30" s="681"/>
      <c r="ORP30" s="681"/>
      <c r="ORQ30" s="681"/>
      <c r="ORR30" s="681"/>
      <c r="ORS30" s="681"/>
      <c r="ORT30" s="681"/>
      <c r="ORU30" s="681"/>
      <c r="ORV30" s="681"/>
      <c r="ORW30" s="681"/>
      <c r="ORX30" s="681"/>
      <c r="ORY30" s="681"/>
      <c r="ORZ30" s="681"/>
      <c r="OSA30" s="682"/>
      <c r="OSB30" s="680"/>
      <c r="OSC30" s="681"/>
      <c r="OSD30" s="681"/>
      <c r="OSE30" s="681"/>
      <c r="OSF30" s="681"/>
      <c r="OSG30" s="681"/>
      <c r="OSH30" s="681"/>
      <c r="OSI30" s="681"/>
      <c r="OSJ30" s="681"/>
      <c r="OSK30" s="681"/>
      <c r="OSL30" s="681"/>
      <c r="OSM30" s="681"/>
      <c r="OSN30" s="681"/>
      <c r="OSO30" s="681"/>
      <c r="OSP30" s="682"/>
      <c r="OSQ30" s="680"/>
      <c r="OSR30" s="681"/>
      <c r="OSS30" s="681"/>
      <c r="OST30" s="681"/>
      <c r="OSU30" s="681"/>
      <c r="OSV30" s="681"/>
      <c r="OSW30" s="681"/>
      <c r="OSX30" s="681"/>
      <c r="OSY30" s="681"/>
      <c r="OSZ30" s="681"/>
      <c r="OTA30" s="681"/>
      <c r="OTB30" s="681"/>
      <c r="OTC30" s="681"/>
      <c r="OTD30" s="681"/>
      <c r="OTE30" s="682"/>
      <c r="OTF30" s="680"/>
      <c r="OTG30" s="681"/>
      <c r="OTH30" s="681"/>
      <c r="OTI30" s="681"/>
      <c r="OTJ30" s="681"/>
      <c r="OTK30" s="681"/>
      <c r="OTL30" s="681"/>
      <c r="OTM30" s="681"/>
      <c r="OTN30" s="681"/>
      <c r="OTO30" s="681"/>
      <c r="OTP30" s="681"/>
      <c r="OTQ30" s="681"/>
      <c r="OTR30" s="681"/>
      <c r="OTS30" s="681"/>
      <c r="OTT30" s="682"/>
      <c r="OTU30" s="680"/>
      <c r="OTV30" s="681"/>
      <c r="OTW30" s="681"/>
      <c r="OTX30" s="681"/>
      <c r="OTY30" s="681"/>
      <c r="OTZ30" s="681"/>
      <c r="OUA30" s="681"/>
      <c r="OUB30" s="681"/>
      <c r="OUC30" s="681"/>
      <c r="OUD30" s="681"/>
      <c r="OUE30" s="681"/>
      <c r="OUF30" s="681"/>
      <c r="OUG30" s="681"/>
      <c r="OUH30" s="681"/>
      <c r="OUI30" s="682"/>
      <c r="OUJ30" s="680"/>
      <c r="OUK30" s="681"/>
      <c r="OUL30" s="681"/>
      <c r="OUM30" s="681"/>
      <c r="OUN30" s="681"/>
      <c r="OUO30" s="681"/>
      <c r="OUP30" s="681"/>
      <c r="OUQ30" s="681"/>
      <c r="OUR30" s="681"/>
      <c r="OUS30" s="681"/>
      <c r="OUT30" s="681"/>
      <c r="OUU30" s="681"/>
      <c r="OUV30" s="681"/>
      <c r="OUW30" s="681"/>
      <c r="OUX30" s="682"/>
      <c r="OUY30" s="680"/>
      <c r="OUZ30" s="681"/>
      <c r="OVA30" s="681"/>
      <c r="OVB30" s="681"/>
      <c r="OVC30" s="681"/>
      <c r="OVD30" s="681"/>
      <c r="OVE30" s="681"/>
      <c r="OVF30" s="681"/>
      <c r="OVG30" s="681"/>
      <c r="OVH30" s="681"/>
      <c r="OVI30" s="681"/>
      <c r="OVJ30" s="681"/>
      <c r="OVK30" s="681"/>
      <c r="OVL30" s="681"/>
      <c r="OVM30" s="682"/>
      <c r="OVN30" s="680"/>
      <c r="OVO30" s="681"/>
      <c r="OVP30" s="681"/>
      <c r="OVQ30" s="681"/>
      <c r="OVR30" s="681"/>
      <c r="OVS30" s="681"/>
      <c r="OVT30" s="681"/>
      <c r="OVU30" s="681"/>
      <c r="OVV30" s="681"/>
      <c r="OVW30" s="681"/>
      <c r="OVX30" s="681"/>
      <c r="OVY30" s="681"/>
      <c r="OVZ30" s="681"/>
      <c r="OWA30" s="681"/>
      <c r="OWB30" s="682"/>
      <c r="OWC30" s="680"/>
      <c r="OWD30" s="681"/>
      <c r="OWE30" s="681"/>
      <c r="OWF30" s="681"/>
      <c r="OWG30" s="681"/>
      <c r="OWH30" s="681"/>
      <c r="OWI30" s="681"/>
      <c r="OWJ30" s="681"/>
      <c r="OWK30" s="681"/>
      <c r="OWL30" s="681"/>
      <c r="OWM30" s="681"/>
      <c r="OWN30" s="681"/>
      <c r="OWO30" s="681"/>
      <c r="OWP30" s="681"/>
      <c r="OWQ30" s="682"/>
      <c r="OWR30" s="680"/>
      <c r="OWS30" s="681"/>
      <c r="OWT30" s="681"/>
      <c r="OWU30" s="681"/>
      <c r="OWV30" s="681"/>
      <c r="OWW30" s="681"/>
      <c r="OWX30" s="681"/>
      <c r="OWY30" s="681"/>
      <c r="OWZ30" s="681"/>
      <c r="OXA30" s="681"/>
      <c r="OXB30" s="681"/>
      <c r="OXC30" s="681"/>
      <c r="OXD30" s="681"/>
      <c r="OXE30" s="681"/>
      <c r="OXF30" s="682"/>
      <c r="OXG30" s="680"/>
      <c r="OXH30" s="681"/>
      <c r="OXI30" s="681"/>
      <c r="OXJ30" s="681"/>
      <c r="OXK30" s="681"/>
      <c r="OXL30" s="681"/>
      <c r="OXM30" s="681"/>
      <c r="OXN30" s="681"/>
      <c r="OXO30" s="681"/>
      <c r="OXP30" s="681"/>
      <c r="OXQ30" s="681"/>
      <c r="OXR30" s="681"/>
      <c r="OXS30" s="681"/>
      <c r="OXT30" s="681"/>
      <c r="OXU30" s="682"/>
      <c r="OXV30" s="680"/>
      <c r="OXW30" s="681"/>
      <c r="OXX30" s="681"/>
      <c r="OXY30" s="681"/>
      <c r="OXZ30" s="681"/>
      <c r="OYA30" s="681"/>
      <c r="OYB30" s="681"/>
      <c r="OYC30" s="681"/>
      <c r="OYD30" s="681"/>
      <c r="OYE30" s="681"/>
      <c r="OYF30" s="681"/>
      <c r="OYG30" s="681"/>
      <c r="OYH30" s="681"/>
      <c r="OYI30" s="681"/>
      <c r="OYJ30" s="682"/>
      <c r="OYK30" s="680"/>
      <c r="OYL30" s="681"/>
      <c r="OYM30" s="681"/>
      <c r="OYN30" s="681"/>
      <c r="OYO30" s="681"/>
      <c r="OYP30" s="681"/>
      <c r="OYQ30" s="681"/>
      <c r="OYR30" s="681"/>
      <c r="OYS30" s="681"/>
      <c r="OYT30" s="681"/>
      <c r="OYU30" s="681"/>
      <c r="OYV30" s="681"/>
      <c r="OYW30" s="681"/>
      <c r="OYX30" s="681"/>
      <c r="OYY30" s="682"/>
      <c r="OYZ30" s="680"/>
      <c r="OZA30" s="681"/>
      <c r="OZB30" s="681"/>
      <c r="OZC30" s="681"/>
      <c r="OZD30" s="681"/>
      <c r="OZE30" s="681"/>
      <c r="OZF30" s="681"/>
      <c r="OZG30" s="681"/>
      <c r="OZH30" s="681"/>
      <c r="OZI30" s="681"/>
      <c r="OZJ30" s="681"/>
      <c r="OZK30" s="681"/>
      <c r="OZL30" s="681"/>
      <c r="OZM30" s="681"/>
      <c r="OZN30" s="682"/>
      <c r="OZO30" s="680"/>
      <c r="OZP30" s="681"/>
      <c r="OZQ30" s="681"/>
      <c r="OZR30" s="681"/>
      <c r="OZS30" s="681"/>
      <c r="OZT30" s="681"/>
      <c r="OZU30" s="681"/>
      <c r="OZV30" s="681"/>
      <c r="OZW30" s="681"/>
      <c r="OZX30" s="681"/>
      <c r="OZY30" s="681"/>
      <c r="OZZ30" s="681"/>
      <c r="PAA30" s="681"/>
      <c r="PAB30" s="681"/>
      <c r="PAC30" s="682"/>
      <c r="PAD30" s="680"/>
      <c r="PAE30" s="681"/>
      <c r="PAF30" s="681"/>
      <c r="PAG30" s="681"/>
      <c r="PAH30" s="681"/>
      <c r="PAI30" s="681"/>
      <c r="PAJ30" s="681"/>
      <c r="PAK30" s="681"/>
      <c r="PAL30" s="681"/>
      <c r="PAM30" s="681"/>
      <c r="PAN30" s="681"/>
      <c r="PAO30" s="681"/>
      <c r="PAP30" s="681"/>
      <c r="PAQ30" s="681"/>
      <c r="PAR30" s="682"/>
      <c r="PAS30" s="680"/>
      <c r="PAT30" s="681"/>
      <c r="PAU30" s="681"/>
      <c r="PAV30" s="681"/>
      <c r="PAW30" s="681"/>
      <c r="PAX30" s="681"/>
      <c r="PAY30" s="681"/>
      <c r="PAZ30" s="681"/>
      <c r="PBA30" s="681"/>
      <c r="PBB30" s="681"/>
      <c r="PBC30" s="681"/>
      <c r="PBD30" s="681"/>
      <c r="PBE30" s="681"/>
      <c r="PBF30" s="681"/>
      <c r="PBG30" s="682"/>
      <c r="PBH30" s="680"/>
      <c r="PBI30" s="681"/>
      <c r="PBJ30" s="681"/>
      <c r="PBK30" s="681"/>
      <c r="PBL30" s="681"/>
      <c r="PBM30" s="681"/>
      <c r="PBN30" s="681"/>
      <c r="PBO30" s="681"/>
      <c r="PBP30" s="681"/>
      <c r="PBQ30" s="681"/>
      <c r="PBR30" s="681"/>
      <c r="PBS30" s="681"/>
      <c r="PBT30" s="681"/>
      <c r="PBU30" s="681"/>
      <c r="PBV30" s="682"/>
      <c r="PBW30" s="680"/>
      <c r="PBX30" s="681"/>
      <c r="PBY30" s="681"/>
      <c r="PBZ30" s="681"/>
      <c r="PCA30" s="681"/>
      <c r="PCB30" s="681"/>
      <c r="PCC30" s="681"/>
      <c r="PCD30" s="681"/>
      <c r="PCE30" s="681"/>
      <c r="PCF30" s="681"/>
      <c r="PCG30" s="681"/>
      <c r="PCH30" s="681"/>
      <c r="PCI30" s="681"/>
      <c r="PCJ30" s="681"/>
      <c r="PCK30" s="682"/>
      <c r="PCL30" s="680"/>
      <c r="PCM30" s="681"/>
      <c r="PCN30" s="681"/>
      <c r="PCO30" s="681"/>
      <c r="PCP30" s="681"/>
      <c r="PCQ30" s="681"/>
      <c r="PCR30" s="681"/>
      <c r="PCS30" s="681"/>
      <c r="PCT30" s="681"/>
      <c r="PCU30" s="681"/>
      <c r="PCV30" s="681"/>
      <c r="PCW30" s="681"/>
      <c r="PCX30" s="681"/>
      <c r="PCY30" s="681"/>
      <c r="PCZ30" s="682"/>
      <c r="PDA30" s="680"/>
      <c r="PDB30" s="681"/>
      <c r="PDC30" s="681"/>
      <c r="PDD30" s="681"/>
      <c r="PDE30" s="681"/>
      <c r="PDF30" s="681"/>
      <c r="PDG30" s="681"/>
      <c r="PDH30" s="681"/>
      <c r="PDI30" s="681"/>
      <c r="PDJ30" s="681"/>
      <c r="PDK30" s="681"/>
      <c r="PDL30" s="681"/>
      <c r="PDM30" s="681"/>
      <c r="PDN30" s="681"/>
      <c r="PDO30" s="682"/>
      <c r="PDP30" s="680"/>
      <c r="PDQ30" s="681"/>
      <c r="PDR30" s="681"/>
      <c r="PDS30" s="681"/>
      <c r="PDT30" s="681"/>
      <c r="PDU30" s="681"/>
      <c r="PDV30" s="681"/>
      <c r="PDW30" s="681"/>
      <c r="PDX30" s="681"/>
      <c r="PDY30" s="681"/>
      <c r="PDZ30" s="681"/>
      <c r="PEA30" s="681"/>
      <c r="PEB30" s="681"/>
      <c r="PEC30" s="681"/>
      <c r="PED30" s="682"/>
      <c r="PEE30" s="680"/>
      <c r="PEF30" s="681"/>
      <c r="PEG30" s="681"/>
      <c r="PEH30" s="681"/>
      <c r="PEI30" s="681"/>
      <c r="PEJ30" s="681"/>
      <c r="PEK30" s="681"/>
      <c r="PEL30" s="681"/>
      <c r="PEM30" s="681"/>
      <c r="PEN30" s="681"/>
      <c r="PEO30" s="681"/>
      <c r="PEP30" s="681"/>
      <c r="PEQ30" s="681"/>
      <c r="PER30" s="681"/>
      <c r="PES30" s="682"/>
      <c r="PET30" s="680"/>
      <c r="PEU30" s="681"/>
      <c r="PEV30" s="681"/>
      <c r="PEW30" s="681"/>
      <c r="PEX30" s="681"/>
      <c r="PEY30" s="681"/>
      <c r="PEZ30" s="681"/>
      <c r="PFA30" s="681"/>
      <c r="PFB30" s="681"/>
      <c r="PFC30" s="681"/>
      <c r="PFD30" s="681"/>
      <c r="PFE30" s="681"/>
      <c r="PFF30" s="681"/>
      <c r="PFG30" s="681"/>
      <c r="PFH30" s="682"/>
      <c r="PFI30" s="680"/>
      <c r="PFJ30" s="681"/>
      <c r="PFK30" s="681"/>
      <c r="PFL30" s="681"/>
      <c r="PFM30" s="681"/>
      <c r="PFN30" s="681"/>
      <c r="PFO30" s="681"/>
      <c r="PFP30" s="681"/>
      <c r="PFQ30" s="681"/>
      <c r="PFR30" s="681"/>
      <c r="PFS30" s="681"/>
      <c r="PFT30" s="681"/>
      <c r="PFU30" s="681"/>
      <c r="PFV30" s="681"/>
      <c r="PFW30" s="682"/>
      <c r="PFX30" s="680"/>
      <c r="PFY30" s="681"/>
      <c r="PFZ30" s="681"/>
      <c r="PGA30" s="681"/>
      <c r="PGB30" s="681"/>
      <c r="PGC30" s="681"/>
      <c r="PGD30" s="681"/>
      <c r="PGE30" s="681"/>
      <c r="PGF30" s="681"/>
      <c r="PGG30" s="681"/>
      <c r="PGH30" s="681"/>
      <c r="PGI30" s="681"/>
      <c r="PGJ30" s="681"/>
      <c r="PGK30" s="681"/>
      <c r="PGL30" s="682"/>
      <c r="PGM30" s="680"/>
      <c r="PGN30" s="681"/>
      <c r="PGO30" s="681"/>
      <c r="PGP30" s="681"/>
      <c r="PGQ30" s="681"/>
      <c r="PGR30" s="681"/>
      <c r="PGS30" s="681"/>
      <c r="PGT30" s="681"/>
      <c r="PGU30" s="681"/>
      <c r="PGV30" s="681"/>
      <c r="PGW30" s="681"/>
      <c r="PGX30" s="681"/>
      <c r="PGY30" s="681"/>
      <c r="PGZ30" s="681"/>
      <c r="PHA30" s="682"/>
      <c r="PHB30" s="680"/>
      <c r="PHC30" s="681"/>
      <c r="PHD30" s="681"/>
      <c r="PHE30" s="681"/>
      <c r="PHF30" s="681"/>
      <c r="PHG30" s="681"/>
      <c r="PHH30" s="681"/>
      <c r="PHI30" s="681"/>
      <c r="PHJ30" s="681"/>
      <c r="PHK30" s="681"/>
      <c r="PHL30" s="681"/>
      <c r="PHM30" s="681"/>
      <c r="PHN30" s="681"/>
      <c r="PHO30" s="681"/>
      <c r="PHP30" s="682"/>
      <c r="PHQ30" s="680"/>
      <c r="PHR30" s="681"/>
      <c r="PHS30" s="681"/>
      <c r="PHT30" s="681"/>
      <c r="PHU30" s="681"/>
      <c r="PHV30" s="681"/>
      <c r="PHW30" s="681"/>
      <c r="PHX30" s="681"/>
      <c r="PHY30" s="681"/>
      <c r="PHZ30" s="681"/>
      <c r="PIA30" s="681"/>
      <c r="PIB30" s="681"/>
      <c r="PIC30" s="681"/>
      <c r="PID30" s="681"/>
      <c r="PIE30" s="682"/>
      <c r="PIF30" s="680"/>
      <c r="PIG30" s="681"/>
      <c r="PIH30" s="681"/>
      <c r="PII30" s="681"/>
      <c r="PIJ30" s="681"/>
      <c r="PIK30" s="681"/>
      <c r="PIL30" s="681"/>
      <c r="PIM30" s="681"/>
      <c r="PIN30" s="681"/>
      <c r="PIO30" s="681"/>
      <c r="PIP30" s="681"/>
      <c r="PIQ30" s="681"/>
      <c r="PIR30" s="681"/>
      <c r="PIS30" s="681"/>
      <c r="PIT30" s="682"/>
      <c r="PIU30" s="680"/>
      <c r="PIV30" s="681"/>
      <c r="PIW30" s="681"/>
      <c r="PIX30" s="681"/>
      <c r="PIY30" s="681"/>
      <c r="PIZ30" s="681"/>
      <c r="PJA30" s="681"/>
      <c r="PJB30" s="681"/>
      <c r="PJC30" s="681"/>
      <c r="PJD30" s="681"/>
      <c r="PJE30" s="681"/>
      <c r="PJF30" s="681"/>
      <c r="PJG30" s="681"/>
      <c r="PJH30" s="681"/>
      <c r="PJI30" s="682"/>
      <c r="PJJ30" s="680"/>
      <c r="PJK30" s="681"/>
      <c r="PJL30" s="681"/>
      <c r="PJM30" s="681"/>
      <c r="PJN30" s="681"/>
      <c r="PJO30" s="681"/>
      <c r="PJP30" s="681"/>
      <c r="PJQ30" s="681"/>
      <c r="PJR30" s="681"/>
      <c r="PJS30" s="681"/>
      <c r="PJT30" s="681"/>
      <c r="PJU30" s="681"/>
      <c r="PJV30" s="681"/>
      <c r="PJW30" s="681"/>
      <c r="PJX30" s="682"/>
      <c r="PJY30" s="680"/>
      <c r="PJZ30" s="681"/>
      <c r="PKA30" s="681"/>
      <c r="PKB30" s="681"/>
      <c r="PKC30" s="681"/>
      <c r="PKD30" s="681"/>
      <c r="PKE30" s="681"/>
      <c r="PKF30" s="681"/>
      <c r="PKG30" s="681"/>
      <c r="PKH30" s="681"/>
      <c r="PKI30" s="681"/>
      <c r="PKJ30" s="681"/>
      <c r="PKK30" s="681"/>
      <c r="PKL30" s="681"/>
      <c r="PKM30" s="682"/>
      <c r="PKN30" s="680"/>
      <c r="PKO30" s="681"/>
      <c r="PKP30" s="681"/>
      <c r="PKQ30" s="681"/>
      <c r="PKR30" s="681"/>
      <c r="PKS30" s="681"/>
      <c r="PKT30" s="681"/>
      <c r="PKU30" s="681"/>
      <c r="PKV30" s="681"/>
      <c r="PKW30" s="681"/>
      <c r="PKX30" s="681"/>
      <c r="PKY30" s="681"/>
      <c r="PKZ30" s="681"/>
      <c r="PLA30" s="681"/>
      <c r="PLB30" s="682"/>
      <c r="PLC30" s="680"/>
      <c r="PLD30" s="681"/>
      <c r="PLE30" s="681"/>
      <c r="PLF30" s="681"/>
      <c r="PLG30" s="681"/>
      <c r="PLH30" s="681"/>
      <c r="PLI30" s="681"/>
      <c r="PLJ30" s="681"/>
      <c r="PLK30" s="681"/>
      <c r="PLL30" s="681"/>
      <c r="PLM30" s="681"/>
      <c r="PLN30" s="681"/>
      <c r="PLO30" s="681"/>
      <c r="PLP30" s="681"/>
      <c r="PLQ30" s="682"/>
      <c r="PLR30" s="680"/>
      <c r="PLS30" s="681"/>
      <c r="PLT30" s="681"/>
      <c r="PLU30" s="681"/>
      <c r="PLV30" s="681"/>
      <c r="PLW30" s="681"/>
      <c r="PLX30" s="681"/>
      <c r="PLY30" s="681"/>
      <c r="PLZ30" s="681"/>
      <c r="PMA30" s="681"/>
      <c r="PMB30" s="681"/>
      <c r="PMC30" s="681"/>
      <c r="PMD30" s="681"/>
      <c r="PME30" s="681"/>
      <c r="PMF30" s="682"/>
      <c r="PMG30" s="680"/>
      <c r="PMH30" s="681"/>
      <c r="PMI30" s="681"/>
      <c r="PMJ30" s="681"/>
      <c r="PMK30" s="681"/>
      <c r="PML30" s="681"/>
      <c r="PMM30" s="681"/>
      <c r="PMN30" s="681"/>
      <c r="PMO30" s="681"/>
      <c r="PMP30" s="681"/>
      <c r="PMQ30" s="681"/>
      <c r="PMR30" s="681"/>
      <c r="PMS30" s="681"/>
      <c r="PMT30" s="681"/>
      <c r="PMU30" s="682"/>
      <c r="PMV30" s="680"/>
      <c r="PMW30" s="681"/>
      <c r="PMX30" s="681"/>
      <c r="PMY30" s="681"/>
      <c r="PMZ30" s="681"/>
      <c r="PNA30" s="681"/>
      <c r="PNB30" s="681"/>
      <c r="PNC30" s="681"/>
      <c r="PND30" s="681"/>
      <c r="PNE30" s="681"/>
      <c r="PNF30" s="681"/>
      <c r="PNG30" s="681"/>
      <c r="PNH30" s="681"/>
      <c r="PNI30" s="681"/>
      <c r="PNJ30" s="682"/>
      <c r="PNK30" s="680"/>
      <c r="PNL30" s="681"/>
      <c r="PNM30" s="681"/>
      <c r="PNN30" s="681"/>
      <c r="PNO30" s="681"/>
      <c r="PNP30" s="681"/>
      <c r="PNQ30" s="681"/>
      <c r="PNR30" s="681"/>
      <c r="PNS30" s="681"/>
      <c r="PNT30" s="681"/>
      <c r="PNU30" s="681"/>
      <c r="PNV30" s="681"/>
      <c r="PNW30" s="681"/>
      <c r="PNX30" s="681"/>
      <c r="PNY30" s="682"/>
      <c r="PNZ30" s="680"/>
      <c r="POA30" s="681"/>
      <c r="POB30" s="681"/>
      <c r="POC30" s="681"/>
      <c r="POD30" s="681"/>
      <c r="POE30" s="681"/>
      <c r="POF30" s="681"/>
      <c r="POG30" s="681"/>
      <c r="POH30" s="681"/>
      <c r="POI30" s="681"/>
      <c r="POJ30" s="681"/>
      <c r="POK30" s="681"/>
      <c r="POL30" s="681"/>
      <c r="POM30" s="681"/>
      <c r="PON30" s="682"/>
      <c r="POO30" s="680"/>
      <c r="POP30" s="681"/>
      <c r="POQ30" s="681"/>
      <c r="POR30" s="681"/>
      <c r="POS30" s="681"/>
      <c r="POT30" s="681"/>
      <c r="POU30" s="681"/>
      <c r="POV30" s="681"/>
      <c r="POW30" s="681"/>
      <c r="POX30" s="681"/>
      <c r="POY30" s="681"/>
      <c r="POZ30" s="681"/>
      <c r="PPA30" s="681"/>
      <c r="PPB30" s="681"/>
      <c r="PPC30" s="682"/>
      <c r="PPD30" s="680"/>
      <c r="PPE30" s="681"/>
      <c r="PPF30" s="681"/>
      <c r="PPG30" s="681"/>
      <c r="PPH30" s="681"/>
      <c r="PPI30" s="681"/>
      <c r="PPJ30" s="681"/>
      <c r="PPK30" s="681"/>
      <c r="PPL30" s="681"/>
      <c r="PPM30" s="681"/>
      <c r="PPN30" s="681"/>
      <c r="PPO30" s="681"/>
      <c r="PPP30" s="681"/>
      <c r="PPQ30" s="681"/>
      <c r="PPR30" s="682"/>
      <c r="PPS30" s="680"/>
      <c r="PPT30" s="681"/>
      <c r="PPU30" s="681"/>
      <c r="PPV30" s="681"/>
      <c r="PPW30" s="681"/>
      <c r="PPX30" s="681"/>
      <c r="PPY30" s="681"/>
      <c r="PPZ30" s="681"/>
      <c r="PQA30" s="681"/>
      <c r="PQB30" s="681"/>
      <c r="PQC30" s="681"/>
      <c r="PQD30" s="681"/>
      <c r="PQE30" s="681"/>
      <c r="PQF30" s="681"/>
      <c r="PQG30" s="682"/>
      <c r="PQH30" s="680"/>
      <c r="PQI30" s="681"/>
      <c r="PQJ30" s="681"/>
      <c r="PQK30" s="681"/>
      <c r="PQL30" s="681"/>
      <c r="PQM30" s="681"/>
      <c r="PQN30" s="681"/>
      <c r="PQO30" s="681"/>
      <c r="PQP30" s="681"/>
      <c r="PQQ30" s="681"/>
      <c r="PQR30" s="681"/>
      <c r="PQS30" s="681"/>
      <c r="PQT30" s="681"/>
      <c r="PQU30" s="681"/>
      <c r="PQV30" s="682"/>
      <c r="PQW30" s="680"/>
      <c r="PQX30" s="681"/>
      <c r="PQY30" s="681"/>
      <c r="PQZ30" s="681"/>
      <c r="PRA30" s="681"/>
      <c r="PRB30" s="681"/>
      <c r="PRC30" s="681"/>
      <c r="PRD30" s="681"/>
      <c r="PRE30" s="681"/>
      <c r="PRF30" s="681"/>
      <c r="PRG30" s="681"/>
      <c r="PRH30" s="681"/>
      <c r="PRI30" s="681"/>
      <c r="PRJ30" s="681"/>
      <c r="PRK30" s="682"/>
      <c r="PRL30" s="680"/>
      <c r="PRM30" s="681"/>
      <c r="PRN30" s="681"/>
      <c r="PRO30" s="681"/>
      <c r="PRP30" s="681"/>
      <c r="PRQ30" s="681"/>
      <c r="PRR30" s="681"/>
      <c r="PRS30" s="681"/>
      <c r="PRT30" s="681"/>
      <c r="PRU30" s="681"/>
      <c r="PRV30" s="681"/>
      <c r="PRW30" s="681"/>
      <c r="PRX30" s="681"/>
      <c r="PRY30" s="681"/>
      <c r="PRZ30" s="682"/>
      <c r="PSA30" s="680"/>
      <c r="PSB30" s="681"/>
      <c r="PSC30" s="681"/>
      <c r="PSD30" s="681"/>
      <c r="PSE30" s="681"/>
      <c r="PSF30" s="681"/>
      <c r="PSG30" s="681"/>
      <c r="PSH30" s="681"/>
      <c r="PSI30" s="681"/>
      <c r="PSJ30" s="681"/>
      <c r="PSK30" s="681"/>
      <c r="PSL30" s="681"/>
      <c r="PSM30" s="681"/>
      <c r="PSN30" s="681"/>
      <c r="PSO30" s="682"/>
      <c r="PSP30" s="680"/>
      <c r="PSQ30" s="681"/>
      <c r="PSR30" s="681"/>
      <c r="PSS30" s="681"/>
      <c r="PST30" s="681"/>
      <c r="PSU30" s="681"/>
      <c r="PSV30" s="681"/>
      <c r="PSW30" s="681"/>
      <c r="PSX30" s="681"/>
      <c r="PSY30" s="681"/>
      <c r="PSZ30" s="681"/>
      <c r="PTA30" s="681"/>
      <c r="PTB30" s="681"/>
      <c r="PTC30" s="681"/>
      <c r="PTD30" s="682"/>
      <c r="PTE30" s="680"/>
      <c r="PTF30" s="681"/>
      <c r="PTG30" s="681"/>
      <c r="PTH30" s="681"/>
      <c r="PTI30" s="681"/>
      <c r="PTJ30" s="681"/>
      <c r="PTK30" s="681"/>
      <c r="PTL30" s="681"/>
      <c r="PTM30" s="681"/>
      <c r="PTN30" s="681"/>
      <c r="PTO30" s="681"/>
      <c r="PTP30" s="681"/>
      <c r="PTQ30" s="681"/>
      <c r="PTR30" s="681"/>
      <c r="PTS30" s="682"/>
      <c r="PTT30" s="680"/>
      <c r="PTU30" s="681"/>
      <c r="PTV30" s="681"/>
      <c r="PTW30" s="681"/>
      <c r="PTX30" s="681"/>
      <c r="PTY30" s="681"/>
      <c r="PTZ30" s="681"/>
      <c r="PUA30" s="681"/>
      <c r="PUB30" s="681"/>
      <c r="PUC30" s="681"/>
      <c r="PUD30" s="681"/>
      <c r="PUE30" s="681"/>
      <c r="PUF30" s="681"/>
      <c r="PUG30" s="681"/>
      <c r="PUH30" s="682"/>
      <c r="PUI30" s="680"/>
      <c r="PUJ30" s="681"/>
      <c r="PUK30" s="681"/>
      <c r="PUL30" s="681"/>
      <c r="PUM30" s="681"/>
      <c r="PUN30" s="681"/>
      <c r="PUO30" s="681"/>
      <c r="PUP30" s="681"/>
      <c r="PUQ30" s="681"/>
      <c r="PUR30" s="681"/>
      <c r="PUS30" s="681"/>
      <c r="PUT30" s="681"/>
      <c r="PUU30" s="681"/>
      <c r="PUV30" s="681"/>
      <c r="PUW30" s="682"/>
      <c r="PUX30" s="680"/>
      <c r="PUY30" s="681"/>
      <c r="PUZ30" s="681"/>
      <c r="PVA30" s="681"/>
      <c r="PVB30" s="681"/>
      <c r="PVC30" s="681"/>
      <c r="PVD30" s="681"/>
      <c r="PVE30" s="681"/>
      <c r="PVF30" s="681"/>
      <c r="PVG30" s="681"/>
      <c r="PVH30" s="681"/>
      <c r="PVI30" s="681"/>
      <c r="PVJ30" s="681"/>
      <c r="PVK30" s="681"/>
      <c r="PVL30" s="682"/>
      <c r="PVM30" s="680"/>
      <c r="PVN30" s="681"/>
      <c r="PVO30" s="681"/>
      <c r="PVP30" s="681"/>
      <c r="PVQ30" s="681"/>
      <c r="PVR30" s="681"/>
      <c r="PVS30" s="681"/>
      <c r="PVT30" s="681"/>
      <c r="PVU30" s="681"/>
      <c r="PVV30" s="681"/>
      <c r="PVW30" s="681"/>
      <c r="PVX30" s="681"/>
      <c r="PVY30" s="681"/>
      <c r="PVZ30" s="681"/>
      <c r="PWA30" s="682"/>
      <c r="PWB30" s="680"/>
      <c r="PWC30" s="681"/>
      <c r="PWD30" s="681"/>
      <c r="PWE30" s="681"/>
      <c r="PWF30" s="681"/>
      <c r="PWG30" s="681"/>
      <c r="PWH30" s="681"/>
      <c r="PWI30" s="681"/>
      <c r="PWJ30" s="681"/>
      <c r="PWK30" s="681"/>
      <c r="PWL30" s="681"/>
      <c r="PWM30" s="681"/>
      <c r="PWN30" s="681"/>
      <c r="PWO30" s="681"/>
      <c r="PWP30" s="682"/>
      <c r="PWQ30" s="680"/>
      <c r="PWR30" s="681"/>
      <c r="PWS30" s="681"/>
      <c r="PWT30" s="681"/>
      <c r="PWU30" s="681"/>
      <c r="PWV30" s="681"/>
      <c r="PWW30" s="681"/>
      <c r="PWX30" s="681"/>
      <c r="PWY30" s="681"/>
      <c r="PWZ30" s="681"/>
      <c r="PXA30" s="681"/>
      <c r="PXB30" s="681"/>
      <c r="PXC30" s="681"/>
      <c r="PXD30" s="681"/>
      <c r="PXE30" s="682"/>
      <c r="PXF30" s="680"/>
      <c r="PXG30" s="681"/>
      <c r="PXH30" s="681"/>
      <c r="PXI30" s="681"/>
      <c r="PXJ30" s="681"/>
      <c r="PXK30" s="681"/>
      <c r="PXL30" s="681"/>
      <c r="PXM30" s="681"/>
      <c r="PXN30" s="681"/>
      <c r="PXO30" s="681"/>
      <c r="PXP30" s="681"/>
      <c r="PXQ30" s="681"/>
      <c r="PXR30" s="681"/>
      <c r="PXS30" s="681"/>
      <c r="PXT30" s="682"/>
      <c r="PXU30" s="680"/>
      <c r="PXV30" s="681"/>
      <c r="PXW30" s="681"/>
      <c r="PXX30" s="681"/>
      <c r="PXY30" s="681"/>
      <c r="PXZ30" s="681"/>
      <c r="PYA30" s="681"/>
      <c r="PYB30" s="681"/>
      <c r="PYC30" s="681"/>
      <c r="PYD30" s="681"/>
      <c r="PYE30" s="681"/>
      <c r="PYF30" s="681"/>
      <c r="PYG30" s="681"/>
      <c r="PYH30" s="681"/>
      <c r="PYI30" s="682"/>
      <c r="PYJ30" s="680"/>
      <c r="PYK30" s="681"/>
      <c r="PYL30" s="681"/>
      <c r="PYM30" s="681"/>
      <c r="PYN30" s="681"/>
      <c r="PYO30" s="681"/>
      <c r="PYP30" s="681"/>
      <c r="PYQ30" s="681"/>
      <c r="PYR30" s="681"/>
      <c r="PYS30" s="681"/>
      <c r="PYT30" s="681"/>
      <c r="PYU30" s="681"/>
      <c r="PYV30" s="681"/>
      <c r="PYW30" s="681"/>
      <c r="PYX30" s="682"/>
      <c r="PYY30" s="680"/>
      <c r="PYZ30" s="681"/>
      <c r="PZA30" s="681"/>
      <c r="PZB30" s="681"/>
      <c r="PZC30" s="681"/>
      <c r="PZD30" s="681"/>
      <c r="PZE30" s="681"/>
      <c r="PZF30" s="681"/>
      <c r="PZG30" s="681"/>
      <c r="PZH30" s="681"/>
      <c r="PZI30" s="681"/>
      <c r="PZJ30" s="681"/>
      <c r="PZK30" s="681"/>
      <c r="PZL30" s="681"/>
      <c r="PZM30" s="682"/>
      <c r="PZN30" s="680"/>
      <c r="PZO30" s="681"/>
      <c r="PZP30" s="681"/>
      <c r="PZQ30" s="681"/>
      <c r="PZR30" s="681"/>
      <c r="PZS30" s="681"/>
      <c r="PZT30" s="681"/>
      <c r="PZU30" s="681"/>
      <c r="PZV30" s="681"/>
      <c r="PZW30" s="681"/>
      <c r="PZX30" s="681"/>
      <c r="PZY30" s="681"/>
      <c r="PZZ30" s="681"/>
      <c r="QAA30" s="681"/>
      <c r="QAB30" s="682"/>
      <c r="QAC30" s="680"/>
      <c r="QAD30" s="681"/>
      <c r="QAE30" s="681"/>
      <c r="QAF30" s="681"/>
      <c r="QAG30" s="681"/>
      <c r="QAH30" s="681"/>
      <c r="QAI30" s="681"/>
      <c r="QAJ30" s="681"/>
      <c r="QAK30" s="681"/>
      <c r="QAL30" s="681"/>
      <c r="QAM30" s="681"/>
      <c r="QAN30" s="681"/>
      <c r="QAO30" s="681"/>
      <c r="QAP30" s="681"/>
      <c r="QAQ30" s="682"/>
      <c r="QAR30" s="680"/>
      <c r="QAS30" s="681"/>
      <c r="QAT30" s="681"/>
      <c r="QAU30" s="681"/>
      <c r="QAV30" s="681"/>
      <c r="QAW30" s="681"/>
      <c r="QAX30" s="681"/>
      <c r="QAY30" s="681"/>
      <c r="QAZ30" s="681"/>
      <c r="QBA30" s="681"/>
      <c r="QBB30" s="681"/>
      <c r="QBC30" s="681"/>
      <c r="QBD30" s="681"/>
      <c r="QBE30" s="681"/>
      <c r="QBF30" s="682"/>
      <c r="QBG30" s="680"/>
      <c r="QBH30" s="681"/>
      <c r="QBI30" s="681"/>
      <c r="QBJ30" s="681"/>
      <c r="QBK30" s="681"/>
      <c r="QBL30" s="681"/>
      <c r="QBM30" s="681"/>
      <c r="QBN30" s="681"/>
      <c r="QBO30" s="681"/>
      <c r="QBP30" s="681"/>
      <c r="QBQ30" s="681"/>
      <c r="QBR30" s="681"/>
      <c r="QBS30" s="681"/>
      <c r="QBT30" s="681"/>
      <c r="QBU30" s="682"/>
      <c r="QBV30" s="680"/>
      <c r="QBW30" s="681"/>
      <c r="QBX30" s="681"/>
      <c r="QBY30" s="681"/>
      <c r="QBZ30" s="681"/>
      <c r="QCA30" s="681"/>
      <c r="QCB30" s="681"/>
      <c r="QCC30" s="681"/>
      <c r="QCD30" s="681"/>
      <c r="QCE30" s="681"/>
      <c r="QCF30" s="681"/>
      <c r="QCG30" s="681"/>
      <c r="QCH30" s="681"/>
      <c r="QCI30" s="681"/>
      <c r="QCJ30" s="682"/>
      <c r="QCK30" s="680"/>
      <c r="QCL30" s="681"/>
      <c r="QCM30" s="681"/>
      <c r="QCN30" s="681"/>
      <c r="QCO30" s="681"/>
      <c r="QCP30" s="681"/>
      <c r="QCQ30" s="681"/>
      <c r="QCR30" s="681"/>
      <c r="QCS30" s="681"/>
      <c r="QCT30" s="681"/>
      <c r="QCU30" s="681"/>
      <c r="QCV30" s="681"/>
      <c r="QCW30" s="681"/>
      <c r="QCX30" s="681"/>
      <c r="QCY30" s="682"/>
      <c r="QCZ30" s="680"/>
      <c r="QDA30" s="681"/>
      <c r="QDB30" s="681"/>
      <c r="QDC30" s="681"/>
      <c r="QDD30" s="681"/>
      <c r="QDE30" s="681"/>
      <c r="QDF30" s="681"/>
      <c r="QDG30" s="681"/>
      <c r="QDH30" s="681"/>
      <c r="QDI30" s="681"/>
      <c r="QDJ30" s="681"/>
      <c r="QDK30" s="681"/>
      <c r="QDL30" s="681"/>
      <c r="QDM30" s="681"/>
      <c r="QDN30" s="682"/>
      <c r="QDO30" s="680"/>
      <c r="QDP30" s="681"/>
      <c r="QDQ30" s="681"/>
      <c r="QDR30" s="681"/>
      <c r="QDS30" s="681"/>
      <c r="QDT30" s="681"/>
      <c r="QDU30" s="681"/>
      <c r="QDV30" s="681"/>
      <c r="QDW30" s="681"/>
      <c r="QDX30" s="681"/>
      <c r="QDY30" s="681"/>
      <c r="QDZ30" s="681"/>
      <c r="QEA30" s="681"/>
      <c r="QEB30" s="681"/>
      <c r="QEC30" s="682"/>
      <c r="QED30" s="680"/>
      <c r="QEE30" s="681"/>
      <c r="QEF30" s="681"/>
      <c r="QEG30" s="681"/>
      <c r="QEH30" s="681"/>
      <c r="QEI30" s="681"/>
      <c r="QEJ30" s="681"/>
      <c r="QEK30" s="681"/>
      <c r="QEL30" s="681"/>
      <c r="QEM30" s="681"/>
      <c r="QEN30" s="681"/>
      <c r="QEO30" s="681"/>
      <c r="QEP30" s="681"/>
      <c r="QEQ30" s="681"/>
      <c r="QER30" s="682"/>
      <c r="QES30" s="680"/>
      <c r="QET30" s="681"/>
      <c r="QEU30" s="681"/>
      <c r="QEV30" s="681"/>
      <c r="QEW30" s="681"/>
      <c r="QEX30" s="681"/>
      <c r="QEY30" s="681"/>
      <c r="QEZ30" s="681"/>
      <c r="QFA30" s="681"/>
      <c r="QFB30" s="681"/>
      <c r="QFC30" s="681"/>
      <c r="QFD30" s="681"/>
      <c r="QFE30" s="681"/>
      <c r="QFF30" s="681"/>
      <c r="QFG30" s="682"/>
      <c r="QFH30" s="680"/>
      <c r="QFI30" s="681"/>
      <c r="QFJ30" s="681"/>
      <c r="QFK30" s="681"/>
      <c r="QFL30" s="681"/>
      <c r="QFM30" s="681"/>
      <c r="QFN30" s="681"/>
      <c r="QFO30" s="681"/>
      <c r="QFP30" s="681"/>
      <c r="QFQ30" s="681"/>
      <c r="QFR30" s="681"/>
      <c r="QFS30" s="681"/>
      <c r="QFT30" s="681"/>
      <c r="QFU30" s="681"/>
      <c r="QFV30" s="682"/>
      <c r="QFW30" s="680"/>
      <c r="QFX30" s="681"/>
      <c r="QFY30" s="681"/>
      <c r="QFZ30" s="681"/>
      <c r="QGA30" s="681"/>
      <c r="QGB30" s="681"/>
      <c r="QGC30" s="681"/>
      <c r="QGD30" s="681"/>
      <c r="QGE30" s="681"/>
      <c r="QGF30" s="681"/>
      <c r="QGG30" s="681"/>
      <c r="QGH30" s="681"/>
      <c r="QGI30" s="681"/>
      <c r="QGJ30" s="681"/>
      <c r="QGK30" s="682"/>
      <c r="QGL30" s="680"/>
      <c r="QGM30" s="681"/>
      <c r="QGN30" s="681"/>
      <c r="QGO30" s="681"/>
      <c r="QGP30" s="681"/>
      <c r="QGQ30" s="681"/>
      <c r="QGR30" s="681"/>
      <c r="QGS30" s="681"/>
      <c r="QGT30" s="681"/>
      <c r="QGU30" s="681"/>
      <c r="QGV30" s="681"/>
      <c r="QGW30" s="681"/>
      <c r="QGX30" s="681"/>
      <c r="QGY30" s="681"/>
      <c r="QGZ30" s="682"/>
      <c r="QHA30" s="680"/>
      <c r="QHB30" s="681"/>
      <c r="QHC30" s="681"/>
      <c r="QHD30" s="681"/>
      <c r="QHE30" s="681"/>
      <c r="QHF30" s="681"/>
      <c r="QHG30" s="681"/>
      <c r="QHH30" s="681"/>
      <c r="QHI30" s="681"/>
      <c r="QHJ30" s="681"/>
      <c r="QHK30" s="681"/>
      <c r="QHL30" s="681"/>
      <c r="QHM30" s="681"/>
      <c r="QHN30" s="681"/>
      <c r="QHO30" s="682"/>
      <c r="QHP30" s="680"/>
      <c r="QHQ30" s="681"/>
      <c r="QHR30" s="681"/>
      <c r="QHS30" s="681"/>
      <c r="QHT30" s="681"/>
      <c r="QHU30" s="681"/>
      <c r="QHV30" s="681"/>
      <c r="QHW30" s="681"/>
      <c r="QHX30" s="681"/>
      <c r="QHY30" s="681"/>
      <c r="QHZ30" s="681"/>
      <c r="QIA30" s="681"/>
      <c r="QIB30" s="681"/>
      <c r="QIC30" s="681"/>
      <c r="QID30" s="682"/>
      <c r="QIE30" s="680"/>
      <c r="QIF30" s="681"/>
      <c r="QIG30" s="681"/>
      <c r="QIH30" s="681"/>
      <c r="QII30" s="681"/>
      <c r="QIJ30" s="681"/>
      <c r="QIK30" s="681"/>
      <c r="QIL30" s="681"/>
      <c r="QIM30" s="681"/>
      <c r="QIN30" s="681"/>
      <c r="QIO30" s="681"/>
      <c r="QIP30" s="681"/>
      <c r="QIQ30" s="681"/>
      <c r="QIR30" s="681"/>
      <c r="QIS30" s="682"/>
      <c r="QIT30" s="680"/>
      <c r="QIU30" s="681"/>
      <c r="QIV30" s="681"/>
      <c r="QIW30" s="681"/>
      <c r="QIX30" s="681"/>
      <c r="QIY30" s="681"/>
      <c r="QIZ30" s="681"/>
      <c r="QJA30" s="681"/>
      <c r="QJB30" s="681"/>
      <c r="QJC30" s="681"/>
      <c r="QJD30" s="681"/>
      <c r="QJE30" s="681"/>
      <c r="QJF30" s="681"/>
      <c r="QJG30" s="681"/>
      <c r="QJH30" s="682"/>
      <c r="QJI30" s="680"/>
      <c r="QJJ30" s="681"/>
      <c r="QJK30" s="681"/>
      <c r="QJL30" s="681"/>
      <c r="QJM30" s="681"/>
      <c r="QJN30" s="681"/>
      <c r="QJO30" s="681"/>
      <c r="QJP30" s="681"/>
      <c r="QJQ30" s="681"/>
      <c r="QJR30" s="681"/>
      <c r="QJS30" s="681"/>
      <c r="QJT30" s="681"/>
      <c r="QJU30" s="681"/>
      <c r="QJV30" s="681"/>
      <c r="QJW30" s="682"/>
      <c r="QJX30" s="680"/>
      <c r="QJY30" s="681"/>
      <c r="QJZ30" s="681"/>
      <c r="QKA30" s="681"/>
      <c r="QKB30" s="681"/>
      <c r="QKC30" s="681"/>
      <c r="QKD30" s="681"/>
      <c r="QKE30" s="681"/>
      <c r="QKF30" s="681"/>
      <c r="QKG30" s="681"/>
      <c r="QKH30" s="681"/>
      <c r="QKI30" s="681"/>
      <c r="QKJ30" s="681"/>
      <c r="QKK30" s="681"/>
      <c r="QKL30" s="682"/>
      <c r="QKM30" s="680"/>
      <c r="QKN30" s="681"/>
      <c r="QKO30" s="681"/>
      <c r="QKP30" s="681"/>
      <c r="QKQ30" s="681"/>
      <c r="QKR30" s="681"/>
      <c r="QKS30" s="681"/>
      <c r="QKT30" s="681"/>
      <c r="QKU30" s="681"/>
      <c r="QKV30" s="681"/>
      <c r="QKW30" s="681"/>
      <c r="QKX30" s="681"/>
      <c r="QKY30" s="681"/>
      <c r="QKZ30" s="681"/>
      <c r="QLA30" s="682"/>
      <c r="QLB30" s="680"/>
      <c r="QLC30" s="681"/>
      <c r="QLD30" s="681"/>
      <c r="QLE30" s="681"/>
      <c r="QLF30" s="681"/>
      <c r="QLG30" s="681"/>
      <c r="QLH30" s="681"/>
      <c r="QLI30" s="681"/>
      <c r="QLJ30" s="681"/>
      <c r="QLK30" s="681"/>
      <c r="QLL30" s="681"/>
      <c r="QLM30" s="681"/>
      <c r="QLN30" s="681"/>
      <c r="QLO30" s="681"/>
      <c r="QLP30" s="682"/>
      <c r="QLQ30" s="680"/>
      <c r="QLR30" s="681"/>
      <c r="QLS30" s="681"/>
      <c r="QLT30" s="681"/>
      <c r="QLU30" s="681"/>
      <c r="QLV30" s="681"/>
      <c r="QLW30" s="681"/>
      <c r="QLX30" s="681"/>
      <c r="QLY30" s="681"/>
      <c r="QLZ30" s="681"/>
      <c r="QMA30" s="681"/>
      <c r="QMB30" s="681"/>
      <c r="QMC30" s="681"/>
      <c r="QMD30" s="681"/>
      <c r="QME30" s="682"/>
      <c r="QMF30" s="680"/>
      <c r="QMG30" s="681"/>
      <c r="QMH30" s="681"/>
      <c r="QMI30" s="681"/>
      <c r="QMJ30" s="681"/>
      <c r="QMK30" s="681"/>
      <c r="QML30" s="681"/>
      <c r="QMM30" s="681"/>
      <c r="QMN30" s="681"/>
      <c r="QMO30" s="681"/>
      <c r="QMP30" s="681"/>
      <c r="QMQ30" s="681"/>
      <c r="QMR30" s="681"/>
      <c r="QMS30" s="681"/>
      <c r="QMT30" s="682"/>
      <c r="QMU30" s="680"/>
      <c r="QMV30" s="681"/>
      <c r="QMW30" s="681"/>
      <c r="QMX30" s="681"/>
      <c r="QMY30" s="681"/>
      <c r="QMZ30" s="681"/>
      <c r="QNA30" s="681"/>
      <c r="QNB30" s="681"/>
      <c r="QNC30" s="681"/>
      <c r="QND30" s="681"/>
      <c r="QNE30" s="681"/>
      <c r="QNF30" s="681"/>
      <c r="QNG30" s="681"/>
      <c r="QNH30" s="681"/>
      <c r="QNI30" s="682"/>
      <c r="QNJ30" s="680"/>
      <c r="QNK30" s="681"/>
      <c r="QNL30" s="681"/>
      <c r="QNM30" s="681"/>
      <c r="QNN30" s="681"/>
      <c r="QNO30" s="681"/>
      <c r="QNP30" s="681"/>
      <c r="QNQ30" s="681"/>
      <c r="QNR30" s="681"/>
      <c r="QNS30" s="681"/>
      <c r="QNT30" s="681"/>
      <c r="QNU30" s="681"/>
      <c r="QNV30" s="681"/>
      <c r="QNW30" s="681"/>
      <c r="QNX30" s="682"/>
      <c r="QNY30" s="680"/>
      <c r="QNZ30" s="681"/>
      <c r="QOA30" s="681"/>
      <c r="QOB30" s="681"/>
      <c r="QOC30" s="681"/>
      <c r="QOD30" s="681"/>
      <c r="QOE30" s="681"/>
      <c r="QOF30" s="681"/>
      <c r="QOG30" s="681"/>
      <c r="QOH30" s="681"/>
      <c r="QOI30" s="681"/>
      <c r="QOJ30" s="681"/>
      <c r="QOK30" s="681"/>
      <c r="QOL30" s="681"/>
      <c r="QOM30" s="682"/>
      <c r="QON30" s="680"/>
      <c r="QOO30" s="681"/>
      <c r="QOP30" s="681"/>
      <c r="QOQ30" s="681"/>
      <c r="QOR30" s="681"/>
      <c r="QOS30" s="681"/>
      <c r="QOT30" s="681"/>
      <c r="QOU30" s="681"/>
      <c r="QOV30" s="681"/>
      <c r="QOW30" s="681"/>
      <c r="QOX30" s="681"/>
      <c r="QOY30" s="681"/>
      <c r="QOZ30" s="681"/>
      <c r="QPA30" s="681"/>
      <c r="QPB30" s="682"/>
      <c r="QPC30" s="680"/>
      <c r="QPD30" s="681"/>
      <c r="QPE30" s="681"/>
      <c r="QPF30" s="681"/>
      <c r="QPG30" s="681"/>
      <c r="QPH30" s="681"/>
      <c r="QPI30" s="681"/>
      <c r="QPJ30" s="681"/>
      <c r="QPK30" s="681"/>
      <c r="QPL30" s="681"/>
      <c r="QPM30" s="681"/>
      <c r="QPN30" s="681"/>
      <c r="QPO30" s="681"/>
      <c r="QPP30" s="681"/>
      <c r="QPQ30" s="682"/>
      <c r="QPR30" s="680"/>
      <c r="QPS30" s="681"/>
      <c r="QPT30" s="681"/>
      <c r="QPU30" s="681"/>
      <c r="QPV30" s="681"/>
      <c r="QPW30" s="681"/>
      <c r="QPX30" s="681"/>
      <c r="QPY30" s="681"/>
      <c r="QPZ30" s="681"/>
      <c r="QQA30" s="681"/>
      <c r="QQB30" s="681"/>
      <c r="QQC30" s="681"/>
      <c r="QQD30" s="681"/>
      <c r="QQE30" s="681"/>
      <c r="QQF30" s="682"/>
      <c r="QQG30" s="680"/>
      <c r="QQH30" s="681"/>
      <c r="QQI30" s="681"/>
      <c r="QQJ30" s="681"/>
      <c r="QQK30" s="681"/>
      <c r="QQL30" s="681"/>
      <c r="QQM30" s="681"/>
      <c r="QQN30" s="681"/>
      <c r="QQO30" s="681"/>
      <c r="QQP30" s="681"/>
      <c r="QQQ30" s="681"/>
      <c r="QQR30" s="681"/>
      <c r="QQS30" s="681"/>
      <c r="QQT30" s="681"/>
      <c r="QQU30" s="682"/>
      <c r="QQV30" s="680"/>
      <c r="QQW30" s="681"/>
      <c r="QQX30" s="681"/>
      <c r="QQY30" s="681"/>
      <c r="QQZ30" s="681"/>
      <c r="QRA30" s="681"/>
      <c r="QRB30" s="681"/>
      <c r="QRC30" s="681"/>
      <c r="QRD30" s="681"/>
      <c r="QRE30" s="681"/>
      <c r="QRF30" s="681"/>
      <c r="QRG30" s="681"/>
      <c r="QRH30" s="681"/>
      <c r="QRI30" s="681"/>
      <c r="QRJ30" s="682"/>
      <c r="QRK30" s="680"/>
      <c r="QRL30" s="681"/>
      <c r="QRM30" s="681"/>
      <c r="QRN30" s="681"/>
      <c r="QRO30" s="681"/>
      <c r="QRP30" s="681"/>
      <c r="QRQ30" s="681"/>
      <c r="QRR30" s="681"/>
      <c r="QRS30" s="681"/>
      <c r="QRT30" s="681"/>
      <c r="QRU30" s="681"/>
      <c r="QRV30" s="681"/>
      <c r="QRW30" s="681"/>
      <c r="QRX30" s="681"/>
      <c r="QRY30" s="682"/>
      <c r="QRZ30" s="680"/>
      <c r="QSA30" s="681"/>
      <c r="QSB30" s="681"/>
      <c r="QSC30" s="681"/>
      <c r="QSD30" s="681"/>
      <c r="QSE30" s="681"/>
      <c r="QSF30" s="681"/>
      <c r="QSG30" s="681"/>
      <c r="QSH30" s="681"/>
      <c r="QSI30" s="681"/>
      <c r="QSJ30" s="681"/>
      <c r="QSK30" s="681"/>
      <c r="QSL30" s="681"/>
      <c r="QSM30" s="681"/>
      <c r="QSN30" s="682"/>
      <c r="QSO30" s="680"/>
      <c r="QSP30" s="681"/>
      <c r="QSQ30" s="681"/>
      <c r="QSR30" s="681"/>
      <c r="QSS30" s="681"/>
      <c r="QST30" s="681"/>
      <c r="QSU30" s="681"/>
      <c r="QSV30" s="681"/>
      <c r="QSW30" s="681"/>
      <c r="QSX30" s="681"/>
      <c r="QSY30" s="681"/>
      <c r="QSZ30" s="681"/>
      <c r="QTA30" s="681"/>
      <c r="QTB30" s="681"/>
      <c r="QTC30" s="682"/>
      <c r="QTD30" s="680"/>
      <c r="QTE30" s="681"/>
      <c r="QTF30" s="681"/>
      <c r="QTG30" s="681"/>
      <c r="QTH30" s="681"/>
      <c r="QTI30" s="681"/>
      <c r="QTJ30" s="681"/>
      <c r="QTK30" s="681"/>
      <c r="QTL30" s="681"/>
      <c r="QTM30" s="681"/>
      <c r="QTN30" s="681"/>
      <c r="QTO30" s="681"/>
      <c r="QTP30" s="681"/>
      <c r="QTQ30" s="681"/>
      <c r="QTR30" s="682"/>
      <c r="QTS30" s="680"/>
      <c r="QTT30" s="681"/>
      <c r="QTU30" s="681"/>
      <c r="QTV30" s="681"/>
      <c r="QTW30" s="681"/>
      <c r="QTX30" s="681"/>
      <c r="QTY30" s="681"/>
      <c r="QTZ30" s="681"/>
      <c r="QUA30" s="681"/>
      <c r="QUB30" s="681"/>
      <c r="QUC30" s="681"/>
      <c r="QUD30" s="681"/>
      <c r="QUE30" s="681"/>
      <c r="QUF30" s="681"/>
      <c r="QUG30" s="682"/>
      <c r="QUH30" s="680"/>
      <c r="QUI30" s="681"/>
      <c r="QUJ30" s="681"/>
      <c r="QUK30" s="681"/>
      <c r="QUL30" s="681"/>
      <c r="QUM30" s="681"/>
      <c r="QUN30" s="681"/>
      <c r="QUO30" s="681"/>
      <c r="QUP30" s="681"/>
      <c r="QUQ30" s="681"/>
      <c r="QUR30" s="681"/>
      <c r="QUS30" s="681"/>
      <c r="QUT30" s="681"/>
      <c r="QUU30" s="681"/>
      <c r="QUV30" s="682"/>
      <c r="QUW30" s="680"/>
      <c r="QUX30" s="681"/>
      <c r="QUY30" s="681"/>
      <c r="QUZ30" s="681"/>
      <c r="QVA30" s="681"/>
      <c r="QVB30" s="681"/>
      <c r="QVC30" s="681"/>
      <c r="QVD30" s="681"/>
      <c r="QVE30" s="681"/>
      <c r="QVF30" s="681"/>
      <c r="QVG30" s="681"/>
      <c r="QVH30" s="681"/>
      <c r="QVI30" s="681"/>
      <c r="QVJ30" s="681"/>
      <c r="QVK30" s="682"/>
      <c r="QVL30" s="680"/>
      <c r="QVM30" s="681"/>
      <c r="QVN30" s="681"/>
      <c r="QVO30" s="681"/>
      <c r="QVP30" s="681"/>
      <c r="QVQ30" s="681"/>
      <c r="QVR30" s="681"/>
      <c r="QVS30" s="681"/>
      <c r="QVT30" s="681"/>
      <c r="QVU30" s="681"/>
      <c r="QVV30" s="681"/>
      <c r="QVW30" s="681"/>
      <c r="QVX30" s="681"/>
      <c r="QVY30" s="681"/>
      <c r="QVZ30" s="682"/>
      <c r="QWA30" s="680"/>
      <c r="QWB30" s="681"/>
      <c r="QWC30" s="681"/>
      <c r="QWD30" s="681"/>
      <c r="QWE30" s="681"/>
      <c r="QWF30" s="681"/>
      <c r="QWG30" s="681"/>
      <c r="QWH30" s="681"/>
      <c r="QWI30" s="681"/>
      <c r="QWJ30" s="681"/>
      <c r="QWK30" s="681"/>
      <c r="QWL30" s="681"/>
      <c r="QWM30" s="681"/>
      <c r="QWN30" s="681"/>
      <c r="QWO30" s="682"/>
      <c r="QWP30" s="680"/>
      <c r="QWQ30" s="681"/>
      <c r="QWR30" s="681"/>
      <c r="QWS30" s="681"/>
      <c r="QWT30" s="681"/>
      <c r="QWU30" s="681"/>
      <c r="QWV30" s="681"/>
      <c r="QWW30" s="681"/>
      <c r="QWX30" s="681"/>
      <c r="QWY30" s="681"/>
      <c r="QWZ30" s="681"/>
      <c r="QXA30" s="681"/>
      <c r="QXB30" s="681"/>
      <c r="QXC30" s="681"/>
      <c r="QXD30" s="682"/>
      <c r="QXE30" s="680"/>
      <c r="QXF30" s="681"/>
      <c r="QXG30" s="681"/>
      <c r="QXH30" s="681"/>
      <c r="QXI30" s="681"/>
      <c r="QXJ30" s="681"/>
      <c r="QXK30" s="681"/>
      <c r="QXL30" s="681"/>
      <c r="QXM30" s="681"/>
      <c r="QXN30" s="681"/>
      <c r="QXO30" s="681"/>
      <c r="QXP30" s="681"/>
      <c r="QXQ30" s="681"/>
      <c r="QXR30" s="681"/>
      <c r="QXS30" s="682"/>
      <c r="QXT30" s="680"/>
      <c r="QXU30" s="681"/>
      <c r="QXV30" s="681"/>
      <c r="QXW30" s="681"/>
      <c r="QXX30" s="681"/>
      <c r="QXY30" s="681"/>
      <c r="QXZ30" s="681"/>
      <c r="QYA30" s="681"/>
      <c r="QYB30" s="681"/>
      <c r="QYC30" s="681"/>
      <c r="QYD30" s="681"/>
      <c r="QYE30" s="681"/>
      <c r="QYF30" s="681"/>
      <c r="QYG30" s="681"/>
      <c r="QYH30" s="682"/>
      <c r="QYI30" s="680"/>
      <c r="QYJ30" s="681"/>
      <c r="QYK30" s="681"/>
      <c r="QYL30" s="681"/>
      <c r="QYM30" s="681"/>
      <c r="QYN30" s="681"/>
      <c r="QYO30" s="681"/>
      <c r="QYP30" s="681"/>
      <c r="QYQ30" s="681"/>
      <c r="QYR30" s="681"/>
      <c r="QYS30" s="681"/>
      <c r="QYT30" s="681"/>
      <c r="QYU30" s="681"/>
      <c r="QYV30" s="681"/>
      <c r="QYW30" s="682"/>
      <c r="QYX30" s="680"/>
      <c r="QYY30" s="681"/>
      <c r="QYZ30" s="681"/>
      <c r="QZA30" s="681"/>
      <c r="QZB30" s="681"/>
      <c r="QZC30" s="681"/>
      <c r="QZD30" s="681"/>
      <c r="QZE30" s="681"/>
      <c r="QZF30" s="681"/>
      <c r="QZG30" s="681"/>
      <c r="QZH30" s="681"/>
      <c r="QZI30" s="681"/>
      <c r="QZJ30" s="681"/>
      <c r="QZK30" s="681"/>
      <c r="QZL30" s="682"/>
      <c r="QZM30" s="680"/>
      <c r="QZN30" s="681"/>
      <c r="QZO30" s="681"/>
      <c r="QZP30" s="681"/>
      <c r="QZQ30" s="681"/>
      <c r="QZR30" s="681"/>
      <c r="QZS30" s="681"/>
      <c r="QZT30" s="681"/>
      <c r="QZU30" s="681"/>
      <c r="QZV30" s="681"/>
      <c r="QZW30" s="681"/>
      <c r="QZX30" s="681"/>
      <c r="QZY30" s="681"/>
      <c r="QZZ30" s="681"/>
      <c r="RAA30" s="682"/>
      <c r="RAB30" s="680"/>
      <c r="RAC30" s="681"/>
      <c r="RAD30" s="681"/>
      <c r="RAE30" s="681"/>
      <c r="RAF30" s="681"/>
      <c r="RAG30" s="681"/>
      <c r="RAH30" s="681"/>
      <c r="RAI30" s="681"/>
      <c r="RAJ30" s="681"/>
      <c r="RAK30" s="681"/>
      <c r="RAL30" s="681"/>
      <c r="RAM30" s="681"/>
      <c r="RAN30" s="681"/>
      <c r="RAO30" s="681"/>
      <c r="RAP30" s="682"/>
      <c r="RAQ30" s="680"/>
      <c r="RAR30" s="681"/>
      <c r="RAS30" s="681"/>
      <c r="RAT30" s="681"/>
      <c r="RAU30" s="681"/>
      <c r="RAV30" s="681"/>
      <c r="RAW30" s="681"/>
      <c r="RAX30" s="681"/>
      <c r="RAY30" s="681"/>
      <c r="RAZ30" s="681"/>
      <c r="RBA30" s="681"/>
      <c r="RBB30" s="681"/>
      <c r="RBC30" s="681"/>
      <c r="RBD30" s="681"/>
      <c r="RBE30" s="682"/>
      <c r="RBF30" s="680"/>
      <c r="RBG30" s="681"/>
      <c r="RBH30" s="681"/>
      <c r="RBI30" s="681"/>
      <c r="RBJ30" s="681"/>
      <c r="RBK30" s="681"/>
      <c r="RBL30" s="681"/>
      <c r="RBM30" s="681"/>
      <c r="RBN30" s="681"/>
      <c r="RBO30" s="681"/>
      <c r="RBP30" s="681"/>
      <c r="RBQ30" s="681"/>
      <c r="RBR30" s="681"/>
      <c r="RBS30" s="681"/>
      <c r="RBT30" s="682"/>
      <c r="RBU30" s="680"/>
      <c r="RBV30" s="681"/>
      <c r="RBW30" s="681"/>
      <c r="RBX30" s="681"/>
      <c r="RBY30" s="681"/>
      <c r="RBZ30" s="681"/>
      <c r="RCA30" s="681"/>
      <c r="RCB30" s="681"/>
      <c r="RCC30" s="681"/>
      <c r="RCD30" s="681"/>
      <c r="RCE30" s="681"/>
      <c r="RCF30" s="681"/>
      <c r="RCG30" s="681"/>
      <c r="RCH30" s="681"/>
      <c r="RCI30" s="682"/>
      <c r="RCJ30" s="680"/>
      <c r="RCK30" s="681"/>
      <c r="RCL30" s="681"/>
      <c r="RCM30" s="681"/>
      <c r="RCN30" s="681"/>
      <c r="RCO30" s="681"/>
      <c r="RCP30" s="681"/>
      <c r="RCQ30" s="681"/>
      <c r="RCR30" s="681"/>
      <c r="RCS30" s="681"/>
      <c r="RCT30" s="681"/>
      <c r="RCU30" s="681"/>
      <c r="RCV30" s="681"/>
      <c r="RCW30" s="681"/>
      <c r="RCX30" s="682"/>
      <c r="RCY30" s="680"/>
      <c r="RCZ30" s="681"/>
      <c r="RDA30" s="681"/>
      <c r="RDB30" s="681"/>
      <c r="RDC30" s="681"/>
      <c r="RDD30" s="681"/>
      <c r="RDE30" s="681"/>
      <c r="RDF30" s="681"/>
      <c r="RDG30" s="681"/>
      <c r="RDH30" s="681"/>
      <c r="RDI30" s="681"/>
      <c r="RDJ30" s="681"/>
      <c r="RDK30" s="681"/>
      <c r="RDL30" s="681"/>
      <c r="RDM30" s="682"/>
      <c r="RDN30" s="680"/>
      <c r="RDO30" s="681"/>
      <c r="RDP30" s="681"/>
      <c r="RDQ30" s="681"/>
      <c r="RDR30" s="681"/>
      <c r="RDS30" s="681"/>
      <c r="RDT30" s="681"/>
      <c r="RDU30" s="681"/>
      <c r="RDV30" s="681"/>
      <c r="RDW30" s="681"/>
      <c r="RDX30" s="681"/>
      <c r="RDY30" s="681"/>
      <c r="RDZ30" s="681"/>
      <c r="REA30" s="681"/>
      <c r="REB30" s="682"/>
      <c r="REC30" s="680"/>
      <c r="RED30" s="681"/>
      <c r="REE30" s="681"/>
      <c r="REF30" s="681"/>
      <c r="REG30" s="681"/>
      <c r="REH30" s="681"/>
      <c r="REI30" s="681"/>
      <c r="REJ30" s="681"/>
      <c r="REK30" s="681"/>
      <c r="REL30" s="681"/>
      <c r="REM30" s="681"/>
      <c r="REN30" s="681"/>
      <c r="REO30" s="681"/>
      <c r="REP30" s="681"/>
      <c r="REQ30" s="682"/>
      <c r="RER30" s="680"/>
      <c r="RES30" s="681"/>
      <c r="RET30" s="681"/>
      <c r="REU30" s="681"/>
      <c r="REV30" s="681"/>
      <c r="REW30" s="681"/>
      <c r="REX30" s="681"/>
      <c r="REY30" s="681"/>
      <c r="REZ30" s="681"/>
      <c r="RFA30" s="681"/>
      <c r="RFB30" s="681"/>
      <c r="RFC30" s="681"/>
      <c r="RFD30" s="681"/>
      <c r="RFE30" s="681"/>
      <c r="RFF30" s="682"/>
      <c r="RFG30" s="680"/>
      <c r="RFH30" s="681"/>
      <c r="RFI30" s="681"/>
      <c r="RFJ30" s="681"/>
      <c r="RFK30" s="681"/>
      <c r="RFL30" s="681"/>
      <c r="RFM30" s="681"/>
      <c r="RFN30" s="681"/>
      <c r="RFO30" s="681"/>
      <c r="RFP30" s="681"/>
      <c r="RFQ30" s="681"/>
      <c r="RFR30" s="681"/>
      <c r="RFS30" s="681"/>
      <c r="RFT30" s="681"/>
      <c r="RFU30" s="682"/>
      <c r="RFV30" s="680"/>
      <c r="RFW30" s="681"/>
      <c r="RFX30" s="681"/>
      <c r="RFY30" s="681"/>
      <c r="RFZ30" s="681"/>
      <c r="RGA30" s="681"/>
      <c r="RGB30" s="681"/>
      <c r="RGC30" s="681"/>
      <c r="RGD30" s="681"/>
      <c r="RGE30" s="681"/>
      <c r="RGF30" s="681"/>
      <c r="RGG30" s="681"/>
      <c r="RGH30" s="681"/>
      <c r="RGI30" s="681"/>
      <c r="RGJ30" s="682"/>
      <c r="RGK30" s="680"/>
      <c r="RGL30" s="681"/>
      <c r="RGM30" s="681"/>
      <c r="RGN30" s="681"/>
      <c r="RGO30" s="681"/>
      <c r="RGP30" s="681"/>
      <c r="RGQ30" s="681"/>
      <c r="RGR30" s="681"/>
      <c r="RGS30" s="681"/>
      <c r="RGT30" s="681"/>
      <c r="RGU30" s="681"/>
      <c r="RGV30" s="681"/>
      <c r="RGW30" s="681"/>
      <c r="RGX30" s="681"/>
      <c r="RGY30" s="682"/>
      <c r="RGZ30" s="680"/>
      <c r="RHA30" s="681"/>
      <c r="RHB30" s="681"/>
      <c r="RHC30" s="681"/>
      <c r="RHD30" s="681"/>
      <c r="RHE30" s="681"/>
      <c r="RHF30" s="681"/>
      <c r="RHG30" s="681"/>
      <c r="RHH30" s="681"/>
      <c r="RHI30" s="681"/>
      <c r="RHJ30" s="681"/>
      <c r="RHK30" s="681"/>
      <c r="RHL30" s="681"/>
      <c r="RHM30" s="681"/>
      <c r="RHN30" s="682"/>
      <c r="RHO30" s="680"/>
      <c r="RHP30" s="681"/>
      <c r="RHQ30" s="681"/>
      <c r="RHR30" s="681"/>
      <c r="RHS30" s="681"/>
      <c r="RHT30" s="681"/>
      <c r="RHU30" s="681"/>
      <c r="RHV30" s="681"/>
      <c r="RHW30" s="681"/>
      <c r="RHX30" s="681"/>
      <c r="RHY30" s="681"/>
      <c r="RHZ30" s="681"/>
      <c r="RIA30" s="681"/>
      <c r="RIB30" s="681"/>
      <c r="RIC30" s="682"/>
      <c r="RID30" s="680"/>
      <c r="RIE30" s="681"/>
      <c r="RIF30" s="681"/>
      <c r="RIG30" s="681"/>
      <c r="RIH30" s="681"/>
      <c r="RII30" s="681"/>
      <c r="RIJ30" s="681"/>
      <c r="RIK30" s="681"/>
      <c r="RIL30" s="681"/>
      <c r="RIM30" s="681"/>
      <c r="RIN30" s="681"/>
      <c r="RIO30" s="681"/>
      <c r="RIP30" s="681"/>
      <c r="RIQ30" s="681"/>
      <c r="RIR30" s="682"/>
      <c r="RIS30" s="680"/>
      <c r="RIT30" s="681"/>
      <c r="RIU30" s="681"/>
      <c r="RIV30" s="681"/>
      <c r="RIW30" s="681"/>
      <c r="RIX30" s="681"/>
      <c r="RIY30" s="681"/>
      <c r="RIZ30" s="681"/>
      <c r="RJA30" s="681"/>
      <c r="RJB30" s="681"/>
      <c r="RJC30" s="681"/>
      <c r="RJD30" s="681"/>
      <c r="RJE30" s="681"/>
      <c r="RJF30" s="681"/>
      <c r="RJG30" s="682"/>
      <c r="RJH30" s="680"/>
      <c r="RJI30" s="681"/>
      <c r="RJJ30" s="681"/>
      <c r="RJK30" s="681"/>
      <c r="RJL30" s="681"/>
      <c r="RJM30" s="681"/>
      <c r="RJN30" s="681"/>
      <c r="RJO30" s="681"/>
      <c r="RJP30" s="681"/>
      <c r="RJQ30" s="681"/>
      <c r="RJR30" s="681"/>
      <c r="RJS30" s="681"/>
      <c r="RJT30" s="681"/>
      <c r="RJU30" s="681"/>
      <c r="RJV30" s="682"/>
      <c r="RJW30" s="680"/>
      <c r="RJX30" s="681"/>
      <c r="RJY30" s="681"/>
      <c r="RJZ30" s="681"/>
      <c r="RKA30" s="681"/>
      <c r="RKB30" s="681"/>
      <c r="RKC30" s="681"/>
      <c r="RKD30" s="681"/>
      <c r="RKE30" s="681"/>
      <c r="RKF30" s="681"/>
      <c r="RKG30" s="681"/>
      <c r="RKH30" s="681"/>
      <c r="RKI30" s="681"/>
      <c r="RKJ30" s="681"/>
      <c r="RKK30" s="682"/>
      <c r="RKL30" s="680"/>
      <c r="RKM30" s="681"/>
      <c r="RKN30" s="681"/>
      <c r="RKO30" s="681"/>
      <c r="RKP30" s="681"/>
      <c r="RKQ30" s="681"/>
      <c r="RKR30" s="681"/>
      <c r="RKS30" s="681"/>
      <c r="RKT30" s="681"/>
      <c r="RKU30" s="681"/>
      <c r="RKV30" s="681"/>
      <c r="RKW30" s="681"/>
      <c r="RKX30" s="681"/>
      <c r="RKY30" s="681"/>
      <c r="RKZ30" s="682"/>
      <c r="RLA30" s="680"/>
      <c r="RLB30" s="681"/>
      <c r="RLC30" s="681"/>
      <c r="RLD30" s="681"/>
      <c r="RLE30" s="681"/>
      <c r="RLF30" s="681"/>
      <c r="RLG30" s="681"/>
      <c r="RLH30" s="681"/>
      <c r="RLI30" s="681"/>
      <c r="RLJ30" s="681"/>
      <c r="RLK30" s="681"/>
      <c r="RLL30" s="681"/>
      <c r="RLM30" s="681"/>
      <c r="RLN30" s="681"/>
      <c r="RLO30" s="682"/>
      <c r="RLP30" s="680"/>
      <c r="RLQ30" s="681"/>
      <c r="RLR30" s="681"/>
      <c r="RLS30" s="681"/>
      <c r="RLT30" s="681"/>
      <c r="RLU30" s="681"/>
      <c r="RLV30" s="681"/>
      <c r="RLW30" s="681"/>
      <c r="RLX30" s="681"/>
      <c r="RLY30" s="681"/>
      <c r="RLZ30" s="681"/>
      <c r="RMA30" s="681"/>
      <c r="RMB30" s="681"/>
      <c r="RMC30" s="681"/>
      <c r="RMD30" s="682"/>
      <c r="RME30" s="680"/>
      <c r="RMF30" s="681"/>
      <c r="RMG30" s="681"/>
      <c r="RMH30" s="681"/>
      <c r="RMI30" s="681"/>
      <c r="RMJ30" s="681"/>
      <c r="RMK30" s="681"/>
      <c r="RML30" s="681"/>
      <c r="RMM30" s="681"/>
      <c r="RMN30" s="681"/>
      <c r="RMO30" s="681"/>
      <c r="RMP30" s="681"/>
      <c r="RMQ30" s="681"/>
      <c r="RMR30" s="681"/>
      <c r="RMS30" s="682"/>
      <c r="RMT30" s="680"/>
      <c r="RMU30" s="681"/>
      <c r="RMV30" s="681"/>
      <c r="RMW30" s="681"/>
      <c r="RMX30" s="681"/>
      <c r="RMY30" s="681"/>
      <c r="RMZ30" s="681"/>
      <c r="RNA30" s="681"/>
      <c r="RNB30" s="681"/>
      <c r="RNC30" s="681"/>
      <c r="RND30" s="681"/>
      <c r="RNE30" s="681"/>
      <c r="RNF30" s="681"/>
      <c r="RNG30" s="681"/>
      <c r="RNH30" s="682"/>
      <c r="RNI30" s="680"/>
      <c r="RNJ30" s="681"/>
      <c r="RNK30" s="681"/>
      <c r="RNL30" s="681"/>
      <c r="RNM30" s="681"/>
      <c r="RNN30" s="681"/>
      <c r="RNO30" s="681"/>
      <c r="RNP30" s="681"/>
      <c r="RNQ30" s="681"/>
      <c r="RNR30" s="681"/>
      <c r="RNS30" s="681"/>
      <c r="RNT30" s="681"/>
      <c r="RNU30" s="681"/>
      <c r="RNV30" s="681"/>
      <c r="RNW30" s="682"/>
      <c r="RNX30" s="680"/>
      <c r="RNY30" s="681"/>
      <c r="RNZ30" s="681"/>
      <c r="ROA30" s="681"/>
      <c r="ROB30" s="681"/>
      <c r="ROC30" s="681"/>
      <c r="ROD30" s="681"/>
      <c r="ROE30" s="681"/>
      <c r="ROF30" s="681"/>
      <c r="ROG30" s="681"/>
      <c r="ROH30" s="681"/>
      <c r="ROI30" s="681"/>
      <c r="ROJ30" s="681"/>
      <c r="ROK30" s="681"/>
      <c r="ROL30" s="682"/>
      <c r="ROM30" s="680"/>
      <c r="RON30" s="681"/>
      <c r="ROO30" s="681"/>
      <c r="ROP30" s="681"/>
      <c r="ROQ30" s="681"/>
      <c r="ROR30" s="681"/>
      <c r="ROS30" s="681"/>
      <c r="ROT30" s="681"/>
      <c r="ROU30" s="681"/>
      <c r="ROV30" s="681"/>
      <c r="ROW30" s="681"/>
      <c r="ROX30" s="681"/>
      <c r="ROY30" s="681"/>
      <c r="ROZ30" s="681"/>
      <c r="RPA30" s="682"/>
      <c r="RPB30" s="680"/>
      <c r="RPC30" s="681"/>
      <c r="RPD30" s="681"/>
      <c r="RPE30" s="681"/>
      <c r="RPF30" s="681"/>
      <c r="RPG30" s="681"/>
      <c r="RPH30" s="681"/>
      <c r="RPI30" s="681"/>
      <c r="RPJ30" s="681"/>
      <c r="RPK30" s="681"/>
      <c r="RPL30" s="681"/>
      <c r="RPM30" s="681"/>
      <c r="RPN30" s="681"/>
      <c r="RPO30" s="681"/>
      <c r="RPP30" s="682"/>
      <c r="RPQ30" s="680"/>
      <c r="RPR30" s="681"/>
      <c r="RPS30" s="681"/>
      <c r="RPT30" s="681"/>
      <c r="RPU30" s="681"/>
      <c r="RPV30" s="681"/>
      <c r="RPW30" s="681"/>
      <c r="RPX30" s="681"/>
      <c r="RPY30" s="681"/>
      <c r="RPZ30" s="681"/>
      <c r="RQA30" s="681"/>
      <c r="RQB30" s="681"/>
      <c r="RQC30" s="681"/>
      <c r="RQD30" s="681"/>
      <c r="RQE30" s="682"/>
      <c r="RQF30" s="680"/>
      <c r="RQG30" s="681"/>
      <c r="RQH30" s="681"/>
      <c r="RQI30" s="681"/>
      <c r="RQJ30" s="681"/>
      <c r="RQK30" s="681"/>
      <c r="RQL30" s="681"/>
      <c r="RQM30" s="681"/>
      <c r="RQN30" s="681"/>
      <c r="RQO30" s="681"/>
      <c r="RQP30" s="681"/>
      <c r="RQQ30" s="681"/>
      <c r="RQR30" s="681"/>
      <c r="RQS30" s="681"/>
      <c r="RQT30" s="682"/>
      <c r="RQU30" s="680"/>
      <c r="RQV30" s="681"/>
      <c r="RQW30" s="681"/>
      <c r="RQX30" s="681"/>
      <c r="RQY30" s="681"/>
      <c r="RQZ30" s="681"/>
      <c r="RRA30" s="681"/>
      <c r="RRB30" s="681"/>
      <c r="RRC30" s="681"/>
      <c r="RRD30" s="681"/>
      <c r="RRE30" s="681"/>
      <c r="RRF30" s="681"/>
      <c r="RRG30" s="681"/>
      <c r="RRH30" s="681"/>
      <c r="RRI30" s="682"/>
      <c r="RRJ30" s="680"/>
      <c r="RRK30" s="681"/>
      <c r="RRL30" s="681"/>
      <c r="RRM30" s="681"/>
      <c r="RRN30" s="681"/>
      <c r="RRO30" s="681"/>
      <c r="RRP30" s="681"/>
      <c r="RRQ30" s="681"/>
      <c r="RRR30" s="681"/>
      <c r="RRS30" s="681"/>
      <c r="RRT30" s="681"/>
      <c r="RRU30" s="681"/>
      <c r="RRV30" s="681"/>
      <c r="RRW30" s="681"/>
      <c r="RRX30" s="682"/>
      <c r="RRY30" s="680"/>
      <c r="RRZ30" s="681"/>
      <c r="RSA30" s="681"/>
      <c r="RSB30" s="681"/>
      <c r="RSC30" s="681"/>
      <c r="RSD30" s="681"/>
      <c r="RSE30" s="681"/>
      <c r="RSF30" s="681"/>
      <c r="RSG30" s="681"/>
      <c r="RSH30" s="681"/>
      <c r="RSI30" s="681"/>
      <c r="RSJ30" s="681"/>
      <c r="RSK30" s="681"/>
      <c r="RSL30" s="681"/>
      <c r="RSM30" s="682"/>
      <c r="RSN30" s="680"/>
      <c r="RSO30" s="681"/>
      <c r="RSP30" s="681"/>
      <c r="RSQ30" s="681"/>
      <c r="RSR30" s="681"/>
      <c r="RSS30" s="681"/>
      <c r="RST30" s="681"/>
      <c r="RSU30" s="681"/>
      <c r="RSV30" s="681"/>
      <c r="RSW30" s="681"/>
      <c r="RSX30" s="681"/>
      <c r="RSY30" s="681"/>
      <c r="RSZ30" s="681"/>
      <c r="RTA30" s="681"/>
      <c r="RTB30" s="682"/>
      <c r="RTC30" s="680"/>
      <c r="RTD30" s="681"/>
      <c r="RTE30" s="681"/>
      <c r="RTF30" s="681"/>
      <c r="RTG30" s="681"/>
      <c r="RTH30" s="681"/>
      <c r="RTI30" s="681"/>
      <c r="RTJ30" s="681"/>
      <c r="RTK30" s="681"/>
      <c r="RTL30" s="681"/>
      <c r="RTM30" s="681"/>
      <c r="RTN30" s="681"/>
      <c r="RTO30" s="681"/>
      <c r="RTP30" s="681"/>
      <c r="RTQ30" s="682"/>
      <c r="RTR30" s="680"/>
      <c r="RTS30" s="681"/>
      <c r="RTT30" s="681"/>
      <c r="RTU30" s="681"/>
      <c r="RTV30" s="681"/>
      <c r="RTW30" s="681"/>
      <c r="RTX30" s="681"/>
      <c r="RTY30" s="681"/>
      <c r="RTZ30" s="681"/>
      <c r="RUA30" s="681"/>
      <c r="RUB30" s="681"/>
      <c r="RUC30" s="681"/>
      <c r="RUD30" s="681"/>
      <c r="RUE30" s="681"/>
      <c r="RUF30" s="682"/>
      <c r="RUG30" s="680"/>
      <c r="RUH30" s="681"/>
      <c r="RUI30" s="681"/>
      <c r="RUJ30" s="681"/>
      <c r="RUK30" s="681"/>
      <c r="RUL30" s="681"/>
      <c r="RUM30" s="681"/>
      <c r="RUN30" s="681"/>
      <c r="RUO30" s="681"/>
      <c r="RUP30" s="681"/>
      <c r="RUQ30" s="681"/>
      <c r="RUR30" s="681"/>
      <c r="RUS30" s="681"/>
      <c r="RUT30" s="681"/>
      <c r="RUU30" s="682"/>
      <c r="RUV30" s="680"/>
      <c r="RUW30" s="681"/>
      <c r="RUX30" s="681"/>
      <c r="RUY30" s="681"/>
      <c r="RUZ30" s="681"/>
      <c r="RVA30" s="681"/>
      <c r="RVB30" s="681"/>
      <c r="RVC30" s="681"/>
      <c r="RVD30" s="681"/>
      <c r="RVE30" s="681"/>
      <c r="RVF30" s="681"/>
      <c r="RVG30" s="681"/>
      <c r="RVH30" s="681"/>
      <c r="RVI30" s="681"/>
      <c r="RVJ30" s="682"/>
      <c r="RVK30" s="680"/>
      <c r="RVL30" s="681"/>
      <c r="RVM30" s="681"/>
      <c r="RVN30" s="681"/>
      <c r="RVO30" s="681"/>
      <c r="RVP30" s="681"/>
      <c r="RVQ30" s="681"/>
      <c r="RVR30" s="681"/>
      <c r="RVS30" s="681"/>
      <c r="RVT30" s="681"/>
      <c r="RVU30" s="681"/>
      <c r="RVV30" s="681"/>
      <c r="RVW30" s="681"/>
      <c r="RVX30" s="681"/>
      <c r="RVY30" s="682"/>
      <c r="RVZ30" s="680"/>
      <c r="RWA30" s="681"/>
      <c r="RWB30" s="681"/>
      <c r="RWC30" s="681"/>
      <c r="RWD30" s="681"/>
      <c r="RWE30" s="681"/>
      <c r="RWF30" s="681"/>
      <c r="RWG30" s="681"/>
      <c r="RWH30" s="681"/>
      <c r="RWI30" s="681"/>
      <c r="RWJ30" s="681"/>
      <c r="RWK30" s="681"/>
      <c r="RWL30" s="681"/>
      <c r="RWM30" s="681"/>
      <c r="RWN30" s="682"/>
      <c r="RWO30" s="680"/>
      <c r="RWP30" s="681"/>
      <c r="RWQ30" s="681"/>
      <c r="RWR30" s="681"/>
      <c r="RWS30" s="681"/>
      <c r="RWT30" s="681"/>
      <c r="RWU30" s="681"/>
      <c r="RWV30" s="681"/>
      <c r="RWW30" s="681"/>
      <c r="RWX30" s="681"/>
      <c r="RWY30" s="681"/>
      <c r="RWZ30" s="681"/>
      <c r="RXA30" s="681"/>
      <c r="RXB30" s="681"/>
      <c r="RXC30" s="682"/>
      <c r="RXD30" s="680"/>
      <c r="RXE30" s="681"/>
      <c r="RXF30" s="681"/>
      <c r="RXG30" s="681"/>
      <c r="RXH30" s="681"/>
      <c r="RXI30" s="681"/>
      <c r="RXJ30" s="681"/>
      <c r="RXK30" s="681"/>
      <c r="RXL30" s="681"/>
      <c r="RXM30" s="681"/>
      <c r="RXN30" s="681"/>
      <c r="RXO30" s="681"/>
      <c r="RXP30" s="681"/>
      <c r="RXQ30" s="681"/>
      <c r="RXR30" s="682"/>
      <c r="RXS30" s="680"/>
      <c r="RXT30" s="681"/>
      <c r="RXU30" s="681"/>
      <c r="RXV30" s="681"/>
      <c r="RXW30" s="681"/>
      <c r="RXX30" s="681"/>
      <c r="RXY30" s="681"/>
      <c r="RXZ30" s="681"/>
      <c r="RYA30" s="681"/>
      <c r="RYB30" s="681"/>
      <c r="RYC30" s="681"/>
      <c r="RYD30" s="681"/>
      <c r="RYE30" s="681"/>
      <c r="RYF30" s="681"/>
      <c r="RYG30" s="682"/>
      <c r="RYH30" s="680"/>
      <c r="RYI30" s="681"/>
      <c r="RYJ30" s="681"/>
      <c r="RYK30" s="681"/>
      <c r="RYL30" s="681"/>
      <c r="RYM30" s="681"/>
      <c r="RYN30" s="681"/>
      <c r="RYO30" s="681"/>
      <c r="RYP30" s="681"/>
      <c r="RYQ30" s="681"/>
      <c r="RYR30" s="681"/>
      <c r="RYS30" s="681"/>
      <c r="RYT30" s="681"/>
      <c r="RYU30" s="681"/>
      <c r="RYV30" s="682"/>
      <c r="RYW30" s="680"/>
      <c r="RYX30" s="681"/>
      <c r="RYY30" s="681"/>
      <c r="RYZ30" s="681"/>
      <c r="RZA30" s="681"/>
      <c r="RZB30" s="681"/>
      <c r="RZC30" s="681"/>
      <c r="RZD30" s="681"/>
      <c r="RZE30" s="681"/>
      <c r="RZF30" s="681"/>
      <c r="RZG30" s="681"/>
      <c r="RZH30" s="681"/>
      <c r="RZI30" s="681"/>
      <c r="RZJ30" s="681"/>
      <c r="RZK30" s="682"/>
      <c r="RZL30" s="680"/>
      <c r="RZM30" s="681"/>
      <c r="RZN30" s="681"/>
      <c r="RZO30" s="681"/>
      <c r="RZP30" s="681"/>
      <c r="RZQ30" s="681"/>
      <c r="RZR30" s="681"/>
      <c r="RZS30" s="681"/>
      <c r="RZT30" s="681"/>
      <c r="RZU30" s="681"/>
      <c r="RZV30" s="681"/>
      <c r="RZW30" s="681"/>
      <c r="RZX30" s="681"/>
      <c r="RZY30" s="681"/>
      <c r="RZZ30" s="682"/>
      <c r="SAA30" s="680"/>
      <c r="SAB30" s="681"/>
      <c r="SAC30" s="681"/>
      <c r="SAD30" s="681"/>
      <c r="SAE30" s="681"/>
      <c r="SAF30" s="681"/>
      <c r="SAG30" s="681"/>
      <c r="SAH30" s="681"/>
      <c r="SAI30" s="681"/>
      <c r="SAJ30" s="681"/>
      <c r="SAK30" s="681"/>
      <c r="SAL30" s="681"/>
      <c r="SAM30" s="681"/>
      <c r="SAN30" s="681"/>
      <c r="SAO30" s="682"/>
      <c r="SAP30" s="680"/>
      <c r="SAQ30" s="681"/>
      <c r="SAR30" s="681"/>
      <c r="SAS30" s="681"/>
      <c r="SAT30" s="681"/>
      <c r="SAU30" s="681"/>
      <c r="SAV30" s="681"/>
      <c r="SAW30" s="681"/>
      <c r="SAX30" s="681"/>
      <c r="SAY30" s="681"/>
      <c r="SAZ30" s="681"/>
      <c r="SBA30" s="681"/>
      <c r="SBB30" s="681"/>
      <c r="SBC30" s="681"/>
      <c r="SBD30" s="682"/>
      <c r="SBE30" s="680"/>
      <c r="SBF30" s="681"/>
      <c r="SBG30" s="681"/>
      <c r="SBH30" s="681"/>
      <c r="SBI30" s="681"/>
      <c r="SBJ30" s="681"/>
      <c r="SBK30" s="681"/>
      <c r="SBL30" s="681"/>
      <c r="SBM30" s="681"/>
      <c r="SBN30" s="681"/>
      <c r="SBO30" s="681"/>
      <c r="SBP30" s="681"/>
      <c r="SBQ30" s="681"/>
      <c r="SBR30" s="681"/>
      <c r="SBS30" s="682"/>
      <c r="SBT30" s="680"/>
      <c r="SBU30" s="681"/>
      <c r="SBV30" s="681"/>
      <c r="SBW30" s="681"/>
      <c r="SBX30" s="681"/>
      <c r="SBY30" s="681"/>
      <c r="SBZ30" s="681"/>
      <c r="SCA30" s="681"/>
      <c r="SCB30" s="681"/>
      <c r="SCC30" s="681"/>
      <c r="SCD30" s="681"/>
      <c r="SCE30" s="681"/>
      <c r="SCF30" s="681"/>
      <c r="SCG30" s="681"/>
      <c r="SCH30" s="682"/>
      <c r="SCI30" s="680"/>
      <c r="SCJ30" s="681"/>
      <c r="SCK30" s="681"/>
      <c r="SCL30" s="681"/>
      <c r="SCM30" s="681"/>
      <c r="SCN30" s="681"/>
      <c r="SCO30" s="681"/>
      <c r="SCP30" s="681"/>
      <c r="SCQ30" s="681"/>
      <c r="SCR30" s="681"/>
      <c r="SCS30" s="681"/>
      <c r="SCT30" s="681"/>
      <c r="SCU30" s="681"/>
      <c r="SCV30" s="681"/>
      <c r="SCW30" s="682"/>
      <c r="SCX30" s="680"/>
      <c r="SCY30" s="681"/>
      <c r="SCZ30" s="681"/>
      <c r="SDA30" s="681"/>
      <c r="SDB30" s="681"/>
      <c r="SDC30" s="681"/>
      <c r="SDD30" s="681"/>
      <c r="SDE30" s="681"/>
      <c r="SDF30" s="681"/>
      <c r="SDG30" s="681"/>
      <c r="SDH30" s="681"/>
      <c r="SDI30" s="681"/>
      <c r="SDJ30" s="681"/>
      <c r="SDK30" s="681"/>
      <c r="SDL30" s="682"/>
      <c r="SDM30" s="680"/>
      <c r="SDN30" s="681"/>
      <c r="SDO30" s="681"/>
      <c r="SDP30" s="681"/>
      <c r="SDQ30" s="681"/>
      <c r="SDR30" s="681"/>
      <c r="SDS30" s="681"/>
      <c r="SDT30" s="681"/>
      <c r="SDU30" s="681"/>
      <c r="SDV30" s="681"/>
      <c r="SDW30" s="681"/>
      <c r="SDX30" s="681"/>
      <c r="SDY30" s="681"/>
      <c r="SDZ30" s="681"/>
      <c r="SEA30" s="682"/>
      <c r="SEB30" s="680"/>
      <c r="SEC30" s="681"/>
      <c r="SED30" s="681"/>
      <c r="SEE30" s="681"/>
      <c r="SEF30" s="681"/>
      <c r="SEG30" s="681"/>
      <c r="SEH30" s="681"/>
      <c r="SEI30" s="681"/>
      <c r="SEJ30" s="681"/>
      <c r="SEK30" s="681"/>
      <c r="SEL30" s="681"/>
      <c r="SEM30" s="681"/>
      <c r="SEN30" s="681"/>
      <c r="SEO30" s="681"/>
      <c r="SEP30" s="682"/>
      <c r="SEQ30" s="680"/>
      <c r="SER30" s="681"/>
      <c r="SES30" s="681"/>
      <c r="SET30" s="681"/>
      <c r="SEU30" s="681"/>
      <c r="SEV30" s="681"/>
      <c r="SEW30" s="681"/>
      <c r="SEX30" s="681"/>
      <c r="SEY30" s="681"/>
      <c r="SEZ30" s="681"/>
      <c r="SFA30" s="681"/>
      <c r="SFB30" s="681"/>
      <c r="SFC30" s="681"/>
      <c r="SFD30" s="681"/>
      <c r="SFE30" s="682"/>
      <c r="SFF30" s="680"/>
      <c r="SFG30" s="681"/>
      <c r="SFH30" s="681"/>
      <c r="SFI30" s="681"/>
      <c r="SFJ30" s="681"/>
      <c r="SFK30" s="681"/>
      <c r="SFL30" s="681"/>
      <c r="SFM30" s="681"/>
      <c r="SFN30" s="681"/>
      <c r="SFO30" s="681"/>
      <c r="SFP30" s="681"/>
      <c r="SFQ30" s="681"/>
      <c r="SFR30" s="681"/>
      <c r="SFS30" s="681"/>
      <c r="SFT30" s="682"/>
      <c r="SFU30" s="680"/>
      <c r="SFV30" s="681"/>
      <c r="SFW30" s="681"/>
      <c r="SFX30" s="681"/>
      <c r="SFY30" s="681"/>
      <c r="SFZ30" s="681"/>
      <c r="SGA30" s="681"/>
      <c r="SGB30" s="681"/>
      <c r="SGC30" s="681"/>
      <c r="SGD30" s="681"/>
      <c r="SGE30" s="681"/>
      <c r="SGF30" s="681"/>
      <c r="SGG30" s="681"/>
      <c r="SGH30" s="681"/>
      <c r="SGI30" s="682"/>
      <c r="SGJ30" s="680"/>
      <c r="SGK30" s="681"/>
      <c r="SGL30" s="681"/>
      <c r="SGM30" s="681"/>
      <c r="SGN30" s="681"/>
      <c r="SGO30" s="681"/>
      <c r="SGP30" s="681"/>
      <c r="SGQ30" s="681"/>
      <c r="SGR30" s="681"/>
      <c r="SGS30" s="681"/>
      <c r="SGT30" s="681"/>
      <c r="SGU30" s="681"/>
      <c r="SGV30" s="681"/>
      <c r="SGW30" s="681"/>
      <c r="SGX30" s="682"/>
      <c r="SGY30" s="680"/>
      <c r="SGZ30" s="681"/>
      <c r="SHA30" s="681"/>
      <c r="SHB30" s="681"/>
      <c r="SHC30" s="681"/>
      <c r="SHD30" s="681"/>
      <c r="SHE30" s="681"/>
      <c r="SHF30" s="681"/>
      <c r="SHG30" s="681"/>
      <c r="SHH30" s="681"/>
      <c r="SHI30" s="681"/>
      <c r="SHJ30" s="681"/>
      <c r="SHK30" s="681"/>
      <c r="SHL30" s="681"/>
      <c r="SHM30" s="682"/>
      <c r="SHN30" s="680"/>
      <c r="SHO30" s="681"/>
      <c r="SHP30" s="681"/>
      <c r="SHQ30" s="681"/>
      <c r="SHR30" s="681"/>
      <c r="SHS30" s="681"/>
      <c r="SHT30" s="681"/>
      <c r="SHU30" s="681"/>
      <c r="SHV30" s="681"/>
      <c r="SHW30" s="681"/>
      <c r="SHX30" s="681"/>
      <c r="SHY30" s="681"/>
      <c r="SHZ30" s="681"/>
      <c r="SIA30" s="681"/>
      <c r="SIB30" s="682"/>
      <c r="SIC30" s="680"/>
      <c r="SID30" s="681"/>
      <c r="SIE30" s="681"/>
      <c r="SIF30" s="681"/>
      <c r="SIG30" s="681"/>
      <c r="SIH30" s="681"/>
      <c r="SII30" s="681"/>
      <c r="SIJ30" s="681"/>
      <c r="SIK30" s="681"/>
      <c r="SIL30" s="681"/>
      <c r="SIM30" s="681"/>
      <c r="SIN30" s="681"/>
      <c r="SIO30" s="681"/>
      <c r="SIP30" s="681"/>
      <c r="SIQ30" s="682"/>
      <c r="SIR30" s="680"/>
      <c r="SIS30" s="681"/>
      <c r="SIT30" s="681"/>
      <c r="SIU30" s="681"/>
      <c r="SIV30" s="681"/>
      <c r="SIW30" s="681"/>
      <c r="SIX30" s="681"/>
      <c r="SIY30" s="681"/>
      <c r="SIZ30" s="681"/>
      <c r="SJA30" s="681"/>
      <c r="SJB30" s="681"/>
      <c r="SJC30" s="681"/>
      <c r="SJD30" s="681"/>
      <c r="SJE30" s="681"/>
      <c r="SJF30" s="682"/>
      <c r="SJG30" s="680"/>
      <c r="SJH30" s="681"/>
      <c r="SJI30" s="681"/>
      <c r="SJJ30" s="681"/>
      <c r="SJK30" s="681"/>
      <c r="SJL30" s="681"/>
      <c r="SJM30" s="681"/>
      <c r="SJN30" s="681"/>
      <c r="SJO30" s="681"/>
      <c r="SJP30" s="681"/>
      <c r="SJQ30" s="681"/>
      <c r="SJR30" s="681"/>
      <c r="SJS30" s="681"/>
      <c r="SJT30" s="681"/>
      <c r="SJU30" s="682"/>
      <c r="SJV30" s="680"/>
      <c r="SJW30" s="681"/>
      <c r="SJX30" s="681"/>
      <c r="SJY30" s="681"/>
      <c r="SJZ30" s="681"/>
      <c r="SKA30" s="681"/>
      <c r="SKB30" s="681"/>
      <c r="SKC30" s="681"/>
      <c r="SKD30" s="681"/>
      <c r="SKE30" s="681"/>
      <c r="SKF30" s="681"/>
      <c r="SKG30" s="681"/>
      <c r="SKH30" s="681"/>
      <c r="SKI30" s="681"/>
      <c r="SKJ30" s="682"/>
      <c r="SKK30" s="680"/>
      <c r="SKL30" s="681"/>
      <c r="SKM30" s="681"/>
      <c r="SKN30" s="681"/>
      <c r="SKO30" s="681"/>
      <c r="SKP30" s="681"/>
      <c r="SKQ30" s="681"/>
      <c r="SKR30" s="681"/>
      <c r="SKS30" s="681"/>
      <c r="SKT30" s="681"/>
      <c r="SKU30" s="681"/>
      <c r="SKV30" s="681"/>
      <c r="SKW30" s="681"/>
      <c r="SKX30" s="681"/>
      <c r="SKY30" s="682"/>
      <c r="SKZ30" s="680"/>
      <c r="SLA30" s="681"/>
      <c r="SLB30" s="681"/>
      <c r="SLC30" s="681"/>
      <c r="SLD30" s="681"/>
      <c r="SLE30" s="681"/>
      <c r="SLF30" s="681"/>
      <c r="SLG30" s="681"/>
      <c r="SLH30" s="681"/>
      <c r="SLI30" s="681"/>
      <c r="SLJ30" s="681"/>
      <c r="SLK30" s="681"/>
      <c r="SLL30" s="681"/>
      <c r="SLM30" s="681"/>
      <c r="SLN30" s="682"/>
      <c r="SLO30" s="680"/>
      <c r="SLP30" s="681"/>
      <c r="SLQ30" s="681"/>
      <c r="SLR30" s="681"/>
      <c r="SLS30" s="681"/>
      <c r="SLT30" s="681"/>
      <c r="SLU30" s="681"/>
      <c r="SLV30" s="681"/>
      <c r="SLW30" s="681"/>
      <c r="SLX30" s="681"/>
      <c r="SLY30" s="681"/>
      <c r="SLZ30" s="681"/>
      <c r="SMA30" s="681"/>
      <c r="SMB30" s="681"/>
      <c r="SMC30" s="682"/>
      <c r="SMD30" s="680"/>
      <c r="SME30" s="681"/>
      <c r="SMF30" s="681"/>
      <c r="SMG30" s="681"/>
      <c r="SMH30" s="681"/>
      <c r="SMI30" s="681"/>
      <c r="SMJ30" s="681"/>
      <c r="SMK30" s="681"/>
      <c r="SML30" s="681"/>
      <c r="SMM30" s="681"/>
      <c r="SMN30" s="681"/>
      <c r="SMO30" s="681"/>
      <c r="SMP30" s="681"/>
      <c r="SMQ30" s="681"/>
      <c r="SMR30" s="682"/>
      <c r="SMS30" s="680"/>
      <c r="SMT30" s="681"/>
      <c r="SMU30" s="681"/>
      <c r="SMV30" s="681"/>
      <c r="SMW30" s="681"/>
      <c r="SMX30" s="681"/>
      <c r="SMY30" s="681"/>
      <c r="SMZ30" s="681"/>
      <c r="SNA30" s="681"/>
      <c r="SNB30" s="681"/>
      <c r="SNC30" s="681"/>
      <c r="SND30" s="681"/>
      <c r="SNE30" s="681"/>
      <c r="SNF30" s="681"/>
      <c r="SNG30" s="682"/>
      <c r="SNH30" s="680"/>
      <c r="SNI30" s="681"/>
      <c r="SNJ30" s="681"/>
      <c r="SNK30" s="681"/>
      <c r="SNL30" s="681"/>
      <c r="SNM30" s="681"/>
      <c r="SNN30" s="681"/>
      <c r="SNO30" s="681"/>
      <c r="SNP30" s="681"/>
      <c r="SNQ30" s="681"/>
      <c r="SNR30" s="681"/>
      <c r="SNS30" s="681"/>
      <c r="SNT30" s="681"/>
      <c r="SNU30" s="681"/>
      <c r="SNV30" s="682"/>
      <c r="SNW30" s="680"/>
      <c r="SNX30" s="681"/>
      <c r="SNY30" s="681"/>
      <c r="SNZ30" s="681"/>
      <c r="SOA30" s="681"/>
      <c r="SOB30" s="681"/>
      <c r="SOC30" s="681"/>
      <c r="SOD30" s="681"/>
      <c r="SOE30" s="681"/>
      <c r="SOF30" s="681"/>
      <c r="SOG30" s="681"/>
      <c r="SOH30" s="681"/>
      <c r="SOI30" s="681"/>
      <c r="SOJ30" s="681"/>
      <c r="SOK30" s="682"/>
      <c r="SOL30" s="680"/>
      <c r="SOM30" s="681"/>
      <c r="SON30" s="681"/>
      <c r="SOO30" s="681"/>
      <c r="SOP30" s="681"/>
      <c r="SOQ30" s="681"/>
      <c r="SOR30" s="681"/>
      <c r="SOS30" s="681"/>
      <c r="SOT30" s="681"/>
      <c r="SOU30" s="681"/>
      <c r="SOV30" s="681"/>
      <c r="SOW30" s="681"/>
      <c r="SOX30" s="681"/>
      <c r="SOY30" s="681"/>
      <c r="SOZ30" s="682"/>
      <c r="SPA30" s="680"/>
      <c r="SPB30" s="681"/>
      <c r="SPC30" s="681"/>
      <c r="SPD30" s="681"/>
      <c r="SPE30" s="681"/>
      <c r="SPF30" s="681"/>
      <c r="SPG30" s="681"/>
      <c r="SPH30" s="681"/>
      <c r="SPI30" s="681"/>
      <c r="SPJ30" s="681"/>
      <c r="SPK30" s="681"/>
      <c r="SPL30" s="681"/>
      <c r="SPM30" s="681"/>
      <c r="SPN30" s="681"/>
      <c r="SPO30" s="682"/>
      <c r="SPP30" s="680"/>
      <c r="SPQ30" s="681"/>
      <c r="SPR30" s="681"/>
      <c r="SPS30" s="681"/>
      <c r="SPT30" s="681"/>
      <c r="SPU30" s="681"/>
      <c r="SPV30" s="681"/>
      <c r="SPW30" s="681"/>
      <c r="SPX30" s="681"/>
      <c r="SPY30" s="681"/>
      <c r="SPZ30" s="681"/>
      <c r="SQA30" s="681"/>
      <c r="SQB30" s="681"/>
      <c r="SQC30" s="681"/>
      <c r="SQD30" s="682"/>
      <c r="SQE30" s="680"/>
      <c r="SQF30" s="681"/>
      <c r="SQG30" s="681"/>
      <c r="SQH30" s="681"/>
      <c r="SQI30" s="681"/>
      <c r="SQJ30" s="681"/>
      <c r="SQK30" s="681"/>
      <c r="SQL30" s="681"/>
      <c r="SQM30" s="681"/>
      <c r="SQN30" s="681"/>
      <c r="SQO30" s="681"/>
      <c r="SQP30" s="681"/>
      <c r="SQQ30" s="681"/>
      <c r="SQR30" s="681"/>
      <c r="SQS30" s="682"/>
      <c r="SQT30" s="680"/>
      <c r="SQU30" s="681"/>
      <c r="SQV30" s="681"/>
      <c r="SQW30" s="681"/>
      <c r="SQX30" s="681"/>
      <c r="SQY30" s="681"/>
      <c r="SQZ30" s="681"/>
      <c r="SRA30" s="681"/>
      <c r="SRB30" s="681"/>
      <c r="SRC30" s="681"/>
      <c r="SRD30" s="681"/>
      <c r="SRE30" s="681"/>
      <c r="SRF30" s="681"/>
      <c r="SRG30" s="681"/>
      <c r="SRH30" s="682"/>
      <c r="SRI30" s="680"/>
      <c r="SRJ30" s="681"/>
      <c r="SRK30" s="681"/>
      <c r="SRL30" s="681"/>
      <c r="SRM30" s="681"/>
      <c r="SRN30" s="681"/>
      <c r="SRO30" s="681"/>
      <c r="SRP30" s="681"/>
      <c r="SRQ30" s="681"/>
      <c r="SRR30" s="681"/>
      <c r="SRS30" s="681"/>
      <c r="SRT30" s="681"/>
      <c r="SRU30" s="681"/>
      <c r="SRV30" s="681"/>
      <c r="SRW30" s="682"/>
      <c r="SRX30" s="680"/>
      <c r="SRY30" s="681"/>
      <c r="SRZ30" s="681"/>
      <c r="SSA30" s="681"/>
      <c r="SSB30" s="681"/>
      <c r="SSC30" s="681"/>
      <c r="SSD30" s="681"/>
      <c r="SSE30" s="681"/>
      <c r="SSF30" s="681"/>
      <c r="SSG30" s="681"/>
      <c r="SSH30" s="681"/>
      <c r="SSI30" s="681"/>
      <c r="SSJ30" s="681"/>
      <c r="SSK30" s="681"/>
      <c r="SSL30" s="682"/>
      <c r="SSM30" s="680"/>
      <c r="SSN30" s="681"/>
      <c r="SSO30" s="681"/>
      <c r="SSP30" s="681"/>
      <c r="SSQ30" s="681"/>
      <c r="SSR30" s="681"/>
      <c r="SSS30" s="681"/>
      <c r="SST30" s="681"/>
      <c r="SSU30" s="681"/>
      <c r="SSV30" s="681"/>
      <c r="SSW30" s="681"/>
      <c r="SSX30" s="681"/>
      <c r="SSY30" s="681"/>
      <c r="SSZ30" s="681"/>
      <c r="STA30" s="682"/>
      <c r="STB30" s="680"/>
      <c r="STC30" s="681"/>
      <c r="STD30" s="681"/>
      <c r="STE30" s="681"/>
      <c r="STF30" s="681"/>
      <c r="STG30" s="681"/>
      <c r="STH30" s="681"/>
      <c r="STI30" s="681"/>
      <c r="STJ30" s="681"/>
      <c r="STK30" s="681"/>
      <c r="STL30" s="681"/>
      <c r="STM30" s="681"/>
      <c r="STN30" s="681"/>
      <c r="STO30" s="681"/>
      <c r="STP30" s="682"/>
      <c r="STQ30" s="680"/>
      <c r="STR30" s="681"/>
      <c r="STS30" s="681"/>
      <c r="STT30" s="681"/>
      <c r="STU30" s="681"/>
      <c r="STV30" s="681"/>
      <c r="STW30" s="681"/>
      <c r="STX30" s="681"/>
      <c r="STY30" s="681"/>
      <c r="STZ30" s="681"/>
      <c r="SUA30" s="681"/>
      <c r="SUB30" s="681"/>
      <c r="SUC30" s="681"/>
      <c r="SUD30" s="681"/>
      <c r="SUE30" s="682"/>
      <c r="SUF30" s="680"/>
      <c r="SUG30" s="681"/>
      <c r="SUH30" s="681"/>
      <c r="SUI30" s="681"/>
      <c r="SUJ30" s="681"/>
      <c r="SUK30" s="681"/>
      <c r="SUL30" s="681"/>
      <c r="SUM30" s="681"/>
      <c r="SUN30" s="681"/>
      <c r="SUO30" s="681"/>
      <c r="SUP30" s="681"/>
      <c r="SUQ30" s="681"/>
      <c r="SUR30" s="681"/>
      <c r="SUS30" s="681"/>
      <c r="SUT30" s="682"/>
      <c r="SUU30" s="680"/>
      <c r="SUV30" s="681"/>
      <c r="SUW30" s="681"/>
      <c r="SUX30" s="681"/>
      <c r="SUY30" s="681"/>
      <c r="SUZ30" s="681"/>
      <c r="SVA30" s="681"/>
      <c r="SVB30" s="681"/>
      <c r="SVC30" s="681"/>
      <c r="SVD30" s="681"/>
      <c r="SVE30" s="681"/>
      <c r="SVF30" s="681"/>
      <c r="SVG30" s="681"/>
      <c r="SVH30" s="681"/>
      <c r="SVI30" s="682"/>
      <c r="SVJ30" s="680"/>
      <c r="SVK30" s="681"/>
      <c r="SVL30" s="681"/>
      <c r="SVM30" s="681"/>
      <c r="SVN30" s="681"/>
      <c r="SVO30" s="681"/>
      <c r="SVP30" s="681"/>
      <c r="SVQ30" s="681"/>
      <c r="SVR30" s="681"/>
      <c r="SVS30" s="681"/>
      <c r="SVT30" s="681"/>
      <c r="SVU30" s="681"/>
      <c r="SVV30" s="681"/>
      <c r="SVW30" s="681"/>
      <c r="SVX30" s="682"/>
      <c r="SVY30" s="680"/>
      <c r="SVZ30" s="681"/>
      <c r="SWA30" s="681"/>
      <c r="SWB30" s="681"/>
      <c r="SWC30" s="681"/>
      <c r="SWD30" s="681"/>
      <c r="SWE30" s="681"/>
      <c r="SWF30" s="681"/>
      <c r="SWG30" s="681"/>
      <c r="SWH30" s="681"/>
      <c r="SWI30" s="681"/>
      <c r="SWJ30" s="681"/>
      <c r="SWK30" s="681"/>
      <c r="SWL30" s="681"/>
      <c r="SWM30" s="682"/>
      <c r="SWN30" s="680"/>
      <c r="SWO30" s="681"/>
      <c r="SWP30" s="681"/>
      <c r="SWQ30" s="681"/>
      <c r="SWR30" s="681"/>
      <c r="SWS30" s="681"/>
      <c r="SWT30" s="681"/>
      <c r="SWU30" s="681"/>
      <c r="SWV30" s="681"/>
      <c r="SWW30" s="681"/>
      <c r="SWX30" s="681"/>
      <c r="SWY30" s="681"/>
      <c r="SWZ30" s="681"/>
      <c r="SXA30" s="681"/>
      <c r="SXB30" s="682"/>
      <c r="SXC30" s="680"/>
      <c r="SXD30" s="681"/>
      <c r="SXE30" s="681"/>
      <c r="SXF30" s="681"/>
      <c r="SXG30" s="681"/>
      <c r="SXH30" s="681"/>
      <c r="SXI30" s="681"/>
      <c r="SXJ30" s="681"/>
      <c r="SXK30" s="681"/>
      <c r="SXL30" s="681"/>
      <c r="SXM30" s="681"/>
      <c r="SXN30" s="681"/>
      <c r="SXO30" s="681"/>
      <c r="SXP30" s="681"/>
      <c r="SXQ30" s="682"/>
      <c r="SXR30" s="680"/>
      <c r="SXS30" s="681"/>
      <c r="SXT30" s="681"/>
      <c r="SXU30" s="681"/>
      <c r="SXV30" s="681"/>
      <c r="SXW30" s="681"/>
      <c r="SXX30" s="681"/>
      <c r="SXY30" s="681"/>
      <c r="SXZ30" s="681"/>
      <c r="SYA30" s="681"/>
      <c r="SYB30" s="681"/>
      <c r="SYC30" s="681"/>
      <c r="SYD30" s="681"/>
      <c r="SYE30" s="681"/>
      <c r="SYF30" s="682"/>
      <c r="SYG30" s="680"/>
      <c r="SYH30" s="681"/>
      <c r="SYI30" s="681"/>
      <c r="SYJ30" s="681"/>
      <c r="SYK30" s="681"/>
      <c r="SYL30" s="681"/>
      <c r="SYM30" s="681"/>
      <c r="SYN30" s="681"/>
      <c r="SYO30" s="681"/>
      <c r="SYP30" s="681"/>
      <c r="SYQ30" s="681"/>
      <c r="SYR30" s="681"/>
      <c r="SYS30" s="681"/>
      <c r="SYT30" s="681"/>
      <c r="SYU30" s="682"/>
      <c r="SYV30" s="680"/>
      <c r="SYW30" s="681"/>
      <c r="SYX30" s="681"/>
      <c r="SYY30" s="681"/>
      <c r="SYZ30" s="681"/>
      <c r="SZA30" s="681"/>
      <c r="SZB30" s="681"/>
      <c r="SZC30" s="681"/>
      <c r="SZD30" s="681"/>
      <c r="SZE30" s="681"/>
      <c r="SZF30" s="681"/>
      <c r="SZG30" s="681"/>
      <c r="SZH30" s="681"/>
      <c r="SZI30" s="681"/>
      <c r="SZJ30" s="682"/>
      <c r="SZK30" s="680"/>
      <c r="SZL30" s="681"/>
      <c r="SZM30" s="681"/>
      <c r="SZN30" s="681"/>
      <c r="SZO30" s="681"/>
      <c r="SZP30" s="681"/>
      <c r="SZQ30" s="681"/>
      <c r="SZR30" s="681"/>
      <c r="SZS30" s="681"/>
      <c r="SZT30" s="681"/>
      <c r="SZU30" s="681"/>
      <c r="SZV30" s="681"/>
      <c r="SZW30" s="681"/>
      <c r="SZX30" s="681"/>
      <c r="SZY30" s="682"/>
      <c r="SZZ30" s="680"/>
      <c r="TAA30" s="681"/>
      <c r="TAB30" s="681"/>
      <c r="TAC30" s="681"/>
      <c r="TAD30" s="681"/>
      <c r="TAE30" s="681"/>
      <c r="TAF30" s="681"/>
      <c r="TAG30" s="681"/>
      <c r="TAH30" s="681"/>
      <c r="TAI30" s="681"/>
      <c r="TAJ30" s="681"/>
      <c r="TAK30" s="681"/>
      <c r="TAL30" s="681"/>
      <c r="TAM30" s="681"/>
      <c r="TAN30" s="682"/>
      <c r="TAO30" s="680"/>
      <c r="TAP30" s="681"/>
      <c r="TAQ30" s="681"/>
      <c r="TAR30" s="681"/>
      <c r="TAS30" s="681"/>
      <c r="TAT30" s="681"/>
      <c r="TAU30" s="681"/>
      <c r="TAV30" s="681"/>
      <c r="TAW30" s="681"/>
      <c r="TAX30" s="681"/>
      <c r="TAY30" s="681"/>
      <c r="TAZ30" s="681"/>
      <c r="TBA30" s="681"/>
      <c r="TBB30" s="681"/>
      <c r="TBC30" s="682"/>
      <c r="TBD30" s="680"/>
      <c r="TBE30" s="681"/>
      <c r="TBF30" s="681"/>
      <c r="TBG30" s="681"/>
      <c r="TBH30" s="681"/>
      <c r="TBI30" s="681"/>
      <c r="TBJ30" s="681"/>
      <c r="TBK30" s="681"/>
      <c r="TBL30" s="681"/>
      <c r="TBM30" s="681"/>
      <c r="TBN30" s="681"/>
      <c r="TBO30" s="681"/>
      <c r="TBP30" s="681"/>
      <c r="TBQ30" s="681"/>
      <c r="TBR30" s="682"/>
      <c r="TBS30" s="680"/>
      <c r="TBT30" s="681"/>
      <c r="TBU30" s="681"/>
      <c r="TBV30" s="681"/>
      <c r="TBW30" s="681"/>
      <c r="TBX30" s="681"/>
      <c r="TBY30" s="681"/>
      <c r="TBZ30" s="681"/>
      <c r="TCA30" s="681"/>
      <c r="TCB30" s="681"/>
      <c r="TCC30" s="681"/>
      <c r="TCD30" s="681"/>
      <c r="TCE30" s="681"/>
      <c r="TCF30" s="681"/>
      <c r="TCG30" s="682"/>
      <c r="TCH30" s="680"/>
      <c r="TCI30" s="681"/>
      <c r="TCJ30" s="681"/>
      <c r="TCK30" s="681"/>
      <c r="TCL30" s="681"/>
      <c r="TCM30" s="681"/>
      <c r="TCN30" s="681"/>
      <c r="TCO30" s="681"/>
      <c r="TCP30" s="681"/>
      <c r="TCQ30" s="681"/>
      <c r="TCR30" s="681"/>
      <c r="TCS30" s="681"/>
      <c r="TCT30" s="681"/>
      <c r="TCU30" s="681"/>
      <c r="TCV30" s="682"/>
      <c r="TCW30" s="680"/>
      <c r="TCX30" s="681"/>
      <c r="TCY30" s="681"/>
      <c r="TCZ30" s="681"/>
      <c r="TDA30" s="681"/>
      <c r="TDB30" s="681"/>
      <c r="TDC30" s="681"/>
      <c r="TDD30" s="681"/>
      <c r="TDE30" s="681"/>
      <c r="TDF30" s="681"/>
      <c r="TDG30" s="681"/>
      <c r="TDH30" s="681"/>
      <c r="TDI30" s="681"/>
      <c r="TDJ30" s="681"/>
      <c r="TDK30" s="682"/>
      <c r="TDL30" s="680"/>
      <c r="TDM30" s="681"/>
      <c r="TDN30" s="681"/>
      <c r="TDO30" s="681"/>
      <c r="TDP30" s="681"/>
      <c r="TDQ30" s="681"/>
      <c r="TDR30" s="681"/>
      <c r="TDS30" s="681"/>
      <c r="TDT30" s="681"/>
      <c r="TDU30" s="681"/>
      <c r="TDV30" s="681"/>
      <c r="TDW30" s="681"/>
      <c r="TDX30" s="681"/>
      <c r="TDY30" s="681"/>
      <c r="TDZ30" s="682"/>
      <c r="TEA30" s="680"/>
      <c r="TEB30" s="681"/>
      <c r="TEC30" s="681"/>
      <c r="TED30" s="681"/>
      <c r="TEE30" s="681"/>
      <c r="TEF30" s="681"/>
      <c r="TEG30" s="681"/>
      <c r="TEH30" s="681"/>
      <c r="TEI30" s="681"/>
      <c r="TEJ30" s="681"/>
      <c r="TEK30" s="681"/>
      <c r="TEL30" s="681"/>
      <c r="TEM30" s="681"/>
      <c r="TEN30" s="681"/>
      <c r="TEO30" s="682"/>
      <c r="TEP30" s="680"/>
      <c r="TEQ30" s="681"/>
      <c r="TER30" s="681"/>
      <c r="TES30" s="681"/>
      <c r="TET30" s="681"/>
      <c r="TEU30" s="681"/>
      <c r="TEV30" s="681"/>
      <c r="TEW30" s="681"/>
      <c r="TEX30" s="681"/>
      <c r="TEY30" s="681"/>
      <c r="TEZ30" s="681"/>
      <c r="TFA30" s="681"/>
      <c r="TFB30" s="681"/>
      <c r="TFC30" s="681"/>
      <c r="TFD30" s="682"/>
      <c r="TFE30" s="680"/>
      <c r="TFF30" s="681"/>
      <c r="TFG30" s="681"/>
      <c r="TFH30" s="681"/>
      <c r="TFI30" s="681"/>
      <c r="TFJ30" s="681"/>
      <c r="TFK30" s="681"/>
      <c r="TFL30" s="681"/>
      <c r="TFM30" s="681"/>
      <c r="TFN30" s="681"/>
      <c r="TFO30" s="681"/>
      <c r="TFP30" s="681"/>
      <c r="TFQ30" s="681"/>
      <c r="TFR30" s="681"/>
      <c r="TFS30" s="682"/>
      <c r="TFT30" s="680"/>
      <c r="TFU30" s="681"/>
      <c r="TFV30" s="681"/>
      <c r="TFW30" s="681"/>
      <c r="TFX30" s="681"/>
      <c r="TFY30" s="681"/>
      <c r="TFZ30" s="681"/>
      <c r="TGA30" s="681"/>
      <c r="TGB30" s="681"/>
      <c r="TGC30" s="681"/>
      <c r="TGD30" s="681"/>
      <c r="TGE30" s="681"/>
      <c r="TGF30" s="681"/>
      <c r="TGG30" s="681"/>
      <c r="TGH30" s="682"/>
      <c r="TGI30" s="680"/>
      <c r="TGJ30" s="681"/>
      <c r="TGK30" s="681"/>
      <c r="TGL30" s="681"/>
      <c r="TGM30" s="681"/>
      <c r="TGN30" s="681"/>
      <c r="TGO30" s="681"/>
      <c r="TGP30" s="681"/>
      <c r="TGQ30" s="681"/>
      <c r="TGR30" s="681"/>
      <c r="TGS30" s="681"/>
      <c r="TGT30" s="681"/>
      <c r="TGU30" s="681"/>
      <c r="TGV30" s="681"/>
      <c r="TGW30" s="682"/>
      <c r="TGX30" s="680"/>
      <c r="TGY30" s="681"/>
      <c r="TGZ30" s="681"/>
      <c r="THA30" s="681"/>
      <c r="THB30" s="681"/>
      <c r="THC30" s="681"/>
      <c r="THD30" s="681"/>
      <c r="THE30" s="681"/>
      <c r="THF30" s="681"/>
      <c r="THG30" s="681"/>
      <c r="THH30" s="681"/>
      <c r="THI30" s="681"/>
      <c r="THJ30" s="681"/>
      <c r="THK30" s="681"/>
      <c r="THL30" s="682"/>
      <c r="THM30" s="680"/>
      <c r="THN30" s="681"/>
      <c r="THO30" s="681"/>
      <c r="THP30" s="681"/>
      <c r="THQ30" s="681"/>
      <c r="THR30" s="681"/>
      <c r="THS30" s="681"/>
      <c r="THT30" s="681"/>
      <c r="THU30" s="681"/>
      <c r="THV30" s="681"/>
      <c r="THW30" s="681"/>
      <c r="THX30" s="681"/>
      <c r="THY30" s="681"/>
      <c r="THZ30" s="681"/>
      <c r="TIA30" s="682"/>
      <c r="TIB30" s="680"/>
      <c r="TIC30" s="681"/>
      <c r="TID30" s="681"/>
      <c r="TIE30" s="681"/>
      <c r="TIF30" s="681"/>
      <c r="TIG30" s="681"/>
      <c r="TIH30" s="681"/>
      <c r="TII30" s="681"/>
      <c r="TIJ30" s="681"/>
      <c r="TIK30" s="681"/>
      <c r="TIL30" s="681"/>
      <c r="TIM30" s="681"/>
      <c r="TIN30" s="681"/>
      <c r="TIO30" s="681"/>
      <c r="TIP30" s="682"/>
      <c r="TIQ30" s="680"/>
      <c r="TIR30" s="681"/>
      <c r="TIS30" s="681"/>
      <c r="TIT30" s="681"/>
      <c r="TIU30" s="681"/>
      <c r="TIV30" s="681"/>
      <c r="TIW30" s="681"/>
      <c r="TIX30" s="681"/>
      <c r="TIY30" s="681"/>
      <c r="TIZ30" s="681"/>
      <c r="TJA30" s="681"/>
      <c r="TJB30" s="681"/>
      <c r="TJC30" s="681"/>
      <c r="TJD30" s="681"/>
      <c r="TJE30" s="682"/>
      <c r="TJF30" s="680"/>
      <c r="TJG30" s="681"/>
      <c r="TJH30" s="681"/>
      <c r="TJI30" s="681"/>
      <c r="TJJ30" s="681"/>
      <c r="TJK30" s="681"/>
      <c r="TJL30" s="681"/>
      <c r="TJM30" s="681"/>
      <c r="TJN30" s="681"/>
      <c r="TJO30" s="681"/>
      <c r="TJP30" s="681"/>
      <c r="TJQ30" s="681"/>
      <c r="TJR30" s="681"/>
      <c r="TJS30" s="681"/>
      <c r="TJT30" s="682"/>
      <c r="TJU30" s="680"/>
      <c r="TJV30" s="681"/>
      <c r="TJW30" s="681"/>
      <c r="TJX30" s="681"/>
      <c r="TJY30" s="681"/>
      <c r="TJZ30" s="681"/>
      <c r="TKA30" s="681"/>
      <c r="TKB30" s="681"/>
      <c r="TKC30" s="681"/>
      <c r="TKD30" s="681"/>
      <c r="TKE30" s="681"/>
      <c r="TKF30" s="681"/>
      <c r="TKG30" s="681"/>
      <c r="TKH30" s="681"/>
      <c r="TKI30" s="682"/>
      <c r="TKJ30" s="680"/>
      <c r="TKK30" s="681"/>
      <c r="TKL30" s="681"/>
      <c r="TKM30" s="681"/>
      <c r="TKN30" s="681"/>
      <c r="TKO30" s="681"/>
      <c r="TKP30" s="681"/>
      <c r="TKQ30" s="681"/>
      <c r="TKR30" s="681"/>
      <c r="TKS30" s="681"/>
      <c r="TKT30" s="681"/>
      <c r="TKU30" s="681"/>
      <c r="TKV30" s="681"/>
      <c r="TKW30" s="681"/>
      <c r="TKX30" s="682"/>
      <c r="TKY30" s="680"/>
      <c r="TKZ30" s="681"/>
      <c r="TLA30" s="681"/>
      <c r="TLB30" s="681"/>
      <c r="TLC30" s="681"/>
      <c r="TLD30" s="681"/>
      <c r="TLE30" s="681"/>
      <c r="TLF30" s="681"/>
      <c r="TLG30" s="681"/>
      <c r="TLH30" s="681"/>
      <c r="TLI30" s="681"/>
      <c r="TLJ30" s="681"/>
      <c r="TLK30" s="681"/>
      <c r="TLL30" s="681"/>
      <c r="TLM30" s="682"/>
      <c r="TLN30" s="680"/>
      <c r="TLO30" s="681"/>
      <c r="TLP30" s="681"/>
      <c r="TLQ30" s="681"/>
      <c r="TLR30" s="681"/>
      <c r="TLS30" s="681"/>
      <c r="TLT30" s="681"/>
      <c r="TLU30" s="681"/>
      <c r="TLV30" s="681"/>
      <c r="TLW30" s="681"/>
      <c r="TLX30" s="681"/>
      <c r="TLY30" s="681"/>
      <c r="TLZ30" s="681"/>
      <c r="TMA30" s="681"/>
      <c r="TMB30" s="682"/>
      <c r="TMC30" s="680"/>
      <c r="TMD30" s="681"/>
      <c r="TME30" s="681"/>
      <c r="TMF30" s="681"/>
      <c r="TMG30" s="681"/>
      <c r="TMH30" s="681"/>
      <c r="TMI30" s="681"/>
      <c r="TMJ30" s="681"/>
      <c r="TMK30" s="681"/>
      <c r="TML30" s="681"/>
      <c r="TMM30" s="681"/>
      <c r="TMN30" s="681"/>
      <c r="TMO30" s="681"/>
      <c r="TMP30" s="681"/>
      <c r="TMQ30" s="682"/>
      <c r="TMR30" s="680"/>
      <c r="TMS30" s="681"/>
      <c r="TMT30" s="681"/>
      <c r="TMU30" s="681"/>
      <c r="TMV30" s="681"/>
      <c r="TMW30" s="681"/>
      <c r="TMX30" s="681"/>
      <c r="TMY30" s="681"/>
      <c r="TMZ30" s="681"/>
      <c r="TNA30" s="681"/>
      <c r="TNB30" s="681"/>
      <c r="TNC30" s="681"/>
      <c r="TND30" s="681"/>
      <c r="TNE30" s="681"/>
      <c r="TNF30" s="682"/>
      <c r="TNG30" s="680"/>
      <c r="TNH30" s="681"/>
      <c r="TNI30" s="681"/>
      <c r="TNJ30" s="681"/>
      <c r="TNK30" s="681"/>
      <c r="TNL30" s="681"/>
      <c r="TNM30" s="681"/>
      <c r="TNN30" s="681"/>
      <c r="TNO30" s="681"/>
      <c r="TNP30" s="681"/>
      <c r="TNQ30" s="681"/>
      <c r="TNR30" s="681"/>
      <c r="TNS30" s="681"/>
      <c r="TNT30" s="681"/>
      <c r="TNU30" s="682"/>
      <c r="TNV30" s="680"/>
      <c r="TNW30" s="681"/>
      <c r="TNX30" s="681"/>
      <c r="TNY30" s="681"/>
      <c r="TNZ30" s="681"/>
      <c r="TOA30" s="681"/>
      <c r="TOB30" s="681"/>
      <c r="TOC30" s="681"/>
      <c r="TOD30" s="681"/>
      <c r="TOE30" s="681"/>
      <c r="TOF30" s="681"/>
      <c r="TOG30" s="681"/>
      <c r="TOH30" s="681"/>
      <c r="TOI30" s="681"/>
      <c r="TOJ30" s="682"/>
      <c r="TOK30" s="680"/>
      <c r="TOL30" s="681"/>
      <c r="TOM30" s="681"/>
      <c r="TON30" s="681"/>
      <c r="TOO30" s="681"/>
      <c r="TOP30" s="681"/>
      <c r="TOQ30" s="681"/>
      <c r="TOR30" s="681"/>
      <c r="TOS30" s="681"/>
      <c r="TOT30" s="681"/>
      <c r="TOU30" s="681"/>
      <c r="TOV30" s="681"/>
      <c r="TOW30" s="681"/>
      <c r="TOX30" s="681"/>
      <c r="TOY30" s="682"/>
      <c r="TOZ30" s="680"/>
      <c r="TPA30" s="681"/>
      <c r="TPB30" s="681"/>
      <c r="TPC30" s="681"/>
      <c r="TPD30" s="681"/>
      <c r="TPE30" s="681"/>
      <c r="TPF30" s="681"/>
      <c r="TPG30" s="681"/>
      <c r="TPH30" s="681"/>
      <c r="TPI30" s="681"/>
      <c r="TPJ30" s="681"/>
      <c r="TPK30" s="681"/>
      <c r="TPL30" s="681"/>
      <c r="TPM30" s="681"/>
      <c r="TPN30" s="682"/>
      <c r="TPO30" s="680"/>
      <c r="TPP30" s="681"/>
      <c r="TPQ30" s="681"/>
      <c r="TPR30" s="681"/>
      <c r="TPS30" s="681"/>
      <c r="TPT30" s="681"/>
      <c r="TPU30" s="681"/>
      <c r="TPV30" s="681"/>
      <c r="TPW30" s="681"/>
      <c r="TPX30" s="681"/>
      <c r="TPY30" s="681"/>
      <c r="TPZ30" s="681"/>
      <c r="TQA30" s="681"/>
      <c r="TQB30" s="681"/>
      <c r="TQC30" s="682"/>
      <c r="TQD30" s="680"/>
      <c r="TQE30" s="681"/>
      <c r="TQF30" s="681"/>
      <c r="TQG30" s="681"/>
      <c r="TQH30" s="681"/>
      <c r="TQI30" s="681"/>
      <c r="TQJ30" s="681"/>
      <c r="TQK30" s="681"/>
      <c r="TQL30" s="681"/>
      <c r="TQM30" s="681"/>
      <c r="TQN30" s="681"/>
      <c r="TQO30" s="681"/>
      <c r="TQP30" s="681"/>
      <c r="TQQ30" s="681"/>
      <c r="TQR30" s="682"/>
      <c r="TQS30" s="680"/>
      <c r="TQT30" s="681"/>
      <c r="TQU30" s="681"/>
      <c r="TQV30" s="681"/>
      <c r="TQW30" s="681"/>
      <c r="TQX30" s="681"/>
      <c r="TQY30" s="681"/>
      <c r="TQZ30" s="681"/>
      <c r="TRA30" s="681"/>
      <c r="TRB30" s="681"/>
      <c r="TRC30" s="681"/>
      <c r="TRD30" s="681"/>
      <c r="TRE30" s="681"/>
      <c r="TRF30" s="681"/>
      <c r="TRG30" s="682"/>
      <c r="TRH30" s="680"/>
      <c r="TRI30" s="681"/>
      <c r="TRJ30" s="681"/>
      <c r="TRK30" s="681"/>
      <c r="TRL30" s="681"/>
      <c r="TRM30" s="681"/>
      <c r="TRN30" s="681"/>
      <c r="TRO30" s="681"/>
      <c r="TRP30" s="681"/>
      <c r="TRQ30" s="681"/>
      <c r="TRR30" s="681"/>
      <c r="TRS30" s="681"/>
      <c r="TRT30" s="681"/>
      <c r="TRU30" s="681"/>
      <c r="TRV30" s="682"/>
      <c r="TRW30" s="680"/>
      <c r="TRX30" s="681"/>
      <c r="TRY30" s="681"/>
      <c r="TRZ30" s="681"/>
      <c r="TSA30" s="681"/>
      <c r="TSB30" s="681"/>
      <c r="TSC30" s="681"/>
      <c r="TSD30" s="681"/>
      <c r="TSE30" s="681"/>
      <c r="TSF30" s="681"/>
      <c r="TSG30" s="681"/>
      <c r="TSH30" s="681"/>
      <c r="TSI30" s="681"/>
      <c r="TSJ30" s="681"/>
      <c r="TSK30" s="682"/>
      <c r="TSL30" s="680"/>
      <c r="TSM30" s="681"/>
      <c r="TSN30" s="681"/>
      <c r="TSO30" s="681"/>
      <c r="TSP30" s="681"/>
      <c r="TSQ30" s="681"/>
      <c r="TSR30" s="681"/>
      <c r="TSS30" s="681"/>
      <c r="TST30" s="681"/>
      <c r="TSU30" s="681"/>
      <c r="TSV30" s="681"/>
      <c r="TSW30" s="681"/>
      <c r="TSX30" s="681"/>
      <c r="TSY30" s="681"/>
      <c r="TSZ30" s="682"/>
      <c r="TTA30" s="680"/>
      <c r="TTB30" s="681"/>
      <c r="TTC30" s="681"/>
      <c r="TTD30" s="681"/>
      <c r="TTE30" s="681"/>
      <c r="TTF30" s="681"/>
      <c r="TTG30" s="681"/>
      <c r="TTH30" s="681"/>
      <c r="TTI30" s="681"/>
      <c r="TTJ30" s="681"/>
      <c r="TTK30" s="681"/>
      <c r="TTL30" s="681"/>
      <c r="TTM30" s="681"/>
      <c r="TTN30" s="681"/>
      <c r="TTO30" s="682"/>
      <c r="TTP30" s="680"/>
      <c r="TTQ30" s="681"/>
      <c r="TTR30" s="681"/>
      <c r="TTS30" s="681"/>
      <c r="TTT30" s="681"/>
      <c r="TTU30" s="681"/>
      <c r="TTV30" s="681"/>
      <c r="TTW30" s="681"/>
      <c r="TTX30" s="681"/>
      <c r="TTY30" s="681"/>
      <c r="TTZ30" s="681"/>
      <c r="TUA30" s="681"/>
      <c r="TUB30" s="681"/>
      <c r="TUC30" s="681"/>
      <c r="TUD30" s="682"/>
      <c r="TUE30" s="680"/>
      <c r="TUF30" s="681"/>
      <c r="TUG30" s="681"/>
      <c r="TUH30" s="681"/>
      <c r="TUI30" s="681"/>
      <c r="TUJ30" s="681"/>
      <c r="TUK30" s="681"/>
      <c r="TUL30" s="681"/>
      <c r="TUM30" s="681"/>
      <c r="TUN30" s="681"/>
      <c r="TUO30" s="681"/>
      <c r="TUP30" s="681"/>
      <c r="TUQ30" s="681"/>
      <c r="TUR30" s="681"/>
      <c r="TUS30" s="682"/>
      <c r="TUT30" s="680"/>
      <c r="TUU30" s="681"/>
      <c r="TUV30" s="681"/>
      <c r="TUW30" s="681"/>
      <c r="TUX30" s="681"/>
      <c r="TUY30" s="681"/>
      <c r="TUZ30" s="681"/>
      <c r="TVA30" s="681"/>
      <c r="TVB30" s="681"/>
      <c r="TVC30" s="681"/>
      <c r="TVD30" s="681"/>
      <c r="TVE30" s="681"/>
      <c r="TVF30" s="681"/>
      <c r="TVG30" s="681"/>
      <c r="TVH30" s="682"/>
      <c r="TVI30" s="680"/>
      <c r="TVJ30" s="681"/>
      <c r="TVK30" s="681"/>
      <c r="TVL30" s="681"/>
      <c r="TVM30" s="681"/>
      <c r="TVN30" s="681"/>
      <c r="TVO30" s="681"/>
      <c r="TVP30" s="681"/>
      <c r="TVQ30" s="681"/>
      <c r="TVR30" s="681"/>
      <c r="TVS30" s="681"/>
      <c r="TVT30" s="681"/>
      <c r="TVU30" s="681"/>
      <c r="TVV30" s="681"/>
      <c r="TVW30" s="682"/>
      <c r="TVX30" s="680"/>
      <c r="TVY30" s="681"/>
      <c r="TVZ30" s="681"/>
      <c r="TWA30" s="681"/>
      <c r="TWB30" s="681"/>
      <c r="TWC30" s="681"/>
      <c r="TWD30" s="681"/>
      <c r="TWE30" s="681"/>
      <c r="TWF30" s="681"/>
      <c r="TWG30" s="681"/>
      <c r="TWH30" s="681"/>
      <c r="TWI30" s="681"/>
      <c r="TWJ30" s="681"/>
      <c r="TWK30" s="681"/>
      <c r="TWL30" s="682"/>
      <c r="TWM30" s="680"/>
      <c r="TWN30" s="681"/>
      <c r="TWO30" s="681"/>
      <c r="TWP30" s="681"/>
      <c r="TWQ30" s="681"/>
      <c r="TWR30" s="681"/>
      <c r="TWS30" s="681"/>
      <c r="TWT30" s="681"/>
      <c r="TWU30" s="681"/>
      <c r="TWV30" s="681"/>
      <c r="TWW30" s="681"/>
      <c r="TWX30" s="681"/>
      <c r="TWY30" s="681"/>
      <c r="TWZ30" s="681"/>
      <c r="TXA30" s="682"/>
      <c r="TXB30" s="680"/>
      <c r="TXC30" s="681"/>
      <c r="TXD30" s="681"/>
      <c r="TXE30" s="681"/>
      <c r="TXF30" s="681"/>
      <c r="TXG30" s="681"/>
      <c r="TXH30" s="681"/>
      <c r="TXI30" s="681"/>
      <c r="TXJ30" s="681"/>
      <c r="TXK30" s="681"/>
      <c r="TXL30" s="681"/>
      <c r="TXM30" s="681"/>
      <c r="TXN30" s="681"/>
      <c r="TXO30" s="681"/>
      <c r="TXP30" s="682"/>
      <c r="TXQ30" s="680"/>
      <c r="TXR30" s="681"/>
      <c r="TXS30" s="681"/>
      <c r="TXT30" s="681"/>
      <c r="TXU30" s="681"/>
      <c r="TXV30" s="681"/>
      <c r="TXW30" s="681"/>
      <c r="TXX30" s="681"/>
      <c r="TXY30" s="681"/>
      <c r="TXZ30" s="681"/>
      <c r="TYA30" s="681"/>
      <c r="TYB30" s="681"/>
      <c r="TYC30" s="681"/>
      <c r="TYD30" s="681"/>
      <c r="TYE30" s="682"/>
      <c r="TYF30" s="680"/>
      <c r="TYG30" s="681"/>
      <c r="TYH30" s="681"/>
      <c r="TYI30" s="681"/>
      <c r="TYJ30" s="681"/>
      <c r="TYK30" s="681"/>
      <c r="TYL30" s="681"/>
      <c r="TYM30" s="681"/>
      <c r="TYN30" s="681"/>
      <c r="TYO30" s="681"/>
      <c r="TYP30" s="681"/>
      <c r="TYQ30" s="681"/>
      <c r="TYR30" s="681"/>
      <c r="TYS30" s="681"/>
      <c r="TYT30" s="682"/>
      <c r="TYU30" s="680"/>
      <c r="TYV30" s="681"/>
      <c r="TYW30" s="681"/>
      <c r="TYX30" s="681"/>
      <c r="TYY30" s="681"/>
      <c r="TYZ30" s="681"/>
      <c r="TZA30" s="681"/>
      <c r="TZB30" s="681"/>
      <c r="TZC30" s="681"/>
      <c r="TZD30" s="681"/>
      <c r="TZE30" s="681"/>
      <c r="TZF30" s="681"/>
      <c r="TZG30" s="681"/>
      <c r="TZH30" s="681"/>
      <c r="TZI30" s="682"/>
      <c r="TZJ30" s="680"/>
      <c r="TZK30" s="681"/>
      <c r="TZL30" s="681"/>
      <c r="TZM30" s="681"/>
      <c r="TZN30" s="681"/>
      <c r="TZO30" s="681"/>
      <c r="TZP30" s="681"/>
      <c r="TZQ30" s="681"/>
      <c r="TZR30" s="681"/>
      <c r="TZS30" s="681"/>
      <c r="TZT30" s="681"/>
      <c r="TZU30" s="681"/>
      <c r="TZV30" s="681"/>
      <c r="TZW30" s="681"/>
      <c r="TZX30" s="682"/>
      <c r="TZY30" s="680"/>
      <c r="TZZ30" s="681"/>
      <c r="UAA30" s="681"/>
      <c r="UAB30" s="681"/>
      <c r="UAC30" s="681"/>
      <c r="UAD30" s="681"/>
      <c r="UAE30" s="681"/>
      <c r="UAF30" s="681"/>
      <c r="UAG30" s="681"/>
      <c r="UAH30" s="681"/>
      <c r="UAI30" s="681"/>
      <c r="UAJ30" s="681"/>
      <c r="UAK30" s="681"/>
      <c r="UAL30" s="681"/>
      <c r="UAM30" s="682"/>
      <c r="UAN30" s="680"/>
      <c r="UAO30" s="681"/>
      <c r="UAP30" s="681"/>
      <c r="UAQ30" s="681"/>
      <c r="UAR30" s="681"/>
      <c r="UAS30" s="681"/>
      <c r="UAT30" s="681"/>
      <c r="UAU30" s="681"/>
      <c r="UAV30" s="681"/>
      <c r="UAW30" s="681"/>
      <c r="UAX30" s="681"/>
      <c r="UAY30" s="681"/>
      <c r="UAZ30" s="681"/>
      <c r="UBA30" s="681"/>
      <c r="UBB30" s="682"/>
      <c r="UBC30" s="680"/>
      <c r="UBD30" s="681"/>
      <c r="UBE30" s="681"/>
      <c r="UBF30" s="681"/>
      <c r="UBG30" s="681"/>
      <c r="UBH30" s="681"/>
      <c r="UBI30" s="681"/>
      <c r="UBJ30" s="681"/>
      <c r="UBK30" s="681"/>
      <c r="UBL30" s="681"/>
      <c r="UBM30" s="681"/>
      <c r="UBN30" s="681"/>
      <c r="UBO30" s="681"/>
      <c r="UBP30" s="681"/>
      <c r="UBQ30" s="682"/>
      <c r="UBR30" s="680"/>
      <c r="UBS30" s="681"/>
      <c r="UBT30" s="681"/>
      <c r="UBU30" s="681"/>
      <c r="UBV30" s="681"/>
      <c r="UBW30" s="681"/>
      <c r="UBX30" s="681"/>
      <c r="UBY30" s="681"/>
      <c r="UBZ30" s="681"/>
      <c r="UCA30" s="681"/>
      <c r="UCB30" s="681"/>
      <c r="UCC30" s="681"/>
      <c r="UCD30" s="681"/>
      <c r="UCE30" s="681"/>
      <c r="UCF30" s="682"/>
      <c r="UCG30" s="680"/>
      <c r="UCH30" s="681"/>
      <c r="UCI30" s="681"/>
      <c r="UCJ30" s="681"/>
      <c r="UCK30" s="681"/>
      <c r="UCL30" s="681"/>
      <c r="UCM30" s="681"/>
      <c r="UCN30" s="681"/>
      <c r="UCO30" s="681"/>
      <c r="UCP30" s="681"/>
      <c r="UCQ30" s="681"/>
      <c r="UCR30" s="681"/>
      <c r="UCS30" s="681"/>
      <c r="UCT30" s="681"/>
      <c r="UCU30" s="682"/>
      <c r="UCV30" s="680"/>
      <c r="UCW30" s="681"/>
      <c r="UCX30" s="681"/>
      <c r="UCY30" s="681"/>
      <c r="UCZ30" s="681"/>
      <c r="UDA30" s="681"/>
      <c r="UDB30" s="681"/>
      <c r="UDC30" s="681"/>
      <c r="UDD30" s="681"/>
      <c r="UDE30" s="681"/>
      <c r="UDF30" s="681"/>
      <c r="UDG30" s="681"/>
      <c r="UDH30" s="681"/>
      <c r="UDI30" s="681"/>
      <c r="UDJ30" s="682"/>
      <c r="UDK30" s="680"/>
      <c r="UDL30" s="681"/>
      <c r="UDM30" s="681"/>
      <c r="UDN30" s="681"/>
      <c r="UDO30" s="681"/>
      <c r="UDP30" s="681"/>
      <c r="UDQ30" s="681"/>
      <c r="UDR30" s="681"/>
      <c r="UDS30" s="681"/>
      <c r="UDT30" s="681"/>
      <c r="UDU30" s="681"/>
      <c r="UDV30" s="681"/>
      <c r="UDW30" s="681"/>
      <c r="UDX30" s="681"/>
      <c r="UDY30" s="682"/>
      <c r="UDZ30" s="680"/>
      <c r="UEA30" s="681"/>
      <c r="UEB30" s="681"/>
      <c r="UEC30" s="681"/>
      <c r="UED30" s="681"/>
      <c r="UEE30" s="681"/>
      <c r="UEF30" s="681"/>
      <c r="UEG30" s="681"/>
      <c r="UEH30" s="681"/>
      <c r="UEI30" s="681"/>
      <c r="UEJ30" s="681"/>
      <c r="UEK30" s="681"/>
      <c r="UEL30" s="681"/>
      <c r="UEM30" s="681"/>
      <c r="UEN30" s="682"/>
      <c r="UEO30" s="680"/>
      <c r="UEP30" s="681"/>
      <c r="UEQ30" s="681"/>
      <c r="UER30" s="681"/>
      <c r="UES30" s="681"/>
      <c r="UET30" s="681"/>
      <c r="UEU30" s="681"/>
      <c r="UEV30" s="681"/>
      <c r="UEW30" s="681"/>
      <c r="UEX30" s="681"/>
      <c r="UEY30" s="681"/>
      <c r="UEZ30" s="681"/>
      <c r="UFA30" s="681"/>
      <c r="UFB30" s="681"/>
      <c r="UFC30" s="682"/>
      <c r="UFD30" s="680"/>
      <c r="UFE30" s="681"/>
      <c r="UFF30" s="681"/>
      <c r="UFG30" s="681"/>
      <c r="UFH30" s="681"/>
      <c r="UFI30" s="681"/>
      <c r="UFJ30" s="681"/>
      <c r="UFK30" s="681"/>
      <c r="UFL30" s="681"/>
      <c r="UFM30" s="681"/>
      <c r="UFN30" s="681"/>
      <c r="UFO30" s="681"/>
      <c r="UFP30" s="681"/>
      <c r="UFQ30" s="681"/>
      <c r="UFR30" s="682"/>
      <c r="UFS30" s="680"/>
      <c r="UFT30" s="681"/>
      <c r="UFU30" s="681"/>
      <c r="UFV30" s="681"/>
      <c r="UFW30" s="681"/>
      <c r="UFX30" s="681"/>
      <c r="UFY30" s="681"/>
      <c r="UFZ30" s="681"/>
      <c r="UGA30" s="681"/>
      <c r="UGB30" s="681"/>
      <c r="UGC30" s="681"/>
      <c r="UGD30" s="681"/>
      <c r="UGE30" s="681"/>
      <c r="UGF30" s="681"/>
      <c r="UGG30" s="682"/>
      <c r="UGH30" s="680"/>
      <c r="UGI30" s="681"/>
      <c r="UGJ30" s="681"/>
      <c r="UGK30" s="681"/>
      <c r="UGL30" s="681"/>
      <c r="UGM30" s="681"/>
      <c r="UGN30" s="681"/>
      <c r="UGO30" s="681"/>
      <c r="UGP30" s="681"/>
      <c r="UGQ30" s="681"/>
      <c r="UGR30" s="681"/>
      <c r="UGS30" s="681"/>
      <c r="UGT30" s="681"/>
      <c r="UGU30" s="681"/>
      <c r="UGV30" s="682"/>
      <c r="UGW30" s="680"/>
      <c r="UGX30" s="681"/>
      <c r="UGY30" s="681"/>
      <c r="UGZ30" s="681"/>
      <c r="UHA30" s="681"/>
      <c r="UHB30" s="681"/>
      <c r="UHC30" s="681"/>
      <c r="UHD30" s="681"/>
      <c r="UHE30" s="681"/>
      <c r="UHF30" s="681"/>
      <c r="UHG30" s="681"/>
      <c r="UHH30" s="681"/>
      <c r="UHI30" s="681"/>
      <c r="UHJ30" s="681"/>
      <c r="UHK30" s="682"/>
      <c r="UHL30" s="680"/>
      <c r="UHM30" s="681"/>
      <c r="UHN30" s="681"/>
      <c r="UHO30" s="681"/>
      <c r="UHP30" s="681"/>
      <c r="UHQ30" s="681"/>
      <c r="UHR30" s="681"/>
      <c r="UHS30" s="681"/>
      <c r="UHT30" s="681"/>
      <c r="UHU30" s="681"/>
      <c r="UHV30" s="681"/>
      <c r="UHW30" s="681"/>
      <c r="UHX30" s="681"/>
      <c r="UHY30" s="681"/>
      <c r="UHZ30" s="682"/>
      <c r="UIA30" s="680"/>
      <c r="UIB30" s="681"/>
      <c r="UIC30" s="681"/>
      <c r="UID30" s="681"/>
      <c r="UIE30" s="681"/>
      <c r="UIF30" s="681"/>
      <c r="UIG30" s="681"/>
      <c r="UIH30" s="681"/>
      <c r="UII30" s="681"/>
      <c r="UIJ30" s="681"/>
      <c r="UIK30" s="681"/>
      <c r="UIL30" s="681"/>
      <c r="UIM30" s="681"/>
      <c r="UIN30" s="681"/>
      <c r="UIO30" s="682"/>
      <c r="UIP30" s="680"/>
      <c r="UIQ30" s="681"/>
      <c r="UIR30" s="681"/>
      <c r="UIS30" s="681"/>
      <c r="UIT30" s="681"/>
      <c r="UIU30" s="681"/>
      <c r="UIV30" s="681"/>
      <c r="UIW30" s="681"/>
      <c r="UIX30" s="681"/>
      <c r="UIY30" s="681"/>
      <c r="UIZ30" s="681"/>
      <c r="UJA30" s="681"/>
      <c r="UJB30" s="681"/>
      <c r="UJC30" s="681"/>
      <c r="UJD30" s="682"/>
      <c r="UJE30" s="680"/>
      <c r="UJF30" s="681"/>
      <c r="UJG30" s="681"/>
      <c r="UJH30" s="681"/>
      <c r="UJI30" s="681"/>
      <c r="UJJ30" s="681"/>
      <c r="UJK30" s="681"/>
      <c r="UJL30" s="681"/>
      <c r="UJM30" s="681"/>
      <c r="UJN30" s="681"/>
      <c r="UJO30" s="681"/>
      <c r="UJP30" s="681"/>
      <c r="UJQ30" s="681"/>
      <c r="UJR30" s="681"/>
      <c r="UJS30" s="682"/>
      <c r="UJT30" s="680"/>
      <c r="UJU30" s="681"/>
      <c r="UJV30" s="681"/>
      <c r="UJW30" s="681"/>
      <c r="UJX30" s="681"/>
      <c r="UJY30" s="681"/>
      <c r="UJZ30" s="681"/>
      <c r="UKA30" s="681"/>
      <c r="UKB30" s="681"/>
      <c r="UKC30" s="681"/>
      <c r="UKD30" s="681"/>
      <c r="UKE30" s="681"/>
      <c r="UKF30" s="681"/>
      <c r="UKG30" s="681"/>
      <c r="UKH30" s="682"/>
      <c r="UKI30" s="680"/>
      <c r="UKJ30" s="681"/>
      <c r="UKK30" s="681"/>
      <c r="UKL30" s="681"/>
      <c r="UKM30" s="681"/>
      <c r="UKN30" s="681"/>
      <c r="UKO30" s="681"/>
      <c r="UKP30" s="681"/>
      <c r="UKQ30" s="681"/>
      <c r="UKR30" s="681"/>
      <c r="UKS30" s="681"/>
      <c r="UKT30" s="681"/>
      <c r="UKU30" s="681"/>
      <c r="UKV30" s="681"/>
      <c r="UKW30" s="682"/>
      <c r="UKX30" s="680"/>
      <c r="UKY30" s="681"/>
      <c r="UKZ30" s="681"/>
      <c r="ULA30" s="681"/>
      <c r="ULB30" s="681"/>
      <c r="ULC30" s="681"/>
      <c r="ULD30" s="681"/>
      <c r="ULE30" s="681"/>
      <c r="ULF30" s="681"/>
      <c r="ULG30" s="681"/>
      <c r="ULH30" s="681"/>
      <c r="ULI30" s="681"/>
      <c r="ULJ30" s="681"/>
      <c r="ULK30" s="681"/>
      <c r="ULL30" s="682"/>
      <c r="ULM30" s="680"/>
      <c r="ULN30" s="681"/>
      <c r="ULO30" s="681"/>
      <c r="ULP30" s="681"/>
      <c r="ULQ30" s="681"/>
      <c r="ULR30" s="681"/>
      <c r="ULS30" s="681"/>
      <c r="ULT30" s="681"/>
      <c r="ULU30" s="681"/>
      <c r="ULV30" s="681"/>
      <c r="ULW30" s="681"/>
      <c r="ULX30" s="681"/>
      <c r="ULY30" s="681"/>
      <c r="ULZ30" s="681"/>
      <c r="UMA30" s="682"/>
      <c r="UMB30" s="680"/>
      <c r="UMC30" s="681"/>
      <c r="UMD30" s="681"/>
      <c r="UME30" s="681"/>
      <c r="UMF30" s="681"/>
      <c r="UMG30" s="681"/>
      <c r="UMH30" s="681"/>
      <c r="UMI30" s="681"/>
      <c r="UMJ30" s="681"/>
      <c r="UMK30" s="681"/>
      <c r="UML30" s="681"/>
      <c r="UMM30" s="681"/>
      <c r="UMN30" s="681"/>
      <c r="UMO30" s="681"/>
      <c r="UMP30" s="682"/>
      <c r="UMQ30" s="680"/>
      <c r="UMR30" s="681"/>
      <c r="UMS30" s="681"/>
      <c r="UMT30" s="681"/>
      <c r="UMU30" s="681"/>
      <c r="UMV30" s="681"/>
      <c r="UMW30" s="681"/>
      <c r="UMX30" s="681"/>
      <c r="UMY30" s="681"/>
      <c r="UMZ30" s="681"/>
      <c r="UNA30" s="681"/>
      <c r="UNB30" s="681"/>
      <c r="UNC30" s="681"/>
      <c r="UND30" s="681"/>
      <c r="UNE30" s="682"/>
      <c r="UNF30" s="680"/>
      <c r="UNG30" s="681"/>
      <c r="UNH30" s="681"/>
      <c r="UNI30" s="681"/>
      <c r="UNJ30" s="681"/>
      <c r="UNK30" s="681"/>
      <c r="UNL30" s="681"/>
      <c r="UNM30" s="681"/>
      <c r="UNN30" s="681"/>
      <c r="UNO30" s="681"/>
      <c r="UNP30" s="681"/>
      <c r="UNQ30" s="681"/>
      <c r="UNR30" s="681"/>
      <c r="UNS30" s="681"/>
      <c r="UNT30" s="682"/>
      <c r="UNU30" s="680"/>
      <c r="UNV30" s="681"/>
      <c r="UNW30" s="681"/>
      <c r="UNX30" s="681"/>
      <c r="UNY30" s="681"/>
      <c r="UNZ30" s="681"/>
      <c r="UOA30" s="681"/>
      <c r="UOB30" s="681"/>
      <c r="UOC30" s="681"/>
      <c r="UOD30" s="681"/>
      <c r="UOE30" s="681"/>
      <c r="UOF30" s="681"/>
      <c r="UOG30" s="681"/>
      <c r="UOH30" s="681"/>
      <c r="UOI30" s="682"/>
      <c r="UOJ30" s="680"/>
      <c r="UOK30" s="681"/>
      <c r="UOL30" s="681"/>
      <c r="UOM30" s="681"/>
      <c r="UON30" s="681"/>
      <c r="UOO30" s="681"/>
      <c r="UOP30" s="681"/>
      <c r="UOQ30" s="681"/>
      <c r="UOR30" s="681"/>
      <c r="UOS30" s="681"/>
      <c r="UOT30" s="681"/>
      <c r="UOU30" s="681"/>
      <c r="UOV30" s="681"/>
      <c r="UOW30" s="681"/>
      <c r="UOX30" s="682"/>
      <c r="UOY30" s="680"/>
      <c r="UOZ30" s="681"/>
      <c r="UPA30" s="681"/>
      <c r="UPB30" s="681"/>
      <c r="UPC30" s="681"/>
      <c r="UPD30" s="681"/>
      <c r="UPE30" s="681"/>
      <c r="UPF30" s="681"/>
      <c r="UPG30" s="681"/>
      <c r="UPH30" s="681"/>
      <c r="UPI30" s="681"/>
      <c r="UPJ30" s="681"/>
      <c r="UPK30" s="681"/>
      <c r="UPL30" s="681"/>
      <c r="UPM30" s="682"/>
      <c r="UPN30" s="680"/>
      <c r="UPO30" s="681"/>
      <c r="UPP30" s="681"/>
      <c r="UPQ30" s="681"/>
      <c r="UPR30" s="681"/>
      <c r="UPS30" s="681"/>
      <c r="UPT30" s="681"/>
      <c r="UPU30" s="681"/>
      <c r="UPV30" s="681"/>
      <c r="UPW30" s="681"/>
      <c r="UPX30" s="681"/>
      <c r="UPY30" s="681"/>
      <c r="UPZ30" s="681"/>
      <c r="UQA30" s="681"/>
      <c r="UQB30" s="682"/>
      <c r="UQC30" s="680"/>
      <c r="UQD30" s="681"/>
      <c r="UQE30" s="681"/>
      <c r="UQF30" s="681"/>
      <c r="UQG30" s="681"/>
      <c r="UQH30" s="681"/>
      <c r="UQI30" s="681"/>
      <c r="UQJ30" s="681"/>
      <c r="UQK30" s="681"/>
      <c r="UQL30" s="681"/>
      <c r="UQM30" s="681"/>
      <c r="UQN30" s="681"/>
      <c r="UQO30" s="681"/>
      <c r="UQP30" s="681"/>
      <c r="UQQ30" s="682"/>
      <c r="UQR30" s="680"/>
      <c r="UQS30" s="681"/>
      <c r="UQT30" s="681"/>
      <c r="UQU30" s="681"/>
      <c r="UQV30" s="681"/>
      <c r="UQW30" s="681"/>
      <c r="UQX30" s="681"/>
      <c r="UQY30" s="681"/>
      <c r="UQZ30" s="681"/>
      <c r="URA30" s="681"/>
      <c r="URB30" s="681"/>
      <c r="URC30" s="681"/>
      <c r="URD30" s="681"/>
      <c r="URE30" s="681"/>
      <c r="URF30" s="682"/>
      <c r="URG30" s="680"/>
      <c r="URH30" s="681"/>
      <c r="URI30" s="681"/>
      <c r="URJ30" s="681"/>
      <c r="URK30" s="681"/>
      <c r="URL30" s="681"/>
      <c r="URM30" s="681"/>
      <c r="URN30" s="681"/>
      <c r="URO30" s="681"/>
      <c r="URP30" s="681"/>
      <c r="URQ30" s="681"/>
      <c r="URR30" s="681"/>
      <c r="URS30" s="681"/>
      <c r="URT30" s="681"/>
      <c r="URU30" s="682"/>
      <c r="URV30" s="680"/>
      <c r="URW30" s="681"/>
      <c r="URX30" s="681"/>
      <c r="URY30" s="681"/>
      <c r="URZ30" s="681"/>
      <c r="USA30" s="681"/>
      <c r="USB30" s="681"/>
      <c r="USC30" s="681"/>
      <c r="USD30" s="681"/>
      <c r="USE30" s="681"/>
      <c r="USF30" s="681"/>
      <c r="USG30" s="681"/>
      <c r="USH30" s="681"/>
      <c r="USI30" s="681"/>
      <c r="USJ30" s="682"/>
      <c r="USK30" s="680"/>
      <c r="USL30" s="681"/>
      <c r="USM30" s="681"/>
      <c r="USN30" s="681"/>
      <c r="USO30" s="681"/>
      <c r="USP30" s="681"/>
      <c r="USQ30" s="681"/>
      <c r="USR30" s="681"/>
      <c r="USS30" s="681"/>
      <c r="UST30" s="681"/>
      <c r="USU30" s="681"/>
      <c r="USV30" s="681"/>
      <c r="USW30" s="681"/>
      <c r="USX30" s="681"/>
      <c r="USY30" s="682"/>
      <c r="USZ30" s="680"/>
      <c r="UTA30" s="681"/>
      <c r="UTB30" s="681"/>
      <c r="UTC30" s="681"/>
      <c r="UTD30" s="681"/>
      <c r="UTE30" s="681"/>
      <c r="UTF30" s="681"/>
      <c r="UTG30" s="681"/>
      <c r="UTH30" s="681"/>
      <c r="UTI30" s="681"/>
      <c r="UTJ30" s="681"/>
      <c r="UTK30" s="681"/>
      <c r="UTL30" s="681"/>
      <c r="UTM30" s="681"/>
      <c r="UTN30" s="682"/>
      <c r="UTO30" s="680"/>
      <c r="UTP30" s="681"/>
      <c r="UTQ30" s="681"/>
      <c r="UTR30" s="681"/>
      <c r="UTS30" s="681"/>
      <c r="UTT30" s="681"/>
      <c r="UTU30" s="681"/>
      <c r="UTV30" s="681"/>
      <c r="UTW30" s="681"/>
      <c r="UTX30" s="681"/>
      <c r="UTY30" s="681"/>
      <c r="UTZ30" s="681"/>
      <c r="UUA30" s="681"/>
      <c r="UUB30" s="681"/>
      <c r="UUC30" s="682"/>
      <c r="UUD30" s="680"/>
      <c r="UUE30" s="681"/>
      <c r="UUF30" s="681"/>
      <c r="UUG30" s="681"/>
      <c r="UUH30" s="681"/>
      <c r="UUI30" s="681"/>
      <c r="UUJ30" s="681"/>
      <c r="UUK30" s="681"/>
      <c r="UUL30" s="681"/>
      <c r="UUM30" s="681"/>
      <c r="UUN30" s="681"/>
      <c r="UUO30" s="681"/>
      <c r="UUP30" s="681"/>
      <c r="UUQ30" s="681"/>
      <c r="UUR30" s="682"/>
      <c r="UUS30" s="680"/>
      <c r="UUT30" s="681"/>
      <c r="UUU30" s="681"/>
      <c r="UUV30" s="681"/>
      <c r="UUW30" s="681"/>
      <c r="UUX30" s="681"/>
      <c r="UUY30" s="681"/>
      <c r="UUZ30" s="681"/>
      <c r="UVA30" s="681"/>
      <c r="UVB30" s="681"/>
      <c r="UVC30" s="681"/>
      <c r="UVD30" s="681"/>
      <c r="UVE30" s="681"/>
      <c r="UVF30" s="681"/>
      <c r="UVG30" s="682"/>
      <c r="UVH30" s="680"/>
      <c r="UVI30" s="681"/>
      <c r="UVJ30" s="681"/>
      <c r="UVK30" s="681"/>
      <c r="UVL30" s="681"/>
      <c r="UVM30" s="681"/>
      <c r="UVN30" s="681"/>
      <c r="UVO30" s="681"/>
      <c r="UVP30" s="681"/>
      <c r="UVQ30" s="681"/>
      <c r="UVR30" s="681"/>
      <c r="UVS30" s="681"/>
      <c r="UVT30" s="681"/>
      <c r="UVU30" s="681"/>
      <c r="UVV30" s="682"/>
      <c r="UVW30" s="680"/>
      <c r="UVX30" s="681"/>
      <c r="UVY30" s="681"/>
      <c r="UVZ30" s="681"/>
      <c r="UWA30" s="681"/>
      <c r="UWB30" s="681"/>
      <c r="UWC30" s="681"/>
      <c r="UWD30" s="681"/>
      <c r="UWE30" s="681"/>
      <c r="UWF30" s="681"/>
      <c r="UWG30" s="681"/>
      <c r="UWH30" s="681"/>
      <c r="UWI30" s="681"/>
      <c r="UWJ30" s="681"/>
      <c r="UWK30" s="682"/>
      <c r="UWL30" s="680"/>
      <c r="UWM30" s="681"/>
      <c r="UWN30" s="681"/>
      <c r="UWO30" s="681"/>
      <c r="UWP30" s="681"/>
      <c r="UWQ30" s="681"/>
      <c r="UWR30" s="681"/>
      <c r="UWS30" s="681"/>
      <c r="UWT30" s="681"/>
      <c r="UWU30" s="681"/>
      <c r="UWV30" s="681"/>
      <c r="UWW30" s="681"/>
      <c r="UWX30" s="681"/>
      <c r="UWY30" s="681"/>
      <c r="UWZ30" s="682"/>
      <c r="UXA30" s="680"/>
      <c r="UXB30" s="681"/>
      <c r="UXC30" s="681"/>
      <c r="UXD30" s="681"/>
      <c r="UXE30" s="681"/>
      <c r="UXF30" s="681"/>
      <c r="UXG30" s="681"/>
      <c r="UXH30" s="681"/>
      <c r="UXI30" s="681"/>
      <c r="UXJ30" s="681"/>
      <c r="UXK30" s="681"/>
      <c r="UXL30" s="681"/>
      <c r="UXM30" s="681"/>
      <c r="UXN30" s="681"/>
      <c r="UXO30" s="682"/>
      <c r="UXP30" s="680"/>
      <c r="UXQ30" s="681"/>
      <c r="UXR30" s="681"/>
      <c r="UXS30" s="681"/>
      <c r="UXT30" s="681"/>
      <c r="UXU30" s="681"/>
      <c r="UXV30" s="681"/>
      <c r="UXW30" s="681"/>
      <c r="UXX30" s="681"/>
      <c r="UXY30" s="681"/>
      <c r="UXZ30" s="681"/>
      <c r="UYA30" s="681"/>
      <c r="UYB30" s="681"/>
      <c r="UYC30" s="681"/>
      <c r="UYD30" s="682"/>
      <c r="UYE30" s="680"/>
      <c r="UYF30" s="681"/>
      <c r="UYG30" s="681"/>
      <c r="UYH30" s="681"/>
      <c r="UYI30" s="681"/>
      <c r="UYJ30" s="681"/>
      <c r="UYK30" s="681"/>
      <c r="UYL30" s="681"/>
      <c r="UYM30" s="681"/>
      <c r="UYN30" s="681"/>
      <c r="UYO30" s="681"/>
      <c r="UYP30" s="681"/>
      <c r="UYQ30" s="681"/>
      <c r="UYR30" s="681"/>
      <c r="UYS30" s="682"/>
      <c r="UYT30" s="680"/>
      <c r="UYU30" s="681"/>
      <c r="UYV30" s="681"/>
      <c r="UYW30" s="681"/>
      <c r="UYX30" s="681"/>
      <c r="UYY30" s="681"/>
      <c r="UYZ30" s="681"/>
      <c r="UZA30" s="681"/>
      <c r="UZB30" s="681"/>
      <c r="UZC30" s="681"/>
      <c r="UZD30" s="681"/>
      <c r="UZE30" s="681"/>
      <c r="UZF30" s="681"/>
      <c r="UZG30" s="681"/>
      <c r="UZH30" s="682"/>
      <c r="UZI30" s="680"/>
      <c r="UZJ30" s="681"/>
      <c r="UZK30" s="681"/>
      <c r="UZL30" s="681"/>
      <c r="UZM30" s="681"/>
      <c r="UZN30" s="681"/>
      <c r="UZO30" s="681"/>
      <c r="UZP30" s="681"/>
      <c r="UZQ30" s="681"/>
      <c r="UZR30" s="681"/>
      <c r="UZS30" s="681"/>
      <c r="UZT30" s="681"/>
      <c r="UZU30" s="681"/>
      <c r="UZV30" s="681"/>
      <c r="UZW30" s="682"/>
      <c r="UZX30" s="680"/>
      <c r="UZY30" s="681"/>
      <c r="UZZ30" s="681"/>
      <c r="VAA30" s="681"/>
      <c r="VAB30" s="681"/>
      <c r="VAC30" s="681"/>
      <c r="VAD30" s="681"/>
      <c r="VAE30" s="681"/>
      <c r="VAF30" s="681"/>
      <c r="VAG30" s="681"/>
      <c r="VAH30" s="681"/>
      <c r="VAI30" s="681"/>
      <c r="VAJ30" s="681"/>
      <c r="VAK30" s="681"/>
      <c r="VAL30" s="682"/>
      <c r="VAM30" s="680"/>
      <c r="VAN30" s="681"/>
      <c r="VAO30" s="681"/>
      <c r="VAP30" s="681"/>
      <c r="VAQ30" s="681"/>
      <c r="VAR30" s="681"/>
      <c r="VAS30" s="681"/>
      <c r="VAT30" s="681"/>
      <c r="VAU30" s="681"/>
      <c r="VAV30" s="681"/>
      <c r="VAW30" s="681"/>
      <c r="VAX30" s="681"/>
      <c r="VAY30" s="681"/>
      <c r="VAZ30" s="681"/>
      <c r="VBA30" s="682"/>
      <c r="VBB30" s="680"/>
      <c r="VBC30" s="681"/>
      <c r="VBD30" s="681"/>
      <c r="VBE30" s="681"/>
      <c r="VBF30" s="681"/>
      <c r="VBG30" s="681"/>
      <c r="VBH30" s="681"/>
      <c r="VBI30" s="681"/>
      <c r="VBJ30" s="681"/>
      <c r="VBK30" s="681"/>
      <c r="VBL30" s="681"/>
      <c r="VBM30" s="681"/>
      <c r="VBN30" s="681"/>
      <c r="VBO30" s="681"/>
      <c r="VBP30" s="682"/>
      <c r="VBQ30" s="680"/>
      <c r="VBR30" s="681"/>
      <c r="VBS30" s="681"/>
      <c r="VBT30" s="681"/>
      <c r="VBU30" s="681"/>
      <c r="VBV30" s="681"/>
      <c r="VBW30" s="681"/>
      <c r="VBX30" s="681"/>
      <c r="VBY30" s="681"/>
      <c r="VBZ30" s="681"/>
      <c r="VCA30" s="681"/>
      <c r="VCB30" s="681"/>
      <c r="VCC30" s="681"/>
      <c r="VCD30" s="681"/>
      <c r="VCE30" s="682"/>
      <c r="VCF30" s="680"/>
      <c r="VCG30" s="681"/>
      <c r="VCH30" s="681"/>
      <c r="VCI30" s="681"/>
      <c r="VCJ30" s="681"/>
      <c r="VCK30" s="681"/>
      <c r="VCL30" s="681"/>
      <c r="VCM30" s="681"/>
      <c r="VCN30" s="681"/>
      <c r="VCO30" s="681"/>
      <c r="VCP30" s="681"/>
      <c r="VCQ30" s="681"/>
      <c r="VCR30" s="681"/>
      <c r="VCS30" s="681"/>
      <c r="VCT30" s="682"/>
      <c r="VCU30" s="680"/>
      <c r="VCV30" s="681"/>
      <c r="VCW30" s="681"/>
      <c r="VCX30" s="681"/>
      <c r="VCY30" s="681"/>
      <c r="VCZ30" s="681"/>
      <c r="VDA30" s="681"/>
      <c r="VDB30" s="681"/>
      <c r="VDC30" s="681"/>
      <c r="VDD30" s="681"/>
      <c r="VDE30" s="681"/>
      <c r="VDF30" s="681"/>
      <c r="VDG30" s="681"/>
      <c r="VDH30" s="681"/>
      <c r="VDI30" s="682"/>
      <c r="VDJ30" s="680"/>
      <c r="VDK30" s="681"/>
      <c r="VDL30" s="681"/>
      <c r="VDM30" s="681"/>
      <c r="VDN30" s="681"/>
      <c r="VDO30" s="681"/>
      <c r="VDP30" s="681"/>
      <c r="VDQ30" s="681"/>
      <c r="VDR30" s="681"/>
      <c r="VDS30" s="681"/>
      <c r="VDT30" s="681"/>
      <c r="VDU30" s="681"/>
      <c r="VDV30" s="681"/>
      <c r="VDW30" s="681"/>
      <c r="VDX30" s="682"/>
      <c r="VDY30" s="680"/>
      <c r="VDZ30" s="681"/>
      <c r="VEA30" s="681"/>
      <c r="VEB30" s="681"/>
      <c r="VEC30" s="681"/>
      <c r="VED30" s="681"/>
      <c r="VEE30" s="681"/>
      <c r="VEF30" s="681"/>
      <c r="VEG30" s="681"/>
      <c r="VEH30" s="681"/>
      <c r="VEI30" s="681"/>
      <c r="VEJ30" s="681"/>
      <c r="VEK30" s="681"/>
      <c r="VEL30" s="681"/>
      <c r="VEM30" s="682"/>
      <c r="VEN30" s="680"/>
      <c r="VEO30" s="681"/>
      <c r="VEP30" s="681"/>
      <c r="VEQ30" s="681"/>
      <c r="VER30" s="681"/>
      <c r="VES30" s="681"/>
      <c r="VET30" s="681"/>
      <c r="VEU30" s="681"/>
      <c r="VEV30" s="681"/>
      <c r="VEW30" s="681"/>
      <c r="VEX30" s="681"/>
      <c r="VEY30" s="681"/>
      <c r="VEZ30" s="681"/>
      <c r="VFA30" s="681"/>
      <c r="VFB30" s="682"/>
      <c r="VFC30" s="680"/>
      <c r="VFD30" s="681"/>
      <c r="VFE30" s="681"/>
      <c r="VFF30" s="681"/>
      <c r="VFG30" s="681"/>
      <c r="VFH30" s="681"/>
      <c r="VFI30" s="681"/>
      <c r="VFJ30" s="681"/>
      <c r="VFK30" s="681"/>
      <c r="VFL30" s="681"/>
      <c r="VFM30" s="681"/>
      <c r="VFN30" s="681"/>
      <c r="VFO30" s="681"/>
      <c r="VFP30" s="681"/>
      <c r="VFQ30" s="682"/>
      <c r="VFR30" s="680"/>
      <c r="VFS30" s="681"/>
      <c r="VFT30" s="681"/>
      <c r="VFU30" s="681"/>
      <c r="VFV30" s="681"/>
      <c r="VFW30" s="681"/>
      <c r="VFX30" s="681"/>
      <c r="VFY30" s="681"/>
      <c r="VFZ30" s="681"/>
      <c r="VGA30" s="681"/>
      <c r="VGB30" s="681"/>
      <c r="VGC30" s="681"/>
      <c r="VGD30" s="681"/>
      <c r="VGE30" s="681"/>
      <c r="VGF30" s="682"/>
      <c r="VGG30" s="680"/>
      <c r="VGH30" s="681"/>
      <c r="VGI30" s="681"/>
      <c r="VGJ30" s="681"/>
      <c r="VGK30" s="681"/>
      <c r="VGL30" s="681"/>
      <c r="VGM30" s="681"/>
      <c r="VGN30" s="681"/>
      <c r="VGO30" s="681"/>
      <c r="VGP30" s="681"/>
      <c r="VGQ30" s="681"/>
      <c r="VGR30" s="681"/>
      <c r="VGS30" s="681"/>
      <c r="VGT30" s="681"/>
      <c r="VGU30" s="682"/>
      <c r="VGV30" s="680"/>
      <c r="VGW30" s="681"/>
      <c r="VGX30" s="681"/>
      <c r="VGY30" s="681"/>
      <c r="VGZ30" s="681"/>
      <c r="VHA30" s="681"/>
      <c r="VHB30" s="681"/>
      <c r="VHC30" s="681"/>
      <c r="VHD30" s="681"/>
      <c r="VHE30" s="681"/>
      <c r="VHF30" s="681"/>
      <c r="VHG30" s="681"/>
      <c r="VHH30" s="681"/>
      <c r="VHI30" s="681"/>
      <c r="VHJ30" s="682"/>
      <c r="VHK30" s="680"/>
      <c r="VHL30" s="681"/>
      <c r="VHM30" s="681"/>
      <c r="VHN30" s="681"/>
      <c r="VHO30" s="681"/>
      <c r="VHP30" s="681"/>
      <c r="VHQ30" s="681"/>
      <c r="VHR30" s="681"/>
      <c r="VHS30" s="681"/>
      <c r="VHT30" s="681"/>
      <c r="VHU30" s="681"/>
      <c r="VHV30" s="681"/>
      <c r="VHW30" s="681"/>
      <c r="VHX30" s="681"/>
      <c r="VHY30" s="682"/>
      <c r="VHZ30" s="680"/>
      <c r="VIA30" s="681"/>
      <c r="VIB30" s="681"/>
      <c r="VIC30" s="681"/>
      <c r="VID30" s="681"/>
      <c r="VIE30" s="681"/>
      <c r="VIF30" s="681"/>
      <c r="VIG30" s="681"/>
      <c r="VIH30" s="681"/>
      <c r="VII30" s="681"/>
      <c r="VIJ30" s="681"/>
      <c r="VIK30" s="681"/>
      <c r="VIL30" s="681"/>
      <c r="VIM30" s="681"/>
      <c r="VIN30" s="682"/>
      <c r="VIO30" s="680"/>
      <c r="VIP30" s="681"/>
      <c r="VIQ30" s="681"/>
      <c r="VIR30" s="681"/>
      <c r="VIS30" s="681"/>
      <c r="VIT30" s="681"/>
      <c r="VIU30" s="681"/>
      <c r="VIV30" s="681"/>
      <c r="VIW30" s="681"/>
      <c r="VIX30" s="681"/>
      <c r="VIY30" s="681"/>
      <c r="VIZ30" s="681"/>
      <c r="VJA30" s="681"/>
      <c r="VJB30" s="681"/>
      <c r="VJC30" s="682"/>
      <c r="VJD30" s="680"/>
      <c r="VJE30" s="681"/>
      <c r="VJF30" s="681"/>
      <c r="VJG30" s="681"/>
      <c r="VJH30" s="681"/>
      <c r="VJI30" s="681"/>
      <c r="VJJ30" s="681"/>
      <c r="VJK30" s="681"/>
      <c r="VJL30" s="681"/>
      <c r="VJM30" s="681"/>
      <c r="VJN30" s="681"/>
      <c r="VJO30" s="681"/>
      <c r="VJP30" s="681"/>
      <c r="VJQ30" s="681"/>
      <c r="VJR30" s="682"/>
      <c r="VJS30" s="680"/>
      <c r="VJT30" s="681"/>
      <c r="VJU30" s="681"/>
      <c r="VJV30" s="681"/>
      <c r="VJW30" s="681"/>
      <c r="VJX30" s="681"/>
      <c r="VJY30" s="681"/>
      <c r="VJZ30" s="681"/>
      <c r="VKA30" s="681"/>
      <c r="VKB30" s="681"/>
      <c r="VKC30" s="681"/>
      <c r="VKD30" s="681"/>
      <c r="VKE30" s="681"/>
      <c r="VKF30" s="681"/>
      <c r="VKG30" s="682"/>
      <c r="VKH30" s="680"/>
      <c r="VKI30" s="681"/>
      <c r="VKJ30" s="681"/>
      <c r="VKK30" s="681"/>
      <c r="VKL30" s="681"/>
      <c r="VKM30" s="681"/>
      <c r="VKN30" s="681"/>
      <c r="VKO30" s="681"/>
      <c r="VKP30" s="681"/>
      <c r="VKQ30" s="681"/>
      <c r="VKR30" s="681"/>
      <c r="VKS30" s="681"/>
      <c r="VKT30" s="681"/>
      <c r="VKU30" s="681"/>
      <c r="VKV30" s="682"/>
      <c r="VKW30" s="680"/>
      <c r="VKX30" s="681"/>
      <c r="VKY30" s="681"/>
      <c r="VKZ30" s="681"/>
      <c r="VLA30" s="681"/>
      <c r="VLB30" s="681"/>
      <c r="VLC30" s="681"/>
      <c r="VLD30" s="681"/>
      <c r="VLE30" s="681"/>
      <c r="VLF30" s="681"/>
      <c r="VLG30" s="681"/>
      <c r="VLH30" s="681"/>
      <c r="VLI30" s="681"/>
      <c r="VLJ30" s="681"/>
      <c r="VLK30" s="682"/>
      <c r="VLL30" s="680"/>
      <c r="VLM30" s="681"/>
      <c r="VLN30" s="681"/>
      <c r="VLO30" s="681"/>
      <c r="VLP30" s="681"/>
      <c r="VLQ30" s="681"/>
      <c r="VLR30" s="681"/>
      <c r="VLS30" s="681"/>
      <c r="VLT30" s="681"/>
      <c r="VLU30" s="681"/>
      <c r="VLV30" s="681"/>
      <c r="VLW30" s="681"/>
      <c r="VLX30" s="681"/>
      <c r="VLY30" s="681"/>
      <c r="VLZ30" s="682"/>
      <c r="VMA30" s="680"/>
      <c r="VMB30" s="681"/>
      <c r="VMC30" s="681"/>
      <c r="VMD30" s="681"/>
      <c r="VME30" s="681"/>
      <c r="VMF30" s="681"/>
      <c r="VMG30" s="681"/>
      <c r="VMH30" s="681"/>
      <c r="VMI30" s="681"/>
      <c r="VMJ30" s="681"/>
      <c r="VMK30" s="681"/>
      <c r="VML30" s="681"/>
      <c r="VMM30" s="681"/>
      <c r="VMN30" s="681"/>
      <c r="VMO30" s="682"/>
      <c r="VMP30" s="680"/>
      <c r="VMQ30" s="681"/>
      <c r="VMR30" s="681"/>
      <c r="VMS30" s="681"/>
      <c r="VMT30" s="681"/>
      <c r="VMU30" s="681"/>
      <c r="VMV30" s="681"/>
      <c r="VMW30" s="681"/>
      <c r="VMX30" s="681"/>
      <c r="VMY30" s="681"/>
      <c r="VMZ30" s="681"/>
      <c r="VNA30" s="681"/>
      <c r="VNB30" s="681"/>
      <c r="VNC30" s="681"/>
      <c r="VND30" s="682"/>
      <c r="VNE30" s="680"/>
      <c r="VNF30" s="681"/>
      <c r="VNG30" s="681"/>
      <c r="VNH30" s="681"/>
      <c r="VNI30" s="681"/>
      <c r="VNJ30" s="681"/>
      <c r="VNK30" s="681"/>
      <c r="VNL30" s="681"/>
      <c r="VNM30" s="681"/>
      <c r="VNN30" s="681"/>
      <c r="VNO30" s="681"/>
      <c r="VNP30" s="681"/>
      <c r="VNQ30" s="681"/>
      <c r="VNR30" s="681"/>
      <c r="VNS30" s="682"/>
      <c r="VNT30" s="680"/>
      <c r="VNU30" s="681"/>
      <c r="VNV30" s="681"/>
      <c r="VNW30" s="681"/>
      <c r="VNX30" s="681"/>
      <c r="VNY30" s="681"/>
      <c r="VNZ30" s="681"/>
      <c r="VOA30" s="681"/>
      <c r="VOB30" s="681"/>
      <c r="VOC30" s="681"/>
      <c r="VOD30" s="681"/>
      <c r="VOE30" s="681"/>
      <c r="VOF30" s="681"/>
      <c r="VOG30" s="681"/>
      <c r="VOH30" s="682"/>
      <c r="VOI30" s="680"/>
      <c r="VOJ30" s="681"/>
      <c r="VOK30" s="681"/>
      <c r="VOL30" s="681"/>
      <c r="VOM30" s="681"/>
      <c r="VON30" s="681"/>
      <c r="VOO30" s="681"/>
      <c r="VOP30" s="681"/>
      <c r="VOQ30" s="681"/>
      <c r="VOR30" s="681"/>
      <c r="VOS30" s="681"/>
      <c r="VOT30" s="681"/>
      <c r="VOU30" s="681"/>
      <c r="VOV30" s="681"/>
      <c r="VOW30" s="682"/>
      <c r="VOX30" s="680"/>
      <c r="VOY30" s="681"/>
      <c r="VOZ30" s="681"/>
      <c r="VPA30" s="681"/>
      <c r="VPB30" s="681"/>
      <c r="VPC30" s="681"/>
      <c r="VPD30" s="681"/>
      <c r="VPE30" s="681"/>
      <c r="VPF30" s="681"/>
      <c r="VPG30" s="681"/>
      <c r="VPH30" s="681"/>
      <c r="VPI30" s="681"/>
      <c r="VPJ30" s="681"/>
      <c r="VPK30" s="681"/>
      <c r="VPL30" s="682"/>
      <c r="VPM30" s="680"/>
      <c r="VPN30" s="681"/>
      <c r="VPO30" s="681"/>
      <c r="VPP30" s="681"/>
      <c r="VPQ30" s="681"/>
      <c r="VPR30" s="681"/>
      <c r="VPS30" s="681"/>
      <c r="VPT30" s="681"/>
      <c r="VPU30" s="681"/>
      <c r="VPV30" s="681"/>
      <c r="VPW30" s="681"/>
      <c r="VPX30" s="681"/>
      <c r="VPY30" s="681"/>
      <c r="VPZ30" s="681"/>
      <c r="VQA30" s="682"/>
      <c r="VQB30" s="680"/>
      <c r="VQC30" s="681"/>
      <c r="VQD30" s="681"/>
      <c r="VQE30" s="681"/>
      <c r="VQF30" s="681"/>
      <c r="VQG30" s="681"/>
      <c r="VQH30" s="681"/>
      <c r="VQI30" s="681"/>
      <c r="VQJ30" s="681"/>
      <c r="VQK30" s="681"/>
      <c r="VQL30" s="681"/>
      <c r="VQM30" s="681"/>
      <c r="VQN30" s="681"/>
      <c r="VQO30" s="681"/>
      <c r="VQP30" s="682"/>
      <c r="VQQ30" s="680"/>
      <c r="VQR30" s="681"/>
      <c r="VQS30" s="681"/>
      <c r="VQT30" s="681"/>
      <c r="VQU30" s="681"/>
      <c r="VQV30" s="681"/>
      <c r="VQW30" s="681"/>
      <c r="VQX30" s="681"/>
      <c r="VQY30" s="681"/>
      <c r="VQZ30" s="681"/>
      <c r="VRA30" s="681"/>
      <c r="VRB30" s="681"/>
      <c r="VRC30" s="681"/>
      <c r="VRD30" s="681"/>
      <c r="VRE30" s="682"/>
      <c r="VRF30" s="680"/>
      <c r="VRG30" s="681"/>
      <c r="VRH30" s="681"/>
      <c r="VRI30" s="681"/>
      <c r="VRJ30" s="681"/>
      <c r="VRK30" s="681"/>
      <c r="VRL30" s="681"/>
      <c r="VRM30" s="681"/>
      <c r="VRN30" s="681"/>
      <c r="VRO30" s="681"/>
      <c r="VRP30" s="681"/>
      <c r="VRQ30" s="681"/>
      <c r="VRR30" s="681"/>
      <c r="VRS30" s="681"/>
      <c r="VRT30" s="682"/>
      <c r="VRU30" s="680"/>
      <c r="VRV30" s="681"/>
      <c r="VRW30" s="681"/>
      <c r="VRX30" s="681"/>
      <c r="VRY30" s="681"/>
      <c r="VRZ30" s="681"/>
      <c r="VSA30" s="681"/>
      <c r="VSB30" s="681"/>
      <c r="VSC30" s="681"/>
      <c r="VSD30" s="681"/>
      <c r="VSE30" s="681"/>
      <c r="VSF30" s="681"/>
      <c r="VSG30" s="681"/>
      <c r="VSH30" s="681"/>
      <c r="VSI30" s="682"/>
      <c r="VSJ30" s="680"/>
      <c r="VSK30" s="681"/>
      <c r="VSL30" s="681"/>
      <c r="VSM30" s="681"/>
      <c r="VSN30" s="681"/>
      <c r="VSO30" s="681"/>
      <c r="VSP30" s="681"/>
      <c r="VSQ30" s="681"/>
      <c r="VSR30" s="681"/>
      <c r="VSS30" s="681"/>
      <c r="VST30" s="681"/>
      <c r="VSU30" s="681"/>
      <c r="VSV30" s="681"/>
      <c r="VSW30" s="681"/>
      <c r="VSX30" s="682"/>
      <c r="VSY30" s="680"/>
      <c r="VSZ30" s="681"/>
      <c r="VTA30" s="681"/>
      <c r="VTB30" s="681"/>
      <c r="VTC30" s="681"/>
      <c r="VTD30" s="681"/>
      <c r="VTE30" s="681"/>
      <c r="VTF30" s="681"/>
      <c r="VTG30" s="681"/>
      <c r="VTH30" s="681"/>
      <c r="VTI30" s="681"/>
      <c r="VTJ30" s="681"/>
      <c r="VTK30" s="681"/>
      <c r="VTL30" s="681"/>
      <c r="VTM30" s="682"/>
      <c r="VTN30" s="680"/>
      <c r="VTO30" s="681"/>
      <c r="VTP30" s="681"/>
      <c r="VTQ30" s="681"/>
      <c r="VTR30" s="681"/>
      <c r="VTS30" s="681"/>
      <c r="VTT30" s="681"/>
      <c r="VTU30" s="681"/>
      <c r="VTV30" s="681"/>
      <c r="VTW30" s="681"/>
      <c r="VTX30" s="681"/>
      <c r="VTY30" s="681"/>
      <c r="VTZ30" s="681"/>
      <c r="VUA30" s="681"/>
      <c r="VUB30" s="682"/>
      <c r="VUC30" s="680"/>
      <c r="VUD30" s="681"/>
      <c r="VUE30" s="681"/>
      <c r="VUF30" s="681"/>
      <c r="VUG30" s="681"/>
      <c r="VUH30" s="681"/>
      <c r="VUI30" s="681"/>
      <c r="VUJ30" s="681"/>
      <c r="VUK30" s="681"/>
      <c r="VUL30" s="681"/>
      <c r="VUM30" s="681"/>
      <c r="VUN30" s="681"/>
      <c r="VUO30" s="681"/>
      <c r="VUP30" s="681"/>
      <c r="VUQ30" s="682"/>
      <c r="VUR30" s="680"/>
      <c r="VUS30" s="681"/>
      <c r="VUT30" s="681"/>
      <c r="VUU30" s="681"/>
      <c r="VUV30" s="681"/>
      <c r="VUW30" s="681"/>
      <c r="VUX30" s="681"/>
      <c r="VUY30" s="681"/>
      <c r="VUZ30" s="681"/>
      <c r="VVA30" s="681"/>
      <c r="VVB30" s="681"/>
      <c r="VVC30" s="681"/>
      <c r="VVD30" s="681"/>
      <c r="VVE30" s="681"/>
      <c r="VVF30" s="682"/>
      <c r="VVG30" s="680"/>
      <c r="VVH30" s="681"/>
      <c r="VVI30" s="681"/>
      <c r="VVJ30" s="681"/>
      <c r="VVK30" s="681"/>
      <c r="VVL30" s="681"/>
      <c r="VVM30" s="681"/>
      <c r="VVN30" s="681"/>
      <c r="VVO30" s="681"/>
      <c r="VVP30" s="681"/>
      <c r="VVQ30" s="681"/>
      <c r="VVR30" s="681"/>
      <c r="VVS30" s="681"/>
      <c r="VVT30" s="681"/>
      <c r="VVU30" s="682"/>
      <c r="VVV30" s="680"/>
      <c r="VVW30" s="681"/>
      <c r="VVX30" s="681"/>
      <c r="VVY30" s="681"/>
      <c r="VVZ30" s="681"/>
      <c r="VWA30" s="681"/>
      <c r="VWB30" s="681"/>
      <c r="VWC30" s="681"/>
      <c r="VWD30" s="681"/>
      <c r="VWE30" s="681"/>
      <c r="VWF30" s="681"/>
      <c r="VWG30" s="681"/>
      <c r="VWH30" s="681"/>
      <c r="VWI30" s="681"/>
      <c r="VWJ30" s="682"/>
      <c r="VWK30" s="680"/>
      <c r="VWL30" s="681"/>
      <c r="VWM30" s="681"/>
      <c r="VWN30" s="681"/>
      <c r="VWO30" s="681"/>
      <c r="VWP30" s="681"/>
      <c r="VWQ30" s="681"/>
      <c r="VWR30" s="681"/>
      <c r="VWS30" s="681"/>
      <c r="VWT30" s="681"/>
      <c r="VWU30" s="681"/>
      <c r="VWV30" s="681"/>
      <c r="VWW30" s="681"/>
      <c r="VWX30" s="681"/>
      <c r="VWY30" s="682"/>
      <c r="VWZ30" s="680"/>
      <c r="VXA30" s="681"/>
      <c r="VXB30" s="681"/>
      <c r="VXC30" s="681"/>
      <c r="VXD30" s="681"/>
      <c r="VXE30" s="681"/>
      <c r="VXF30" s="681"/>
      <c r="VXG30" s="681"/>
      <c r="VXH30" s="681"/>
      <c r="VXI30" s="681"/>
      <c r="VXJ30" s="681"/>
      <c r="VXK30" s="681"/>
      <c r="VXL30" s="681"/>
      <c r="VXM30" s="681"/>
      <c r="VXN30" s="682"/>
      <c r="VXO30" s="680"/>
      <c r="VXP30" s="681"/>
      <c r="VXQ30" s="681"/>
      <c r="VXR30" s="681"/>
      <c r="VXS30" s="681"/>
      <c r="VXT30" s="681"/>
      <c r="VXU30" s="681"/>
      <c r="VXV30" s="681"/>
      <c r="VXW30" s="681"/>
      <c r="VXX30" s="681"/>
      <c r="VXY30" s="681"/>
      <c r="VXZ30" s="681"/>
      <c r="VYA30" s="681"/>
      <c r="VYB30" s="681"/>
      <c r="VYC30" s="682"/>
      <c r="VYD30" s="680"/>
      <c r="VYE30" s="681"/>
      <c r="VYF30" s="681"/>
      <c r="VYG30" s="681"/>
      <c r="VYH30" s="681"/>
      <c r="VYI30" s="681"/>
      <c r="VYJ30" s="681"/>
      <c r="VYK30" s="681"/>
      <c r="VYL30" s="681"/>
      <c r="VYM30" s="681"/>
      <c r="VYN30" s="681"/>
      <c r="VYO30" s="681"/>
      <c r="VYP30" s="681"/>
      <c r="VYQ30" s="681"/>
      <c r="VYR30" s="682"/>
      <c r="VYS30" s="680"/>
      <c r="VYT30" s="681"/>
      <c r="VYU30" s="681"/>
      <c r="VYV30" s="681"/>
      <c r="VYW30" s="681"/>
      <c r="VYX30" s="681"/>
      <c r="VYY30" s="681"/>
      <c r="VYZ30" s="681"/>
      <c r="VZA30" s="681"/>
      <c r="VZB30" s="681"/>
      <c r="VZC30" s="681"/>
      <c r="VZD30" s="681"/>
      <c r="VZE30" s="681"/>
      <c r="VZF30" s="681"/>
      <c r="VZG30" s="682"/>
      <c r="VZH30" s="680"/>
      <c r="VZI30" s="681"/>
      <c r="VZJ30" s="681"/>
      <c r="VZK30" s="681"/>
      <c r="VZL30" s="681"/>
      <c r="VZM30" s="681"/>
      <c r="VZN30" s="681"/>
      <c r="VZO30" s="681"/>
      <c r="VZP30" s="681"/>
      <c r="VZQ30" s="681"/>
      <c r="VZR30" s="681"/>
      <c r="VZS30" s="681"/>
      <c r="VZT30" s="681"/>
      <c r="VZU30" s="681"/>
      <c r="VZV30" s="682"/>
      <c r="VZW30" s="680"/>
      <c r="VZX30" s="681"/>
      <c r="VZY30" s="681"/>
      <c r="VZZ30" s="681"/>
      <c r="WAA30" s="681"/>
      <c r="WAB30" s="681"/>
      <c r="WAC30" s="681"/>
      <c r="WAD30" s="681"/>
      <c r="WAE30" s="681"/>
      <c r="WAF30" s="681"/>
      <c r="WAG30" s="681"/>
      <c r="WAH30" s="681"/>
      <c r="WAI30" s="681"/>
      <c r="WAJ30" s="681"/>
      <c r="WAK30" s="682"/>
      <c r="WAL30" s="680"/>
      <c r="WAM30" s="681"/>
      <c r="WAN30" s="681"/>
      <c r="WAO30" s="681"/>
      <c r="WAP30" s="681"/>
      <c r="WAQ30" s="681"/>
      <c r="WAR30" s="681"/>
      <c r="WAS30" s="681"/>
      <c r="WAT30" s="681"/>
      <c r="WAU30" s="681"/>
      <c r="WAV30" s="681"/>
      <c r="WAW30" s="681"/>
      <c r="WAX30" s="681"/>
      <c r="WAY30" s="681"/>
      <c r="WAZ30" s="682"/>
      <c r="WBA30" s="680"/>
      <c r="WBB30" s="681"/>
      <c r="WBC30" s="681"/>
      <c r="WBD30" s="681"/>
      <c r="WBE30" s="681"/>
      <c r="WBF30" s="681"/>
      <c r="WBG30" s="681"/>
      <c r="WBH30" s="681"/>
      <c r="WBI30" s="681"/>
      <c r="WBJ30" s="681"/>
      <c r="WBK30" s="681"/>
      <c r="WBL30" s="681"/>
      <c r="WBM30" s="681"/>
      <c r="WBN30" s="681"/>
      <c r="WBO30" s="682"/>
      <c r="WBP30" s="680"/>
      <c r="WBQ30" s="681"/>
      <c r="WBR30" s="681"/>
      <c r="WBS30" s="681"/>
      <c r="WBT30" s="681"/>
      <c r="WBU30" s="681"/>
      <c r="WBV30" s="681"/>
      <c r="WBW30" s="681"/>
      <c r="WBX30" s="681"/>
      <c r="WBY30" s="681"/>
      <c r="WBZ30" s="681"/>
      <c r="WCA30" s="681"/>
      <c r="WCB30" s="681"/>
      <c r="WCC30" s="681"/>
      <c r="WCD30" s="682"/>
      <c r="WCE30" s="680"/>
      <c r="WCF30" s="681"/>
      <c r="WCG30" s="681"/>
      <c r="WCH30" s="681"/>
      <c r="WCI30" s="681"/>
      <c r="WCJ30" s="681"/>
      <c r="WCK30" s="681"/>
      <c r="WCL30" s="681"/>
      <c r="WCM30" s="681"/>
      <c r="WCN30" s="681"/>
      <c r="WCO30" s="681"/>
      <c r="WCP30" s="681"/>
      <c r="WCQ30" s="681"/>
      <c r="WCR30" s="681"/>
      <c r="WCS30" s="682"/>
      <c r="WCT30" s="680"/>
      <c r="WCU30" s="681"/>
      <c r="WCV30" s="681"/>
      <c r="WCW30" s="681"/>
      <c r="WCX30" s="681"/>
      <c r="WCY30" s="681"/>
      <c r="WCZ30" s="681"/>
      <c r="WDA30" s="681"/>
      <c r="WDB30" s="681"/>
      <c r="WDC30" s="681"/>
      <c r="WDD30" s="681"/>
      <c r="WDE30" s="681"/>
      <c r="WDF30" s="681"/>
      <c r="WDG30" s="681"/>
      <c r="WDH30" s="682"/>
      <c r="WDI30" s="680"/>
      <c r="WDJ30" s="681"/>
      <c r="WDK30" s="681"/>
      <c r="WDL30" s="681"/>
      <c r="WDM30" s="681"/>
      <c r="WDN30" s="681"/>
      <c r="WDO30" s="681"/>
      <c r="WDP30" s="681"/>
      <c r="WDQ30" s="681"/>
      <c r="WDR30" s="681"/>
      <c r="WDS30" s="681"/>
      <c r="WDT30" s="681"/>
      <c r="WDU30" s="681"/>
      <c r="WDV30" s="681"/>
      <c r="WDW30" s="682"/>
      <c r="WDX30" s="680"/>
      <c r="WDY30" s="681"/>
      <c r="WDZ30" s="681"/>
      <c r="WEA30" s="681"/>
      <c r="WEB30" s="681"/>
      <c r="WEC30" s="681"/>
      <c r="WED30" s="681"/>
      <c r="WEE30" s="681"/>
      <c r="WEF30" s="681"/>
      <c r="WEG30" s="681"/>
      <c r="WEH30" s="681"/>
      <c r="WEI30" s="681"/>
      <c r="WEJ30" s="681"/>
      <c r="WEK30" s="681"/>
      <c r="WEL30" s="682"/>
      <c r="WEM30" s="680"/>
      <c r="WEN30" s="681"/>
      <c r="WEO30" s="681"/>
      <c r="WEP30" s="681"/>
      <c r="WEQ30" s="681"/>
      <c r="WER30" s="681"/>
      <c r="WES30" s="681"/>
      <c r="WET30" s="681"/>
      <c r="WEU30" s="681"/>
      <c r="WEV30" s="681"/>
      <c r="WEW30" s="681"/>
      <c r="WEX30" s="681"/>
      <c r="WEY30" s="681"/>
      <c r="WEZ30" s="681"/>
      <c r="WFA30" s="682"/>
      <c r="WFB30" s="680"/>
      <c r="WFC30" s="681"/>
      <c r="WFD30" s="681"/>
      <c r="WFE30" s="681"/>
      <c r="WFF30" s="681"/>
      <c r="WFG30" s="681"/>
      <c r="WFH30" s="681"/>
      <c r="WFI30" s="681"/>
      <c r="WFJ30" s="681"/>
      <c r="WFK30" s="681"/>
      <c r="WFL30" s="681"/>
      <c r="WFM30" s="681"/>
      <c r="WFN30" s="681"/>
      <c r="WFO30" s="681"/>
      <c r="WFP30" s="682"/>
      <c r="WFQ30" s="680"/>
      <c r="WFR30" s="681"/>
      <c r="WFS30" s="681"/>
      <c r="WFT30" s="681"/>
      <c r="WFU30" s="681"/>
      <c r="WFV30" s="681"/>
      <c r="WFW30" s="681"/>
      <c r="WFX30" s="681"/>
      <c r="WFY30" s="681"/>
      <c r="WFZ30" s="681"/>
      <c r="WGA30" s="681"/>
      <c r="WGB30" s="681"/>
      <c r="WGC30" s="681"/>
      <c r="WGD30" s="681"/>
      <c r="WGE30" s="682"/>
      <c r="WGF30" s="680"/>
      <c r="WGG30" s="681"/>
      <c r="WGH30" s="681"/>
      <c r="WGI30" s="681"/>
      <c r="WGJ30" s="681"/>
      <c r="WGK30" s="681"/>
      <c r="WGL30" s="681"/>
      <c r="WGM30" s="681"/>
      <c r="WGN30" s="681"/>
      <c r="WGO30" s="681"/>
      <c r="WGP30" s="681"/>
      <c r="WGQ30" s="681"/>
      <c r="WGR30" s="681"/>
      <c r="WGS30" s="681"/>
      <c r="WGT30" s="682"/>
      <c r="WGU30" s="680"/>
      <c r="WGV30" s="681"/>
      <c r="WGW30" s="681"/>
      <c r="WGX30" s="681"/>
      <c r="WGY30" s="681"/>
      <c r="WGZ30" s="681"/>
      <c r="WHA30" s="681"/>
      <c r="WHB30" s="681"/>
      <c r="WHC30" s="681"/>
      <c r="WHD30" s="681"/>
      <c r="WHE30" s="681"/>
      <c r="WHF30" s="681"/>
      <c r="WHG30" s="681"/>
      <c r="WHH30" s="681"/>
      <c r="WHI30" s="682"/>
      <c r="WHJ30" s="680"/>
      <c r="WHK30" s="681"/>
      <c r="WHL30" s="681"/>
      <c r="WHM30" s="681"/>
      <c r="WHN30" s="681"/>
      <c r="WHO30" s="681"/>
      <c r="WHP30" s="681"/>
      <c r="WHQ30" s="681"/>
      <c r="WHR30" s="681"/>
      <c r="WHS30" s="681"/>
      <c r="WHT30" s="681"/>
      <c r="WHU30" s="681"/>
      <c r="WHV30" s="681"/>
      <c r="WHW30" s="681"/>
      <c r="WHX30" s="682"/>
      <c r="WHY30" s="680"/>
      <c r="WHZ30" s="681"/>
      <c r="WIA30" s="681"/>
      <c r="WIB30" s="681"/>
      <c r="WIC30" s="681"/>
      <c r="WID30" s="681"/>
      <c r="WIE30" s="681"/>
      <c r="WIF30" s="681"/>
      <c r="WIG30" s="681"/>
      <c r="WIH30" s="681"/>
      <c r="WII30" s="681"/>
      <c r="WIJ30" s="681"/>
      <c r="WIK30" s="681"/>
      <c r="WIL30" s="681"/>
      <c r="WIM30" s="682"/>
      <c r="WIN30" s="680"/>
      <c r="WIO30" s="681"/>
      <c r="WIP30" s="681"/>
      <c r="WIQ30" s="681"/>
      <c r="WIR30" s="681"/>
      <c r="WIS30" s="681"/>
      <c r="WIT30" s="681"/>
      <c r="WIU30" s="681"/>
      <c r="WIV30" s="681"/>
      <c r="WIW30" s="681"/>
      <c r="WIX30" s="681"/>
      <c r="WIY30" s="681"/>
      <c r="WIZ30" s="681"/>
      <c r="WJA30" s="681"/>
      <c r="WJB30" s="682"/>
      <c r="WJC30" s="680"/>
      <c r="WJD30" s="681"/>
      <c r="WJE30" s="681"/>
      <c r="WJF30" s="681"/>
      <c r="WJG30" s="681"/>
      <c r="WJH30" s="681"/>
      <c r="WJI30" s="681"/>
      <c r="WJJ30" s="681"/>
      <c r="WJK30" s="681"/>
      <c r="WJL30" s="681"/>
      <c r="WJM30" s="681"/>
      <c r="WJN30" s="681"/>
      <c r="WJO30" s="681"/>
      <c r="WJP30" s="681"/>
      <c r="WJQ30" s="682"/>
      <c r="WJR30" s="680"/>
      <c r="WJS30" s="681"/>
      <c r="WJT30" s="681"/>
      <c r="WJU30" s="681"/>
      <c r="WJV30" s="681"/>
      <c r="WJW30" s="681"/>
      <c r="WJX30" s="681"/>
      <c r="WJY30" s="681"/>
      <c r="WJZ30" s="681"/>
      <c r="WKA30" s="681"/>
      <c r="WKB30" s="681"/>
      <c r="WKC30" s="681"/>
      <c r="WKD30" s="681"/>
      <c r="WKE30" s="681"/>
      <c r="WKF30" s="682"/>
      <c r="WKG30" s="680"/>
      <c r="WKH30" s="681"/>
      <c r="WKI30" s="681"/>
      <c r="WKJ30" s="681"/>
      <c r="WKK30" s="681"/>
      <c r="WKL30" s="681"/>
      <c r="WKM30" s="681"/>
      <c r="WKN30" s="681"/>
      <c r="WKO30" s="681"/>
      <c r="WKP30" s="681"/>
      <c r="WKQ30" s="681"/>
      <c r="WKR30" s="681"/>
      <c r="WKS30" s="681"/>
      <c r="WKT30" s="681"/>
      <c r="WKU30" s="682"/>
      <c r="WKV30" s="680"/>
      <c r="WKW30" s="681"/>
      <c r="WKX30" s="681"/>
      <c r="WKY30" s="681"/>
      <c r="WKZ30" s="681"/>
      <c r="WLA30" s="681"/>
      <c r="WLB30" s="681"/>
      <c r="WLC30" s="681"/>
      <c r="WLD30" s="681"/>
      <c r="WLE30" s="681"/>
      <c r="WLF30" s="681"/>
      <c r="WLG30" s="681"/>
      <c r="WLH30" s="681"/>
      <c r="WLI30" s="681"/>
      <c r="WLJ30" s="682"/>
      <c r="WLK30" s="680"/>
      <c r="WLL30" s="681"/>
      <c r="WLM30" s="681"/>
      <c r="WLN30" s="681"/>
      <c r="WLO30" s="681"/>
      <c r="WLP30" s="681"/>
      <c r="WLQ30" s="681"/>
      <c r="WLR30" s="681"/>
      <c r="WLS30" s="681"/>
      <c r="WLT30" s="681"/>
      <c r="WLU30" s="681"/>
      <c r="WLV30" s="681"/>
      <c r="WLW30" s="681"/>
      <c r="WLX30" s="681"/>
      <c r="WLY30" s="682"/>
      <c r="WLZ30" s="680"/>
      <c r="WMA30" s="681"/>
      <c r="WMB30" s="681"/>
      <c r="WMC30" s="681"/>
      <c r="WMD30" s="681"/>
      <c r="WME30" s="681"/>
      <c r="WMF30" s="681"/>
      <c r="WMG30" s="681"/>
      <c r="WMH30" s="681"/>
      <c r="WMI30" s="681"/>
      <c r="WMJ30" s="681"/>
      <c r="WMK30" s="681"/>
      <c r="WML30" s="681"/>
      <c r="WMM30" s="681"/>
      <c r="WMN30" s="682"/>
      <c r="WMO30" s="680"/>
      <c r="WMP30" s="681"/>
      <c r="WMQ30" s="681"/>
      <c r="WMR30" s="681"/>
      <c r="WMS30" s="681"/>
      <c r="WMT30" s="681"/>
      <c r="WMU30" s="681"/>
      <c r="WMV30" s="681"/>
      <c r="WMW30" s="681"/>
      <c r="WMX30" s="681"/>
      <c r="WMY30" s="681"/>
      <c r="WMZ30" s="681"/>
      <c r="WNA30" s="681"/>
      <c r="WNB30" s="681"/>
      <c r="WNC30" s="682"/>
      <c r="WND30" s="680"/>
      <c r="WNE30" s="681"/>
      <c r="WNF30" s="681"/>
      <c r="WNG30" s="681"/>
      <c r="WNH30" s="681"/>
      <c r="WNI30" s="681"/>
      <c r="WNJ30" s="681"/>
      <c r="WNK30" s="681"/>
      <c r="WNL30" s="681"/>
      <c r="WNM30" s="681"/>
      <c r="WNN30" s="681"/>
      <c r="WNO30" s="681"/>
      <c r="WNP30" s="681"/>
      <c r="WNQ30" s="681"/>
      <c r="WNR30" s="682"/>
      <c r="WNS30" s="680"/>
      <c r="WNT30" s="681"/>
      <c r="WNU30" s="681"/>
      <c r="WNV30" s="681"/>
      <c r="WNW30" s="681"/>
      <c r="WNX30" s="681"/>
      <c r="WNY30" s="681"/>
      <c r="WNZ30" s="681"/>
      <c r="WOA30" s="681"/>
      <c r="WOB30" s="681"/>
      <c r="WOC30" s="681"/>
      <c r="WOD30" s="681"/>
      <c r="WOE30" s="681"/>
      <c r="WOF30" s="681"/>
      <c r="WOG30" s="682"/>
      <c r="WOH30" s="680"/>
      <c r="WOI30" s="681"/>
      <c r="WOJ30" s="681"/>
      <c r="WOK30" s="681"/>
      <c r="WOL30" s="681"/>
      <c r="WOM30" s="681"/>
      <c r="WON30" s="681"/>
      <c r="WOO30" s="681"/>
      <c r="WOP30" s="681"/>
      <c r="WOQ30" s="681"/>
      <c r="WOR30" s="681"/>
      <c r="WOS30" s="681"/>
      <c r="WOT30" s="681"/>
      <c r="WOU30" s="681"/>
      <c r="WOV30" s="682"/>
      <c r="WOW30" s="680"/>
      <c r="WOX30" s="681"/>
      <c r="WOY30" s="681"/>
      <c r="WOZ30" s="681"/>
      <c r="WPA30" s="681"/>
      <c r="WPB30" s="681"/>
      <c r="WPC30" s="681"/>
      <c r="WPD30" s="681"/>
      <c r="WPE30" s="681"/>
      <c r="WPF30" s="681"/>
      <c r="WPG30" s="681"/>
      <c r="WPH30" s="681"/>
      <c r="WPI30" s="681"/>
      <c r="WPJ30" s="681"/>
      <c r="WPK30" s="682"/>
      <c r="WPL30" s="680"/>
      <c r="WPM30" s="681"/>
      <c r="WPN30" s="681"/>
      <c r="WPO30" s="681"/>
      <c r="WPP30" s="681"/>
      <c r="WPQ30" s="681"/>
      <c r="WPR30" s="681"/>
      <c r="WPS30" s="681"/>
      <c r="WPT30" s="681"/>
      <c r="WPU30" s="681"/>
      <c r="WPV30" s="681"/>
      <c r="WPW30" s="681"/>
      <c r="WPX30" s="681"/>
      <c r="WPY30" s="681"/>
      <c r="WPZ30" s="682"/>
      <c r="WQA30" s="680"/>
      <c r="WQB30" s="681"/>
      <c r="WQC30" s="681"/>
      <c r="WQD30" s="681"/>
      <c r="WQE30" s="681"/>
      <c r="WQF30" s="681"/>
      <c r="WQG30" s="681"/>
      <c r="WQH30" s="681"/>
      <c r="WQI30" s="681"/>
      <c r="WQJ30" s="681"/>
      <c r="WQK30" s="681"/>
      <c r="WQL30" s="681"/>
      <c r="WQM30" s="681"/>
      <c r="WQN30" s="681"/>
      <c r="WQO30" s="682"/>
      <c r="WQP30" s="680"/>
      <c r="WQQ30" s="681"/>
      <c r="WQR30" s="681"/>
      <c r="WQS30" s="681"/>
      <c r="WQT30" s="681"/>
      <c r="WQU30" s="681"/>
      <c r="WQV30" s="681"/>
      <c r="WQW30" s="681"/>
      <c r="WQX30" s="681"/>
      <c r="WQY30" s="681"/>
      <c r="WQZ30" s="681"/>
      <c r="WRA30" s="681"/>
      <c r="WRB30" s="681"/>
      <c r="WRC30" s="681"/>
      <c r="WRD30" s="682"/>
      <c r="WRE30" s="680"/>
      <c r="WRF30" s="681"/>
      <c r="WRG30" s="681"/>
      <c r="WRH30" s="681"/>
      <c r="WRI30" s="681"/>
      <c r="WRJ30" s="681"/>
      <c r="WRK30" s="681"/>
      <c r="WRL30" s="681"/>
      <c r="WRM30" s="681"/>
      <c r="WRN30" s="681"/>
      <c r="WRO30" s="681"/>
      <c r="WRP30" s="681"/>
      <c r="WRQ30" s="681"/>
      <c r="WRR30" s="681"/>
      <c r="WRS30" s="682"/>
      <c r="WRT30" s="680"/>
      <c r="WRU30" s="681"/>
      <c r="WRV30" s="681"/>
      <c r="WRW30" s="681"/>
      <c r="WRX30" s="681"/>
      <c r="WRY30" s="681"/>
      <c r="WRZ30" s="681"/>
      <c r="WSA30" s="681"/>
      <c r="WSB30" s="681"/>
      <c r="WSC30" s="681"/>
      <c r="WSD30" s="681"/>
      <c r="WSE30" s="681"/>
      <c r="WSF30" s="681"/>
      <c r="WSG30" s="681"/>
      <c r="WSH30" s="682"/>
      <c r="WSI30" s="680"/>
      <c r="WSJ30" s="681"/>
      <c r="WSK30" s="681"/>
      <c r="WSL30" s="681"/>
      <c r="WSM30" s="681"/>
      <c r="WSN30" s="681"/>
      <c r="WSO30" s="681"/>
      <c r="WSP30" s="681"/>
      <c r="WSQ30" s="681"/>
      <c r="WSR30" s="681"/>
      <c r="WSS30" s="681"/>
      <c r="WST30" s="681"/>
      <c r="WSU30" s="681"/>
      <c r="WSV30" s="681"/>
      <c r="WSW30" s="682"/>
      <c r="WSX30" s="680"/>
      <c r="WSY30" s="681"/>
      <c r="WSZ30" s="681"/>
      <c r="WTA30" s="681"/>
      <c r="WTB30" s="681"/>
      <c r="WTC30" s="681"/>
      <c r="WTD30" s="681"/>
      <c r="WTE30" s="681"/>
      <c r="WTF30" s="681"/>
      <c r="WTG30" s="681"/>
      <c r="WTH30" s="681"/>
      <c r="WTI30" s="681"/>
      <c r="WTJ30" s="681"/>
      <c r="WTK30" s="681"/>
      <c r="WTL30" s="682"/>
      <c r="WTM30" s="680"/>
      <c r="WTN30" s="681"/>
      <c r="WTO30" s="681"/>
      <c r="WTP30" s="681"/>
      <c r="WTQ30" s="681"/>
      <c r="WTR30" s="681"/>
      <c r="WTS30" s="681"/>
      <c r="WTT30" s="681"/>
      <c r="WTU30" s="681"/>
      <c r="WTV30" s="681"/>
      <c r="WTW30" s="681"/>
      <c r="WTX30" s="681"/>
      <c r="WTY30" s="681"/>
      <c r="WTZ30" s="681"/>
      <c r="WUA30" s="682"/>
      <c r="WUB30" s="680"/>
      <c r="WUC30" s="681"/>
      <c r="WUD30" s="681"/>
      <c r="WUE30" s="681"/>
      <c r="WUF30" s="681"/>
      <c r="WUG30" s="681"/>
      <c r="WUH30" s="681"/>
      <c r="WUI30" s="681"/>
      <c r="WUJ30" s="681"/>
      <c r="WUK30" s="681"/>
      <c r="WUL30" s="681"/>
      <c r="WUM30" s="681"/>
      <c r="WUN30" s="681"/>
      <c r="WUO30" s="681"/>
      <c r="WUP30" s="682"/>
      <c r="WUQ30" s="680"/>
      <c r="WUR30" s="681"/>
      <c r="WUS30" s="681"/>
      <c r="WUT30" s="681"/>
      <c r="WUU30" s="681"/>
      <c r="WUV30" s="681"/>
      <c r="WUW30" s="681"/>
      <c r="WUX30" s="681"/>
      <c r="WUY30" s="681"/>
      <c r="WUZ30" s="681"/>
      <c r="WVA30" s="681"/>
      <c r="WVB30" s="681"/>
      <c r="WVC30" s="681"/>
      <c r="WVD30" s="681"/>
      <c r="WVE30" s="682"/>
      <c r="WVF30" s="680"/>
      <c r="WVG30" s="681"/>
      <c r="WVH30" s="681"/>
      <c r="WVI30" s="681"/>
      <c r="WVJ30" s="681"/>
      <c r="WVK30" s="681"/>
      <c r="WVL30" s="681"/>
      <c r="WVM30" s="681"/>
      <c r="WVN30" s="681"/>
      <c r="WVO30" s="681"/>
      <c r="WVP30" s="681"/>
      <c r="WVQ30" s="681"/>
      <c r="WVR30" s="681"/>
      <c r="WVS30" s="681"/>
      <c r="WVT30" s="682"/>
      <c r="WVU30" s="680"/>
      <c r="WVV30" s="681"/>
      <c r="WVW30" s="681"/>
      <c r="WVX30" s="681"/>
      <c r="WVY30" s="681"/>
      <c r="WVZ30" s="681"/>
      <c r="WWA30" s="681"/>
      <c r="WWB30" s="681"/>
      <c r="WWC30" s="681"/>
      <c r="WWD30" s="681"/>
      <c r="WWE30" s="681"/>
      <c r="WWF30" s="681"/>
      <c r="WWG30" s="681"/>
      <c r="WWH30" s="681"/>
      <c r="WWI30" s="682"/>
      <c r="WWJ30" s="680"/>
      <c r="WWK30" s="681"/>
      <c r="WWL30" s="681"/>
      <c r="WWM30" s="681"/>
      <c r="WWN30" s="681"/>
      <c r="WWO30" s="681"/>
      <c r="WWP30" s="681"/>
      <c r="WWQ30" s="681"/>
      <c r="WWR30" s="681"/>
      <c r="WWS30" s="681"/>
      <c r="WWT30" s="681"/>
      <c r="WWU30" s="681"/>
      <c r="WWV30" s="681"/>
      <c r="WWW30" s="681"/>
      <c r="WWX30" s="682"/>
      <c r="WWY30" s="680"/>
      <c r="WWZ30" s="681"/>
      <c r="WXA30" s="681"/>
      <c r="WXB30" s="681"/>
      <c r="WXC30" s="681"/>
      <c r="WXD30" s="681"/>
      <c r="WXE30" s="681"/>
      <c r="WXF30" s="681"/>
      <c r="WXG30" s="681"/>
      <c r="WXH30" s="681"/>
      <c r="WXI30" s="681"/>
      <c r="WXJ30" s="681"/>
      <c r="WXK30" s="681"/>
      <c r="WXL30" s="681"/>
      <c r="WXM30" s="682"/>
      <c r="WXN30" s="680"/>
      <c r="WXO30" s="681"/>
      <c r="WXP30" s="681"/>
      <c r="WXQ30" s="681"/>
      <c r="WXR30" s="681"/>
      <c r="WXS30" s="681"/>
      <c r="WXT30" s="681"/>
      <c r="WXU30" s="681"/>
      <c r="WXV30" s="681"/>
      <c r="WXW30" s="681"/>
      <c r="WXX30" s="681"/>
      <c r="WXY30" s="681"/>
      <c r="WXZ30" s="681"/>
      <c r="WYA30" s="681"/>
      <c r="WYB30" s="682"/>
      <c r="WYC30" s="680"/>
      <c r="WYD30" s="681"/>
      <c r="WYE30" s="681"/>
      <c r="WYF30" s="681"/>
      <c r="WYG30" s="681"/>
      <c r="WYH30" s="681"/>
      <c r="WYI30" s="681"/>
      <c r="WYJ30" s="681"/>
      <c r="WYK30" s="681"/>
      <c r="WYL30" s="681"/>
      <c r="WYM30" s="681"/>
      <c r="WYN30" s="681"/>
      <c r="WYO30" s="681"/>
      <c r="WYP30" s="681"/>
      <c r="WYQ30" s="682"/>
      <c r="WYR30" s="680"/>
      <c r="WYS30" s="681"/>
      <c r="WYT30" s="681"/>
      <c r="WYU30" s="681"/>
      <c r="WYV30" s="681"/>
      <c r="WYW30" s="681"/>
      <c r="WYX30" s="681"/>
      <c r="WYY30" s="681"/>
      <c r="WYZ30" s="681"/>
      <c r="WZA30" s="681"/>
      <c r="WZB30" s="681"/>
      <c r="WZC30" s="681"/>
      <c r="WZD30" s="681"/>
      <c r="WZE30" s="681"/>
      <c r="WZF30" s="682"/>
      <c r="WZG30" s="680"/>
      <c r="WZH30" s="681"/>
      <c r="WZI30" s="681"/>
      <c r="WZJ30" s="681"/>
      <c r="WZK30" s="681"/>
      <c r="WZL30" s="681"/>
      <c r="WZM30" s="681"/>
      <c r="WZN30" s="681"/>
      <c r="WZO30" s="681"/>
      <c r="WZP30" s="681"/>
      <c r="WZQ30" s="681"/>
      <c r="WZR30" s="681"/>
      <c r="WZS30" s="681"/>
      <c r="WZT30" s="681"/>
      <c r="WZU30" s="682"/>
      <c r="WZV30" s="680"/>
      <c r="WZW30" s="681"/>
      <c r="WZX30" s="681"/>
      <c r="WZY30" s="681"/>
      <c r="WZZ30" s="681"/>
      <c r="XAA30" s="681"/>
      <c r="XAB30" s="681"/>
      <c r="XAC30" s="681"/>
      <c r="XAD30" s="681"/>
      <c r="XAE30" s="681"/>
      <c r="XAF30" s="681"/>
      <c r="XAG30" s="681"/>
      <c r="XAH30" s="681"/>
      <c r="XAI30" s="681"/>
      <c r="XAJ30" s="682"/>
      <c r="XAK30" s="680"/>
      <c r="XAL30" s="681"/>
      <c r="XAM30" s="681"/>
      <c r="XAN30" s="681"/>
      <c r="XAO30" s="681"/>
      <c r="XAP30" s="681"/>
      <c r="XAQ30" s="681"/>
      <c r="XAR30" s="681"/>
      <c r="XAS30" s="681"/>
      <c r="XAT30" s="681"/>
      <c r="XAU30" s="681"/>
      <c r="XAV30" s="681"/>
      <c r="XAW30" s="681"/>
      <c r="XAX30" s="681"/>
      <c r="XAY30" s="682"/>
      <c r="XAZ30" s="680"/>
      <c r="XBA30" s="681"/>
      <c r="XBB30" s="681"/>
      <c r="XBC30" s="681"/>
      <c r="XBD30" s="681"/>
      <c r="XBE30" s="681"/>
      <c r="XBF30" s="681"/>
      <c r="XBG30" s="681"/>
      <c r="XBH30" s="681"/>
      <c r="XBI30" s="681"/>
      <c r="XBJ30" s="681"/>
      <c r="XBK30" s="681"/>
      <c r="XBL30" s="681"/>
      <c r="XBM30" s="681"/>
      <c r="XBN30" s="682"/>
      <c r="XBO30" s="680"/>
      <c r="XBP30" s="681"/>
      <c r="XBQ30" s="681"/>
      <c r="XBR30" s="681"/>
      <c r="XBS30" s="681"/>
      <c r="XBT30" s="681"/>
      <c r="XBU30" s="681"/>
      <c r="XBV30" s="681"/>
      <c r="XBW30" s="681"/>
      <c r="XBX30" s="681"/>
      <c r="XBY30" s="681"/>
      <c r="XBZ30" s="681"/>
      <c r="XCA30" s="681"/>
      <c r="XCB30" s="681"/>
      <c r="XCC30" s="682"/>
      <c r="XCD30" s="680"/>
      <c r="XCE30" s="681"/>
      <c r="XCF30" s="681"/>
      <c r="XCG30" s="681"/>
      <c r="XCH30" s="681"/>
      <c r="XCI30" s="681"/>
      <c r="XCJ30" s="681"/>
      <c r="XCK30" s="681"/>
      <c r="XCL30" s="681"/>
      <c r="XCM30" s="681"/>
      <c r="XCN30" s="681"/>
      <c r="XCO30" s="681"/>
      <c r="XCP30" s="681"/>
      <c r="XCQ30" s="681"/>
      <c r="XCR30" s="682"/>
      <c r="XCS30" s="680"/>
      <c r="XCT30" s="681"/>
      <c r="XCU30" s="681"/>
      <c r="XCV30" s="681"/>
      <c r="XCW30" s="681"/>
      <c r="XCX30" s="681"/>
      <c r="XCY30" s="681"/>
      <c r="XCZ30" s="681"/>
      <c r="XDA30" s="681"/>
      <c r="XDB30" s="681"/>
      <c r="XDC30" s="681"/>
      <c r="XDD30" s="681"/>
      <c r="XDE30" s="681"/>
      <c r="XDF30" s="681"/>
      <c r="XDG30" s="682"/>
      <c r="XDH30" s="680"/>
      <c r="XDI30" s="681"/>
      <c r="XDJ30" s="681"/>
      <c r="XDK30" s="681"/>
      <c r="XDL30" s="681"/>
      <c r="XDM30" s="681"/>
      <c r="XDN30" s="681"/>
      <c r="XDO30" s="681"/>
      <c r="XDP30" s="681"/>
      <c r="XDQ30" s="681"/>
      <c r="XDR30" s="681"/>
      <c r="XDS30" s="681"/>
      <c r="XDT30" s="681"/>
      <c r="XDU30" s="681"/>
      <c r="XDV30" s="682"/>
      <c r="XDW30" s="680"/>
      <c r="XDX30" s="681"/>
      <c r="XDY30" s="681"/>
      <c r="XDZ30" s="681"/>
      <c r="XEA30" s="681"/>
      <c r="XEB30" s="681"/>
      <c r="XEC30" s="681"/>
      <c r="XED30" s="681"/>
      <c r="XEE30" s="681"/>
      <c r="XEF30" s="681"/>
      <c r="XEG30" s="681"/>
      <c r="XEH30" s="681"/>
      <c r="XEI30" s="681"/>
      <c r="XEJ30" s="681"/>
      <c r="XEK30" s="682"/>
      <c r="XEL30" s="680"/>
      <c r="XEM30" s="681"/>
      <c r="XEN30" s="681"/>
      <c r="XEO30" s="681"/>
      <c r="XEP30" s="681"/>
      <c r="XEQ30" s="681"/>
      <c r="XER30" s="681"/>
      <c r="XES30" s="681"/>
      <c r="XET30" s="681"/>
      <c r="XEU30" s="681"/>
      <c r="XEV30" s="681"/>
      <c r="XEW30" s="681"/>
      <c r="XEX30" s="681"/>
      <c r="XEY30" s="681"/>
      <c r="XEZ30" s="682"/>
      <c r="XFA30" s="680"/>
      <c r="XFB30" s="681"/>
      <c r="XFC30" s="681"/>
      <c r="XFD30" s="681"/>
    </row>
    <row r="31" spans="1:16384" ht="59.25" customHeight="1">
      <c r="A31" s="619">
        <v>1</v>
      </c>
      <c r="B31" s="620">
        <v>7000015893</v>
      </c>
      <c r="C31" s="621">
        <v>100</v>
      </c>
      <c r="D31" s="620" t="s">
        <v>473</v>
      </c>
      <c r="E31" s="620">
        <v>1000009320</v>
      </c>
      <c r="F31" s="622" t="str">
        <f>'Sch-1'!J33</f>
        <v>Composite long rod Insulators for 132kV Transmission Line-70 KN (
Length-1305 mm, Creepage-4495 mm)</v>
      </c>
      <c r="G31" s="577"/>
      <c r="H31" s="606" t="str">
        <f>'Sch-1'!L33</f>
        <v xml:space="preserve">EA </v>
      </c>
      <c r="I31" s="607">
        <v>122</v>
      </c>
      <c r="J31" s="635"/>
      <c r="K31" s="576" t="str">
        <f t="shared" ref="K31:K32" si="3">IF(J31="", "INCLUDED", IF(ISERROR(I31*J31), J31, I31*J31))</f>
        <v>INCLUDED</v>
      </c>
      <c r="L31" s="586"/>
      <c r="Q31" s="245"/>
      <c r="R31" s="245"/>
    </row>
    <row r="32" spans="1:16384" ht="59.25" customHeight="1">
      <c r="A32" s="619">
        <v>2</v>
      </c>
      <c r="B32" s="620">
        <v>7000015893</v>
      </c>
      <c r="C32" s="621">
        <v>110</v>
      </c>
      <c r="D32" s="620" t="s">
        <v>473</v>
      </c>
      <c r="E32" s="620">
        <v>1000009321</v>
      </c>
      <c r="F32" s="622" t="str">
        <f>'Sch-1'!J34</f>
        <v>Composite long rod Insulators for 132kV Transmission Line-90 KN (
Length-1450 mm, Creepage-4495 mm)</v>
      </c>
      <c r="G32" s="577"/>
      <c r="H32" s="606" t="str">
        <f>'Sch-1'!L34</f>
        <v xml:space="preserve">EA </v>
      </c>
      <c r="I32" s="607">
        <v>631</v>
      </c>
      <c r="J32" s="635"/>
      <c r="K32" s="576" t="str">
        <f t="shared" si="3"/>
        <v>INCLUDED</v>
      </c>
      <c r="L32" s="586"/>
      <c r="Q32" s="245"/>
      <c r="R32" s="245"/>
    </row>
    <row r="33" spans="1:18" s="609" customFormat="1" ht="31.95" customHeight="1">
      <c r="A33" s="680" t="s">
        <v>487</v>
      </c>
      <c r="B33" s="681"/>
      <c r="C33" s="681"/>
      <c r="D33" s="681"/>
      <c r="E33" s="681"/>
      <c r="F33" s="681"/>
      <c r="G33" s="681"/>
      <c r="H33" s="681"/>
      <c r="I33" s="681"/>
      <c r="J33" s="681"/>
      <c r="K33" s="681"/>
      <c r="L33" s="681"/>
      <c r="M33" s="681"/>
      <c r="N33" s="681"/>
      <c r="O33" s="682"/>
      <c r="P33" s="610"/>
      <c r="Q33" s="610"/>
    </row>
    <row r="34" spans="1:18" ht="59.25" customHeight="1">
      <c r="A34" s="619">
        <v>1</v>
      </c>
      <c r="B34" s="620">
        <v>7000015893</v>
      </c>
      <c r="C34" s="621">
        <v>120</v>
      </c>
      <c r="D34" s="620" t="s">
        <v>473</v>
      </c>
      <c r="E34" s="620">
        <v>1000009320</v>
      </c>
      <c r="F34" s="622" t="str">
        <f>'Sch-1'!J36</f>
        <v>Composite long rod Insulators for 132kV Transmission Line-70 KN (
Length-1305 mm, Creepage-4495 mm)</v>
      </c>
      <c r="G34" s="577"/>
      <c r="H34" s="606" t="str">
        <f>'Sch-1'!L36</f>
        <v xml:space="preserve">EA </v>
      </c>
      <c r="I34" s="607">
        <v>176</v>
      </c>
      <c r="J34" s="635"/>
      <c r="K34" s="576" t="str">
        <f t="shared" ref="K34:K35" si="4">IF(J34="", "INCLUDED", IF(ISERROR(I34*J34), J34, I34*J34))</f>
        <v>INCLUDED</v>
      </c>
      <c r="L34" s="586"/>
      <c r="Q34" s="245"/>
      <c r="R34" s="245"/>
    </row>
    <row r="35" spans="1:18" ht="59.25" customHeight="1">
      <c r="A35" s="619">
        <v>2</v>
      </c>
      <c r="B35" s="620">
        <v>7000015893</v>
      </c>
      <c r="C35" s="621">
        <v>130</v>
      </c>
      <c r="D35" s="620" t="s">
        <v>473</v>
      </c>
      <c r="E35" s="620">
        <v>1000009321</v>
      </c>
      <c r="F35" s="622" t="str">
        <f>'Sch-1'!J37</f>
        <v>Composite long rod Insulators for 132kV Transmission Line-90 KN (
Length-1450 mm, Creepage-4495 mm)</v>
      </c>
      <c r="G35" s="577"/>
      <c r="H35" s="606" t="str">
        <f>'Sch-1'!L37</f>
        <v xml:space="preserve">EA </v>
      </c>
      <c r="I35" s="607">
        <v>697</v>
      </c>
      <c r="J35" s="635"/>
      <c r="K35" s="576" t="str">
        <f t="shared" si="4"/>
        <v>INCLUDED</v>
      </c>
      <c r="L35" s="586"/>
      <c r="Q35" s="245"/>
      <c r="R35" s="245"/>
    </row>
    <row r="36" spans="1:18" ht="24" customHeight="1">
      <c r="A36" s="611"/>
      <c r="B36" s="611"/>
      <c r="C36" s="611"/>
      <c r="D36" s="611"/>
      <c r="E36" s="611"/>
      <c r="F36" s="720" t="s">
        <v>475</v>
      </c>
      <c r="G36" s="721"/>
      <c r="H36" s="721"/>
      <c r="I36" s="721"/>
      <c r="J36" s="722"/>
      <c r="K36" s="541">
        <f>SUM(K17:K35)</f>
        <v>0</v>
      </c>
      <c r="L36" s="394"/>
      <c r="Q36" s="247"/>
      <c r="R36" s="248"/>
    </row>
    <row r="37" spans="1:18" ht="27.9" customHeight="1">
      <c r="A37" s="612"/>
      <c r="B37" s="612"/>
      <c r="C37" s="612"/>
      <c r="D37" s="612"/>
      <c r="E37" s="612"/>
      <c r="F37" s="385"/>
      <c r="G37" s="385"/>
      <c r="H37" s="386"/>
      <c r="I37" s="613"/>
      <c r="J37" s="614"/>
      <c r="K37" s="389"/>
      <c r="L37" s="394"/>
      <c r="Q37" s="247"/>
      <c r="R37" s="248"/>
    </row>
    <row r="38" spans="1:18" ht="27.75" customHeight="1">
      <c r="F38" s="294"/>
      <c r="G38" s="294"/>
      <c r="I38" s="598"/>
      <c r="J38" s="615"/>
      <c r="K38" s="615"/>
      <c r="L38" s="394"/>
    </row>
    <row r="39" spans="1:18" ht="33.6" customHeight="1">
      <c r="A39" s="716" t="s">
        <v>230</v>
      </c>
      <c r="B39" s="716"/>
      <c r="C39" s="716"/>
      <c r="D39" s="716"/>
      <c r="E39" s="104"/>
      <c r="G39" s="295"/>
      <c r="H39" s="526"/>
      <c r="I39" s="527"/>
      <c r="J39" s="106" t="s">
        <v>233</v>
      </c>
      <c r="K39" s="108" t="str">
        <f>IF('Sch-1'!O46=0,"",'Sch-1'!O46)</f>
        <v/>
      </c>
      <c r="L39" s="528"/>
      <c r="Q39" s="272"/>
      <c r="R39" s="344"/>
    </row>
    <row r="40" spans="1:18" ht="33.6" customHeight="1">
      <c r="A40" s="716" t="s">
        <v>231</v>
      </c>
      <c r="B40" s="716"/>
      <c r="C40" s="716"/>
      <c r="D40" s="716"/>
      <c r="E40" s="104"/>
      <c r="G40" s="295"/>
      <c r="H40" s="528"/>
      <c r="I40" s="527"/>
      <c r="J40" s="106" t="s">
        <v>234</v>
      </c>
      <c r="K40" s="108" t="str">
        <f>IF('Sch-1'!O47=0,"",'Sch-1'!O47)</f>
        <v/>
      </c>
      <c r="L40" s="528"/>
    </row>
    <row r="41" spans="1:18" ht="33.6" customHeight="1">
      <c r="A41" s="527"/>
      <c r="B41" s="527"/>
      <c r="C41" s="527"/>
      <c r="D41" s="527"/>
      <c r="E41" s="527"/>
      <c r="F41" s="534"/>
      <c r="G41" s="534"/>
      <c r="H41" s="528"/>
      <c r="I41" s="527"/>
      <c r="L41" s="528"/>
    </row>
    <row r="42" spans="1:18" ht="33.6" customHeight="1">
      <c r="A42" s="527"/>
      <c r="B42" s="527"/>
      <c r="C42" s="527"/>
      <c r="D42" s="527"/>
      <c r="E42" s="527"/>
      <c r="F42" s="534"/>
      <c r="G42" s="534"/>
      <c r="H42" s="528"/>
      <c r="I42" s="527"/>
      <c r="J42" s="106"/>
      <c r="K42" s="616"/>
      <c r="L42" s="528"/>
    </row>
    <row r="43" spans="1:18">
      <c r="A43" s="527"/>
      <c r="B43" s="527"/>
      <c r="C43" s="527"/>
      <c r="D43" s="527"/>
      <c r="E43" s="527"/>
      <c r="F43" s="717"/>
      <c r="G43" s="717"/>
      <c r="H43" s="718"/>
      <c r="I43" s="718"/>
      <c r="J43" s="718"/>
      <c r="K43" s="718"/>
    </row>
  </sheetData>
  <sheetProtection algorithmName="SHA-512" hashValue="5BN8k6aEtQyc9cPhY1AhiJtwNrGbpdoCixLeS+UQyLpC6fqwZx/DRQPlmrlm/b/aEcmTCgMwIgyKFoCjCWXo0A==" saltValue="CUKGur+UWs6BC0uqfWOVPA==" spinCount="100000" sheet="1" formatColumns="0" formatRows="0" selectLockedCells="1"/>
  <customSheetViews>
    <customSheetView guid="{B9EC7C48-0A13-4E61-A3A5-0BEFFBB67A7D}" scale="90" showPageBreaks="1" showGridLines="0" fitToPage="1" printArea="1" hiddenColumns="1" view="pageBreakPreview">
      <selection activeCell="J22" sqref="J22:J23"/>
      <colBreaks count="1" manualBreakCount="1">
        <brk id="11" max="1048575" man="1"/>
      </colBreaks>
      <pageMargins left="0.51181102362204722" right="0.26" top="0.54" bottom="0.61" header="0.25" footer="0.43"/>
      <printOptions horizontalCentered="1"/>
      <pageSetup paperSize="9" scale="30" orientation="landscape" r:id="rId1"/>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2"/>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3"/>
      <headerFooter alignWithMargins="0">
        <oddFooter>&amp;R&amp;"Book Antiqua,Bold"&amp;10Schedule-2/ Page &amp;P of &amp;N</oddFooter>
      </headerFooter>
    </customSheetView>
    <customSheetView guid="{5C772B04-11E1-4A74-9F43-9A74EF38E5E2}" showPageBreaks="1" showGridLines="0" fitToPage="1" printArea="1" hiddenColumns="1" view="pageBreakPreview" topLeftCell="A13">
      <selection activeCell="J19" sqref="J19"/>
      <colBreaks count="1" manualBreakCount="1">
        <brk id="11" max="1048575" man="1"/>
      </colBreaks>
      <pageMargins left="0.51181102362204722" right="0.26" top="0.54" bottom="0.61" header="0.25" footer="0.43"/>
      <printOptions horizontalCentered="1"/>
      <pageSetup paperSize="9" scale="70" orientation="landscape" r:id="rId4"/>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5"/>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6"/>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7"/>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8"/>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9"/>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0"/>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1"/>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12"/>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3"/>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4"/>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5"/>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0"/>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1"/>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2"/>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3"/>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4"/>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5"/>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6"/>
      <headerFooter alignWithMargins="0">
        <oddFooter>&amp;R&amp;"Book Antiqua,Bold"&amp;10Schedule-2/ Page &amp;P of &amp;N</oddFooter>
      </headerFooter>
    </customSheetView>
  </customSheetViews>
  <mergeCells count="4383">
    <mergeCell ref="F43:K43"/>
    <mergeCell ref="A3:K3"/>
    <mergeCell ref="A4:K4"/>
    <mergeCell ref="D10:G10"/>
    <mergeCell ref="D11:G11"/>
    <mergeCell ref="F36:J36"/>
    <mergeCell ref="A16:C16"/>
    <mergeCell ref="A18:D18"/>
    <mergeCell ref="A21:O21"/>
    <mergeCell ref="A40:D40"/>
    <mergeCell ref="IG21:IU21"/>
    <mergeCell ref="IV21:JJ21"/>
    <mergeCell ref="JK21:JY21"/>
    <mergeCell ref="JZ21:KN21"/>
    <mergeCell ref="KO21:LC21"/>
    <mergeCell ref="FJ21:FX21"/>
    <mergeCell ref="FY21:GM21"/>
    <mergeCell ref="GN21:HB21"/>
    <mergeCell ref="HC21:HQ21"/>
    <mergeCell ref="HR21:IF21"/>
    <mergeCell ref="CM21:DA21"/>
    <mergeCell ref="DB21:DP21"/>
    <mergeCell ref="DQ21:EE21"/>
    <mergeCell ref="EF21:ET21"/>
    <mergeCell ref="EU21:FI21"/>
    <mergeCell ref="P21:AD21"/>
    <mergeCell ref="AE21:AS21"/>
    <mergeCell ref="AT21:BH21"/>
    <mergeCell ref="BI21:BW21"/>
    <mergeCell ref="BX21:CL21"/>
    <mergeCell ref="HC24:HQ24"/>
    <mergeCell ref="HR24:IF24"/>
    <mergeCell ref="TU21:UI21"/>
    <mergeCell ref="UJ21:UX21"/>
    <mergeCell ref="UY21:VM21"/>
    <mergeCell ref="VN21:WB21"/>
    <mergeCell ref="WC21:WQ21"/>
    <mergeCell ref="QX21:RL21"/>
    <mergeCell ref="RM21:SA21"/>
    <mergeCell ref="SB21:SP21"/>
    <mergeCell ref="SQ21:TE21"/>
    <mergeCell ref="TF21:TT21"/>
    <mergeCell ref="OA21:OO21"/>
    <mergeCell ref="OP21:PD21"/>
    <mergeCell ref="PE21:PS21"/>
    <mergeCell ref="PT21:QH21"/>
    <mergeCell ref="QI21:QW21"/>
    <mergeCell ref="LD21:LR21"/>
    <mergeCell ref="LS21:MG21"/>
    <mergeCell ref="MH21:MV21"/>
    <mergeCell ref="MW21:NK21"/>
    <mergeCell ref="NL21:NZ21"/>
    <mergeCell ref="AFI21:AFW21"/>
    <mergeCell ref="AFX21:AGL21"/>
    <mergeCell ref="AGM21:AHA21"/>
    <mergeCell ref="AHB21:AHP21"/>
    <mergeCell ref="AHQ21:AIE21"/>
    <mergeCell ref="ACL21:ACZ21"/>
    <mergeCell ref="ADA21:ADO21"/>
    <mergeCell ref="ADP21:AED21"/>
    <mergeCell ref="AEE21:AES21"/>
    <mergeCell ref="AET21:AFH21"/>
    <mergeCell ref="ZO21:AAC21"/>
    <mergeCell ref="AAD21:AAR21"/>
    <mergeCell ref="AAS21:ABG21"/>
    <mergeCell ref="ABH21:ABV21"/>
    <mergeCell ref="ABW21:ACK21"/>
    <mergeCell ref="WR21:XF21"/>
    <mergeCell ref="XG21:XU21"/>
    <mergeCell ref="XV21:YJ21"/>
    <mergeCell ref="YK21:YY21"/>
    <mergeCell ref="YZ21:ZN21"/>
    <mergeCell ref="AQW21:ARK21"/>
    <mergeCell ref="ARL21:ARZ21"/>
    <mergeCell ref="ASA21:ASO21"/>
    <mergeCell ref="ASP21:ATD21"/>
    <mergeCell ref="ATE21:ATS21"/>
    <mergeCell ref="ANZ21:AON21"/>
    <mergeCell ref="AOO21:APC21"/>
    <mergeCell ref="APD21:APR21"/>
    <mergeCell ref="APS21:AQG21"/>
    <mergeCell ref="AQH21:AQV21"/>
    <mergeCell ref="ALC21:ALQ21"/>
    <mergeCell ref="ALR21:AMF21"/>
    <mergeCell ref="AMG21:AMU21"/>
    <mergeCell ref="AMV21:ANJ21"/>
    <mergeCell ref="ANK21:ANY21"/>
    <mergeCell ref="AIF21:AIT21"/>
    <mergeCell ref="AIU21:AJI21"/>
    <mergeCell ref="AJJ21:AJX21"/>
    <mergeCell ref="AJY21:AKM21"/>
    <mergeCell ref="AKN21:ALB21"/>
    <mergeCell ref="BCK21:BCY21"/>
    <mergeCell ref="BCZ21:BDN21"/>
    <mergeCell ref="BDO21:BEC21"/>
    <mergeCell ref="BED21:BER21"/>
    <mergeCell ref="BES21:BFG21"/>
    <mergeCell ref="AZN21:BAB21"/>
    <mergeCell ref="BAC21:BAQ21"/>
    <mergeCell ref="BAR21:BBF21"/>
    <mergeCell ref="BBG21:BBU21"/>
    <mergeCell ref="BBV21:BCJ21"/>
    <mergeCell ref="AWQ21:AXE21"/>
    <mergeCell ref="AXF21:AXT21"/>
    <mergeCell ref="AXU21:AYI21"/>
    <mergeCell ref="AYJ21:AYX21"/>
    <mergeCell ref="AYY21:AZM21"/>
    <mergeCell ref="ATT21:AUH21"/>
    <mergeCell ref="AUI21:AUW21"/>
    <mergeCell ref="AUX21:AVL21"/>
    <mergeCell ref="AVM21:AWA21"/>
    <mergeCell ref="AWB21:AWP21"/>
    <mergeCell ref="BNY21:BOM21"/>
    <mergeCell ref="BON21:BPB21"/>
    <mergeCell ref="BPC21:BPQ21"/>
    <mergeCell ref="BPR21:BQF21"/>
    <mergeCell ref="BQG21:BQU21"/>
    <mergeCell ref="BLB21:BLP21"/>
    <mergeCell ref="BLQ21:BME21"/>
    <mergeCell ref="BMF21:BMT21"/>
    <mergeCell ref="BMU21:BNI21"/>
    <mergeCell ref="BNJ21:BNX21"/>
    <mergeCell ref="BIE21:BIS21"/>
    <mergeCell ref="BIT21:BJH21"/>
    <mergeCell ref="BJI21:BJW21"/>
    <mergeCell ref="BJX21:BKL21"/>
    <mergeCell ref="BKM21:BLA21"/>
    <mergeCell ref="BFH21:BFV21"/>
    <mergeCell ref="BFW21:BGK21"/>
    <mergeCell ref="BGL21:BGZ21"/>
    <mergeCell ref="BHA21:BHO21"/>
    <mergeCell ref="BHP21:BID21"/>
    <mergeCell ref="BZM21:CAA21"/>
    <mergeCell ref="CAB21:CAP21"/>
    <mergeCell ref="CAQ21:CBE21"/>
    <mergeCell ref="CBF21:CBT21"/>
    <mergeCell ref="CBU21:CCI21"/>
    <mergeCell ref="BWP21:BXD21"/>
    <mergeCell ref="BXE21:BXS21"/>
    <mergeCell ref="BXT21:BYH21"/>
    <mergeCell ref="BYI21:BYW21"/>
    <mergeCell ref="BYX21:BZL21"/>
    <mergeCell ref="BTS21:BUG21"/>
    <mergeCell ref="BUH21:BUV21"/>
    <mergeCell ref="BUW21:BVK21"/>
    <mergeCell ref="BVL21:BVZ21"/>
    <mergeCell ref="BWA21:BWO21"/>
    <mergeCell ref="BQV21:BRJ21"/>
    <mergeCell ref="BRK21:BRY21"/>
    <mergeCell ref="BRZ21:BSN21"/>
    <mergeCell ref="BSO21:BTC21"/>
    <mergeCell ref="BTD21:BTR21"/>
    <mergeCell ref="CLA21:CLO21"/>
    <mergeCell ref="CLP21:CMD21"/>
    <mergeCell ref="CME21:CMS21"/>
    <mergeCell ref="CMT21:CNH21"/>
    <mergeCell ref="CNI21:CNW21"/>
    <mergeCell ref="CID21:CIR21"/>
    <mergeCell ref="CIS21:CJG21"/>
    <mergeCell ref="CJH21:CJV21"/>
    <mergeCell ref="CJW21:CKK21"/>
    <mergeCell ref="CKL21:CKZ21"/>
    <mergeCell ref="CFG21:CFU21"/>
    <mergeCell ref="CFV21:CGJ21"/>
    <mergeCell ref="CGK21:CGY21"/>
    <mergeCell ref="CGZ21:CHN21"/>
    <mergeCell ref="CHO21:CIC21"/>
    <mergeCell ref="CCJ21:CCX21"/>
    <mergeCell ref="CCY21:CDM21"/>
    <mergeCell ref="CDN21:CEB21"/>
    <mergeCell ref="CEC21:CEQ21"/>
    <mergeCell ref="CER21:CFF21"/>
    <mergeCell ref="CWO21:CXC21"/>
    <mergeCell ref="CXD21:CXR21"/>
    <mergeCell ref="CXS21:CYG21"/>
    <mergeCell ref="CYH21:CYV21"/>
    <mergeCell ref="CYW21:CZK21"/>
    <mergeCell ref="CTR21:CUF21"/>
    <mergeCell ref="CUG21:CUU21"/>
    <mergeCell ref="CUV21:CVJ21"/>
    <mergeCell ref="CVK21:CVY21"/>
    <mergeCell ref="CVZ21:CWN21"/>
    <mergeCell ref="CQU21:CRI21"/>
    <mergeCell ref="CRJ21:CRX21"/>
    <mergeCell ref="CRY21:CSM21"/>
    <mergeCell ref="CSN21:CTB21"/>
    <mergeCell ref="CTC21:CTQ21"/>
    <mergeCell ref="CNX21:COL21"/>
    <mergeCell ref="COM21:CPA21"/>
    <mergeCell ref="CPB21:CPP21"/>
    <mergeCell ref="CPQ21:CQE21"/>
    <mergeCell ref="CQF21:CQT21"/>
    <mergeCell ref="DIC21:DIQ21"/>
    <mergeCell ref="DIR21:DJF21"/>
    <mergeCell ref="DJG21:DJU21"/>
    <mergeCell ref="DJV21:DKJ21"/>
    <mergeCell ref="DKK21:DKY21"/>
    <mergeCell ref="DFF21:DFT21"/>
    <mergeCell ref="DFU21:DGI21"/>
    <mergeCell ref="DGJ21:DGX21"/>
    <mergeCell ref="DGY21:DHM21"/>
    <mergeCell ref="DHN21:DIB21"/>
    <mergeCell ref="DCI21:DCW21"/>
    <mergeCell ref="DCX21:DDL21"/>
    <mergeCell ref="DDM21:DEA21"/>
    <mergeCell ref="DEB21:DEP21"/>
    <mergeCell ref="DEQ21:DFE21"/>
    <mergeCell ref="CZL21:CZZ21"/>
    <mergeCell ref="DAA21:DAO21"/>
    <mergeCell ref="DAP21:DBD21"/>
    <mergeCell ref="DBE21:DBS21"/>
    <mergeCell ref="DBT21:DCH21"/>
    <mergeCell ref="DTQ21:DUE21"/>
    <mergeCell ref="DUF21:DUT21"/>
    <mergeCell ref="DUU21:DVI21"/>
    <mergeCell ref="DVJ21:DVX21"/>
    <mergeCell ref="DVY21:DWM21"/>
    <mergeCell ref="DQT21:DRH21"/>
    <mergeCell ref="DRI21:DRW21"/>
    <mergeCell ref="DRX21:DSL21"/>
    <mergeCell ref="DSM21:DTA21"/>
    <mergeCell ref="DTB21:DTP21"/>
    <mergeCell ref="DNW21:DOK21"/>
    <mergeCell ref="DOL21:DOZ21"/>
    <mergeCell ref="DPA21:DPO21"/>
    <mergeCell ref="DPP21:DQD21"/>
    <mergeCell ref="DQE21:DQS21"/>
    <mergeCell ref="DKZ21:DLN21"/>
    <mergeCell ref="DLO21:DMC21"/>
    <mergeCell ref="DMD21:DMR21"/>
    <mergeCell ref="DMS21:DNG21"/>
    <mergeCell ref="DNH21:DNV21"/>
    <mergeCell ref="EFE21:EFS21"/>
    <mergeCell ref="EFT21:EGH21"/>
    <mergeCell ref="EGI21:EGW21"/>
    <mergeCell ref="EGX21:EHL21"/>
    <mergeCell ref="EHM21:EIA21"/>
    <mergeCell ref="ECH21:ECV21"/>
    <mergeCell ref="ECW21:EDK21"/>
    <mergeCell ref="EDL21:EDZ21"/>
    <mergeCell ref="EEA21:EEO21"/>
    <mergeCell ref="EEP21:EFD21"/>
    <mergeCell ref="DZK21:DZY21"/>
    <mergeCell ref="DZZ21:EAN21"/>
    <mergeCell ref="EAO21:EBC21"/>
    <mergeCell ref="EBD21:EBR21"/>
    <mergeCell ref="EBS21:ECG21"/>
    <mergeCell ref="DWN21:DXB21"/>
    <mergeCell ref="DXC21:DXQ21"/>
    <mergeCell ref="DXR21:DYF21"/>
    <mergeCell ref="DYG21:DYU21"/>
    <mergeCell ref="DYV21:DZJ21"/>
    <mergeCell ref="EQS21:ERG21"/>
    <mergeCell ref="ERH21:ERV21"/>
    <mergeCell ref="ERW21:ESK21"/>
    <mergeCell ref="ESL21:ESZ21"/>
    <mergeCell ref="ETA21:ETO21"/>
    <mergeCell ref="ENV21:EOJ21"/>
    <mergeCell ref="EOK21:EOY21"/>
    <mergeCell ref="EOZ21:EPN21"/>
    <mergeCell ref="EPO21:EQC21"/>
    <mergeCell ref="EQD21:EQR21"/>
    <mergeCell ref="EKY21:ELM21"/>
    <mergeCell ref="ELN21:EMB21"/>
    <mergeCell ref="EMC21:EMQ21"/>
    <mergeCell ref="EMR21:ENF21"/>
    <mergeCell ref="ENG21:ENU21"/>
    <mergeCell ref="EIB21:EIP21"/>
    <mergeCell ref="EIQ21:EJE21"/>
    <mergeCell ref="EJF21:EJT21"/>
    <mergeCell ref="EJU21:EKI21"/>
    <mergeCell ref="EKJ21:EKX21"/>
    <mergeCell ref="FCG21:FCU21"/>
    <mergeCell ref="FCV21:FDJ21"/>
    <mergeCell ref="FDK21:FDY21"/>
    <mergeCell ref="FDZ21:FEN21"/>
    <mergeCell ref="FEO21:FFC21"/>
    <mergeCell ref="EZJ21:EZX21"/>
    <mergeCell ref="EZY21:FAM21"/>
    <mergeCell ref="FAN21:FBB21"/>
    <mergeCell ref="FBC21:FBQ21"/>
    <mergeCell ref="FBR21:FCF21"/>
    <mergeCell ref="EWM21:EXA21"/>
    <mergeCell ref="EXB21:EXP21"/>
    <mergeCell ref="EXQ21:EYE21"/>
    <mergeCell ref="EYF21:EYT21"/>
    <mergeCell ref="EYU21:EZI21"/>
    <mergeCell ref="ETP21:EUD21"/>
    <mergeCell ref="EUE21:EUS21"/>
    <mergeCell ref="EUT21:EVH21"/>
    <mergeCell ref="EVI21:EVW21"/>
    <mergeCell ref="EVX21:EWL21"/>
    <mergeCell ref="FNU21:FOI21"/>
    <mergeCell ref="FOJ21:FOX21"/>
    <mergeCell ref="FOY21:FPM21"/>
    <mergeCell ref="FPN21:FQB21"/>
    <mergeCell ref="FQC21:FQQ21"/>
    <mergeCell ref="FKX21:FLL21"/>
    <mergeCell ref="FLM21:FMA21"/>
    <mergeCell ref="FMB21:FMP21"/>
    <mergeCell ref="FMQ21:FNE21"/>
    <mergeCell ref="FNF21:FNT21"/>
    <mergeCell ref="FIA21:FIO21"/>
    <mergeCell ref="FIP21:FJD21"/>
    <mergeCell ref="FJE21:FJS21"/>
    <mergeCell ref="FJT21:FKH21"/>
    <mergeCell ref="FKI21:FKW21"/>
    <mergeCell ref="FFD21:FFR21"/>
    <mergeCell ref="FFS21:FGG21"/>
    <mergeCell ref="FGH21:FGV21"/>
    <mergeCell ref="FGW21:FHK21"/>
    <mergeCell ref="FHL21:FHZ21"/>
    <mergeCell ref="FZI21:FZW21"/>
    <mergeCell ref="FZX21:GAL21"/>
    <mergeCell ref="GAM21:GBA21"/>
    <mergeCell ref="GBB21:GBP21"/>
    <mergeCell ref="GBQ21:GCE21"/>
    <mergeCell ref="FWL21:FWZ21"/>
    <mergeCell ref="FXA21:FXO21"/>
    <mergeCell ref="FXP21:FYD21"/>
    <mergeCell ref="FYE21:FYS21"/>
    <mergeCell ref="FYT21:FZH21"/>
    <mergeCell ref="FTO21:FUC21"/>
    <mergeCell ref="FUD21:FUR21"/>
    <mergeCell ref="FUS21:FVG21"/>
    <mergeCell ref="FVH21:FVV21"/>
    <mergeCell ref="FVW21:FWK21"/>
    <mergeCell ref="FQR21:FRF21"/>
    <mergeCell ref="FRG21:FRU21"/>
    <mergeCell ref="FRV21:FSJ21"/>
    <mergeCell ref="FSK21:FSY21"/>
    <mergeCell ref="FSZ21:FTN21"/>
    <mergeCell ref="GKW21:GLK21"/>
    <mergeCell ref="GLL21:GLZ21"/>
    <mergeCell ref="GMA21:GMO21"/>
    <mergeCell ref="GMP21:GND21"/>
    <mergeCell ref="GNE21:GNS21"/>
    <mergeCell ref="GHZ21:GIN21"/>
    <mergeCell ref="GIO21:GJC21"/>
    <mergeCell ref="GJD21:GJR21"/>
    <mergeCell ref="GJS21:GKG21"/>
    <mergeCell ref="GKH21:GKV21"/>
    <mergeCell ref="GFC21:GFQ21"/>
    <mergeCell ref="GFR21:GGF21"/>
    <mergeCell ref="GGG21:GGU21"/>
    <mergeCell ref="GGV21:GHJ21"/>
    <mergeCell ref="GHK21:GHY21"/>
    <mergeCell ref="GCF21:GCT21"/>
    <mergeCell ref="GCU21:GDI21"/>
    <mergeCell ref="GDJ21:GDX21"/>
    <mergeCell ref="GDY21:GEM21"/>
    <mergeCell ref="GEN21:GFB21"/>
    <mergeCell ref="GWK21:GWY21"/>
    <mergeCell ref="GWZ21:GXN21"/>
    <mergeCell ref="GXO21:GYC21"/>
    <mergeCell ref="GYD21:GYR21"/>
    <mergeCell ref="GYS21:GZG21"/>
    <mergeCell ref="GTN21:GUB21"/>
    <mergeCell ref="GUC21:GUQ21"/>
    <mergeCell ref="GUR21:GVF21"/>
    <mergeCell ref="GVG21:GVU21"/>
    <mergeCell ref="GVV21:GWJ21"/>
    <mergeCell ref="GQQ21:GRE21"/>
    <mergeCell ref="GRF21:GRT21"/>
    <mergeCell ref="GRU21:GSI21"/>
    <mergeCell ref="GSJ21:GSX21"/>
    <mergeCell ref="GSY21:GTM21"/>
    <mergeCell ref="GNT21:GOH21"/>
    <mergeCell ref="GOI21:GOW21"/>
    <mergeCell ref="GOX21:GPL21"/>
    <mergeCell ref="GPM21:GQA21"/>
    <mergeCell ref="GQB21:GQP21"/>
    <mergeCell ref="HHY21:HIM21"/>
    <mergeCell ref="HIN21:HJB21"/>
    <mergeCell ref="HJC21:HJQ21"/>
    <mergeCell ref="HJR21:HKF21"/>
    <mergeCell ref="HKG21:HKU21"/>
    <mergeCell ref="HFB21:HFP21"/>
    <mergeCell ref="HFQ21:HGE21"/>
    <mergeCell ref="HGF21:HGT21"/>
    <mergeCell ref="HGU21:HHI21"/>
    <mergeCell ref="HHJ21:HHX21"/>
    <mergeCell ref="HCE21:HCS21"/>
    <mergeCell ref="HCT21:HDH21"/>
    <mergeCell ref="HDI21:HDW21"/>
    <mergeCell ref="HDX21:HEL21"/>
    <mergeCell ref="HEM21:HFA21"/>
    <mergeCell ref="GZH21:GZV21"/>
    <mergeCell ref="GZW21:HAK21"/>
    <mergeCell ref="HAL21:HAZ21"/>
    <mergeCell ref="HBA21:HBO21"/>
    <mergeCell ref="HBP21:HCD21"/>
    <mergeCell ref="HTM21:HUA21"/>
    <mergeCell ref="HUB21:HUP21"/>
    <mergeCell ref="HUQ21:HVE21"/>
    <mergeCell ref="HVF21:HVT21"/>
    <mergeCell ref="HVU21:HWI21"/>
    <mergeCell ref="HQP21:HRD21"/>
    <mergeCell ref="HRE21:HRS21"/>
    <mergeCell ref="HRT21:HSH21"/>
    <mergeCell ref="HSI21:HSW21"/>
    <mergeCell ref="HSX21:HTL21"/>
    <mergeCell ref="HNS21:HOG21"/>
    <mergeCell ref="HOH21:HOV21"/>
    <mergeCell ref="HOW21:HPK21"/>
    <mergeCell ref="HPL21:HPZ21"/>
    <mergeCell ref="HQA21:HQO21"/>
    <mergeCell ref="HKV21:HLJ21"/>
    <mergeCell ref="HLK21:HLY21"/>
    <mergeCell ref="HLZ21:HMN21"/>
    <mergeCell ref="HMO21:HNC21"/>
    <mergeCell ref="HND21:HNR21"/>
    <mergeCell ref="IFA21:IFO21"/>
    <mergeCell ref="IFP21:IGD21"/>
    <mergeCell ref="IGE21:IGS21"/>
    <mergeCell ref="IGT21:IHH21"/>
    <mergeCell ref="IHI21:IHW21"/>
    <mergeCell ref="ICD21:ICR21"/>
    <mergeCell ref="ICS21:IDG21"/>
    <mergeCell ref="IDH21:IDV21"/>
    <mergeCell ref="IDW21:IEK21"/>
    <mergeCell ref="IEL21:IEZ21"/>
    <mergeCell ref="HZG21:HZU21"/>
    <mergeCell ref="HZV21:IAJ21"/>
    <mergeCell ref="IAK21:IAY21"/>
    <mergeCell ref="IAZ21:IBN21"/>
    <mergeCell ref="IBO21:ICC21"/>
    <mergeCell ref="HWJ21:HWX21"/>
    <mergeCell ref="HWY21:HXM21"/>
    <mergeCell ref="HXN21:HYB21"/>
    <mergeCell ref="HYC21:HYQ21"/>
    <mergeCell ref="HYR21:HZF21"/>
    <mergeCell ref="IQO21:IRC21"/>
    <mergeCell ref="IRD21:IRR21"/>
    <mergeCell ref="IRS21:ISG21"/>
    <mergeCell ref="ISH21:ISV21"/>
    <mergeCell ref="ISW21:ITK21"/>
    <mergeCell ref="INR21:IOF21"/>
    <mergeCell ref="IOG21:IOU21"/>
    <mergeCell ref="IOV21:IPJ21"/>
    <mergeCell ref="IPK21:IPY21"/>
    <mergeCell ref="IPZ21:IQN21"/>
    <mergeCell ref="IKU21:ILI21"/>
    <mergeCell ref="ILJ21:ILX21"/>
    <mergeCell ref="ILY21:IMM21"/>
    <mergeCell ref="IMN21:INB21"/>
    <mergeCell ref="INC21:INQ21"/>
    <mergeCell ref="IHX21:IIL21"/>
    <mergeCell ref="IIM21:IJA21"/>
    <mergeCell ref="IJB21:IJP21"/>
    <mergeCell ref="IJQ21:IKE21"/>
    <mergeCell ref="IKF21:IKT21"/>
    <mergeCell ref="JCC21:JCQ21"/>
    <mergeCell ref="JCR21:JDF21"/>
    <mergeCell ref="JDG21:JDU21"/>
    <mergeCell ref="JDV21:JEJ21"/>
    <mergeCell ref="JEK21:JEY21"/>
    <mergeCell ref="IZF21:IZT21"/>
    <mergeCell ref="IZU21:JAI21"/>
    <mergeCell ref="JAJ21:JAX21"/>
    <mergeCell ref="JAY21:JBM21"/>
    <mergeCell ref="JBN21:JCB21"/>
    <mergeCell ref="IWI21:IWW21"/>
    <mergeCell ref="IWX21:IXL21"/>
    <mergeCell ref="IXM21:IYA21"/>
    <mergeCell ref="IYB21:IYP21"/>
    <mergeCell ref="IYQ21:IZE21"/>
    <mergeCell ref="ITL21:ITZ21"/>
    <mergeCell ref="IUA21:IUO21"/>
    <mergeCell ref="IUP21:IVD21"/>
    <mergeCell ref="IVE21:IVS21"/>
    <mergeCell ref="IVT21:IWH21"/>
    <mergeCell ref="JNQ21:JOE21"/>
    <mergeCell ref="JOF21:JOT21"/>
    <mergeCell ref="JOU21:JPI21"/>
    <mergeCell ref="JPJ21:JPX21"/>
    <mergeCell ref="JPY21:JQM21"/>
    <mergeCell ref="JKT21:JLH21"/>
    <mergeCell ref="JLI21:JLW21"/>
    <mergeCell ref="JLX21:JML21"/>
    <mergeCell ref="JMM21:JNA21"/>
    <mergeCell ref="JNB21:JNP21"/>
    <mergeCell ref="JHW21:JIK21"/>
    <mergeCell ref="JIL21:JIZ21"/>
    <mergeCell ref="JJA21:JJO21"/>
    <mergeCell ref="JJP21:JKD21"/>
    <mergeCell ref="JKE21:JKS21"/>
    <mergeCell ref="JEZ21:JFN21"/>
    <mergeCell ref="JFO21:JGC21"/>
    <mergeCell ref="JGD21:JGR21"/>
    <mergeCell ref="JGS21:JHG21"/>
    <mergeCell ref="JHH21:JHV21"/>
    <mergeCell ref="JZE21:JZS21"/>
    <mergeCell ref="JZT21:KAH21"/>
    <mergeCell ref="KAI21:KAW21"/>
    <mergeCell ref="KAX21:KBL21"/>
    <mergeCell ref="KBM21:KCA21"/>
    <mergeCell ref="JWH21:JWV21"/>
    <mergeCell ref="JWW21:JXK21"/>
    <mergeCell ref="JXL21:JXZ21"/>
    <mergeCell ref="JYA21:JYO21"/>
    <mergeCell ref="JYP21:JZD21"/>
    <mergeCell ref="JTK21:JTY21"/>
    <mergeCell ref="JTZ21:JUN21"/>
    <mergeCell ref="JUO21:JVC21"/>
    <mergeCell ref="JVD21:JVR21"/>
    <mergeCell ref="JVS21:JWG21"/>
    <mergeCell ref="JQN21:JRB21"/>
    <mergeCell ref="JRC21:JRQ21"/>
    <mergeCell ref="JRR21:JSF21"/>
    <mergeCell ref="JSG21:JSU21"/>
    <mergeCell ref="JSV21:JTJ21"/>
    <mergeCell ref="KKS21:KLG21"/>
    <mergeCell ref="KLH21:KLV21"/>
    <mergeCell ref="KLW21:KMK21"/>
    <mergeCell ref="KML21:KMZ21"/>
    <mergeCell ref="KNA21:KNO21"/>
    <mergeCell ref="KHV21:KIJ21"/>
    <mergeCell ref="KIK21:KIY21"/>
    <mergeCell ref="KIZ21:KJN21"/>
    <mergeCell ref="KJO21:KKC21"/>
    <mergeCell ref="KKD21:KKR21"/>
    <mergeCell ref="KEY21:KFM21"/>
    <mergeCell ref="KFN21:KGB21"/>
    <mergeCell ref="KGC21:KGQ21"/>
    <mergeCell ref="KGR21:KHF21"/>
    <mergeCell ref="KHG21:KHU21"/>
    <mergeCell ref="KCB21:KCP21"/>
    <mergeCell ref="KCQ21:KDE21"/>
    <mergeCell ref="KDF21:KDT21"/>
    <mergeCell ref="KDU21:KEI21"/>
    <mergeCell ref="KEJ21:KEX21"/>
    <mergeCell ref="KWG21:KWU21"/>
    <mergeCell ref="KWV21:KXJ21"/>
    <mergeCell ref="KXK21:KXY21"/>
    <mergeCell ref="KXZ21:KYN21"/>
    <mergeCell ref="KYO21:KZC21"/>
    <mergeCell ref="KTJ21:KTX21"/>
    <mergeCell ref="KTY21:KUM21"/>
    <mergeCell ref="KUN21:KVB21"/>
    <mergeCell ref="KVC21:KVQ21"/>
    <mergeCell ref="KVR21:KWF21"/>
    <mergeCell ref="KQM21:KRA21"/>
    <mergeCell ref="KRB21:KRP21"/>
    <mergeCell ref="KRQ21:KSE21"/>
    <mergeCell ref="KSF21:KST21"/>
    <mergeCell ref="KSU21:KTI21"/>
    <mergeCell ref="KNP21:KOD21"/>
    <mergeCell ref="KOE21:KOS21"/>
    <mergeCell ref="KOT21:KPH21"/>
    <mergeCell ref="KPI21:KPW21"/>
    <mergeCell ref="KPX21:KQL21"/>
    <mergeCell ref="LHU21:LII21"/>
    <mergeCell ref="LIJ21:LIX21"/>
    <mergeCell ref="LIY21:LJM21"/>
    <mergeCell ref="LJN21:LKB21"/>
    <mergeCell ref="LKC21:LKQ21"/>
    <mergeCell ref="LEX21:LFL21"/>
    <mergeCell ref="LFM21:LGA21"/>
    <mergeCell ref="LGB21:LGP21"/>
    <mergeCell ref="LGQ21:LHE21"/>
    <mergeCell ref="LHF21:LHT21"/>
    <mergeCell ref="LCA21:LCO21"/>
    <mergeCell ref="LCP21:LDD21"/>
    <mergeCell ref="LDE21:LDS21"/>
    <mergeCell ref="LDT21:LEH21"/>
    <mergeCell ref="LEI21:LEW21"/>
    <mergeCell ref="KZD21:KZR21"/>
    <mergeCell ref="KZS21:LAG21"/>
    <mergeCell ref="LAH21:LAV21"/>
    <mergeCell ref="LAW21:LBK21"/>
    <mergeCell ref="LBL21:LBZ21"/>
    <mergeCell ref="LTI21:LTW21"/>
    <mergeCell ref="LTX21:LUL21"/>
    <mergeCell ref="LUM21:LVA21"/>
    <mergeCell ref="LVB21:LVP21"/>
    <mergeCell ref="LVQ21:LWE21"/>
    <mergeCell ref="LQL21:LQZ21"/>
    <mergeCell ref="LRA21:LRO21"/>
    <mergeCell ref="LRP21:LSD21"/>
    <mergeCell ref="LSE21:LSS21"/>
    <mergeCell ref="LST21:LTH21"/>
    <mergeCell ref="LNO21:LOC21"/>
    <mergeCell ref="LOD21:LOR21"/>
    <mergeCell ref="LOS21:LPG21"/>
    <mergeCell ref="LPH21:LPV21"/>
    <mergeCell ref="LPW21:LQK21"/>
    <mergeCell ref="LKR21:LLF21"/>
    <mergeCell ref="LLG21:LLU21"/>
    <mergeCell ref="LLV21:LMJ21"/>
    <mergeCell ref="LMK21:LMY21"/>
    <mergeCell ref="LMZ21:LNN21"/>
    <mergeCell ref="MEW21:MFK21"/>
    <mergeCell ref="MFL21:MFZ21"/>
    <mergeCell ref="MGA21:MGO21"/>
    <mergeCell ref="MGP21:MHD21"/>
    <mergeCell ref="MHE21:MHS21"/>
    <mergeCell ref="MBZ21:MCN21"/>
    <mergeCell ref="MCO21:MDC21"/>
    <mergeCell ref="MDD21:MDR21"/>
    <mergeCell ref="MDS21:MEG21"/>
    <mergeCell ref="MEH21:MEV21"/>
    <mergeCell ref="LZC21:LZQ21"/>
    <mergeCell ref="LZR21:MAF21"/>
    <mergeCell ref="MAG21:MAU21"/>
    <mergeCell ref="MAV21:MBJ21"/>
    <mergeCell ref="MBK21:MBY21"/>
    <mergeCell ref="LWF21:LWT21"/>
    <mergeCell ref="LWU21:LXI21"/>
    <mergeCell ref="LXJ21:LXX21"/>
    <mergeCell ref="LXY21:LYM21"/>
    <mergeCell ref="LYN21:LZB21"/>
    <mergeCell ref="MQK21:MQY21"/>
    <mergeCell ref="MQZ21:MRN21"/>
    <mergeCell ref="MRO21:MSC21"/>
    <mergeCell ref="MSD21:MSR21"/>
    <mergeCell ref="MSS21:MTG21"/>
    <mergeCell ref="MNN21:MOB21"/>
    <mergeCell ref="MOC21:MOQ21"/>
    <mergeCell ref="MOR21:MPF21"/>
    <mergeCell ref="MPG21:MPU21"/>
    <mergeCell ref="MPV21:MQJ21"/>
    <mergeCell ref="MKQ21:MLE21"/>
    <mergeCell ref="MLF21:MLT21"/>
    <mergeCell ref="MLU21:MMI21"/>
    <mergeCell ref="MMJ21:MMX21"/>
    <mergeCell ref="MMY21:MNM21"/>
    <mergeCell ref="MHT21:MIH21"/>
    <mergeCell ref="MII21:MIW21"/>
    <mergeCell ref="MIX21:MJL21"/>
    <mergeCell ref="MJM21:MKA21"/>
    <mergeCell ref="MKB21:MKP21"/>
    <mergeCell ref="NBY21:NCM21"/>
    <mergeCell ref="NCN21:NDB21"/>
    <mergeCell ref="NDC21:NDQ21"/>
    <mergeCell ref="NDR21:NEF21"/>
    <mergeCell ref="NEG21:NEU21"/>
    <mergeCell ref="MZB21:MZP21"/>
    <mergeCell ref="MZQ21:NAE21"/>
    <mergeCell ref="NAF21:NAT21"/>
    <mergeCell ref="NAU21:NBI21"/>
    <mergeCell ref="NBJ21:NBX21"/>
    <mergeCell ref="MWE21:MWS21"/>
    <mergeCell ref="MWT21:MXH21"/>
    <mergeCell ref="MXI21:MXW21"/>
    <mergeCell ref="MXX21:MYL21"/>
    <mergeCell ref="MYM21:MZA21"/>
    <mergeCell ref="MTH21:MTV21"/>
    <mergeCell ref="MTW21:MUK21"/>
    <mergeCell ref="MUL21:MUZ21"/>
    <mergeCell ref="MVA21:MVO21"/>
    <mergeCell ref="MVP21:MWD21"/>
    <mergeCell ref="NNM21:NOA21"/>
    <mergeCell ref="NOB21:NOP21"/>
    <mergeCell ref="NOQ21:NPE21"/>
    <mergeCell ref="NPF21:NPT21"/>
    <mergeCell ref="NPU21:NQI21"/>
    <mergeCell ref="NKP21:NLD21"/>
    <mergeCell ref="NLE21:NLS21"/>
    <mergeCell ref="NLT21:NMH21"/>
    <mergeCell ref="NMI21:NMW21"/>
    <mergeCell ref="NMX21:NNL21"/>
    <mergeCell ref="NHS21:NIG21"/>
    <mergeCell ref="NIH21:NIV21"/>
    <mergeCell ref="NIW21:NJK21"/>
    <mergeCell ref="NJL21:NJZ21"/>
    <mergeCell ref="NKA21:NKO21"/>
    <mergeCell ref="NEV21:NFJ21"/>
    <mergeCell ref="NFK21:NFY21"/>
    <mergeCell ref="NFZ21:NGN21"/>
    <mergeCell ref="NGO21:NHC21"/>
    <mergeCell ref="NHD21:NHR21"/>
    <mergeCell ref="NZA21:NZO21"/>
    <mergeCell ref="NZP21:OAD21"/>
    <mergeCell ref="OAE21:OAS21"/>
    <mergeCell ref="OAT21:OBH21"/>
    <mergeCell ref="OBI21:OBW21"/>
    <mergeCell ref="NWD21:NWR21"/>
    <mergeCell ref="NWS21:NXG21"/>
    <mergeCell ref="NXH21:NXV21"/>
    <mergeCell ref="NXW21:NYK21"/>
    <mergeCell ref="NYL21:NYZ21"/>
    <mergeCell ref="NTG21:NTU21"/>
    <mergeCell ref="NTV21:NUJ21"/>
    <mergeCell ref="NUK21:NUY21"/>
    <mergeCell ref="NUZ21:NVN21"/>
    <mergeCell ref="NVO21:NWC21"/>
    <mergeCell ref="NQJ21:NQX21"/>
    <mergeCell ref="NQY21:NRM21"/>
    <mergeCell ref="NRN21:NSB21"/>
    <mergeCell ref="NSC21:NSQ21"/>
    <mergeCell ref="NSR21:NTF21"/>
    <mergeCell ref="OKO21:OLC21"/>
    <mergeCell ref="OLD21:OLR21"/>
    <mergeCell ref="OLS21:OMG21"/>
    <mergeCell ref="OMH21:OMV21"/>
    <mergeCell ref="OMW21:ONK21"/>
    <mergeCell ref="OHR21:OIF21"/>
    <mergeCell ref="OIG21:OIU21"/>
    <mergeCell ref="OIV21:OJJ21"/>
    <mergeCell ref="OJK21:OJY21"/>
    <mergeCell ref="OJZ21:OKN21"/>
    <mergeCell ref="OEU21:OFI21"/>
    <mergeCell ref="OFJ21:OFX21"/>
    <mergeCell ref="OFY21:OGM21"/>
    <mergeCell ref="OGN21:OHB21"/>
    <mergeCell ref="OHC21:OHQ21"/>
    <mergeCell ref="OBX21:OCL21"/>
    <mergeCell ref="OCM21:ODA21"/>
    <mergeCell ref="ODB21:ODP21"/>
    <mergeCell ref="ODQ21:OEE21"/>
    <mergeCell ref="OEF21:OET21"/>
    <mergeCell ref="OWC21:OWQ21"/>
    <mergeCell ref="OWR21:OXF21"/>
    <mergeCell ref="OXG21:OXU21"/>
    <mergeCell ref="OXV21:OYJ21"/>
    <mergeCell ref="OYK21:OYY21"/>
    <mergeCell ref="OTF21:OTT21"/>
    <mergeCell ref="OTU21:OUI21"/>
    <mergeCell ref="OUJ21:OUX21"/>
    <mergeCell ref="OUY21:OVM21"/>
    <mergeCell ref="OVN21:OWB21"/>
    <mergeCell ref="OQI21:OQW21"/>
    <mergeCell ref="OQX21:ORL21"/>
    <mergeCell ref="ORM21:OSA21"/>
    <mergeCell ref="OSB21:OSP21"/>
    <mergeCell ref="OSQ21:OTE21"/>
    <mergeCell ref="ONL21:ONZ21"/>
    <mergeCell ref="OOA21:OOO21"/>
    <mergeCell ref="OOP21:OPD21"/>
    <mergeCell ref="OPE21:OPS21"/>
    <mergeCell ref="OPT21:OQH21"/>
    <mergeCell ref="PHQ21:PIE21"/>
    <mergeCell ref="PIF21:PIT21"/>
    <mergeCell ref="PIU21:PJI21"/>
    <mergeCell ref="PJJ21:PJX21"/>
    <mergeCell ref="PJY21:PKM21"/>
    <mergeCell ref="PET21:PFH21"/>
    <mergeCell ref="PFI21:PFW21"/>
    <mergeCell ref="PFX21:PGL21"/>
    <mergeCell ref="PGM21:PHA21"/>
    <mergeCell ref="PHB21:PHP21"/>
    <mergeCell ref="PBW21:PCK21"/>
    <mergeCell ref="PCL21:PCZ21"/>
    <mergeCell ref="PDA21:PDO21"/>
    <mergeCell ref="PDP21:PED21"/>
    <mergeCell ref="PEE21:PES21"/>
    <mergeCell ref="OYZ21:OZN21"/>
    <mergeCell ref="OZO21:PAC21"/>
    <mergeCell ref="PAD21:PAR21"/>
    <mergeCell ref="PAS21:PBG21"/>
    <mergeCell ref="PBH21:PBV21"/>
    <mergeCell ref="PTE21:PTS21"/>
    <mergeCell ref="PTT21:PUH21"/>
    <mergeCell ref="PUI21:PUW21"/>
    <mergeCell ref="PUX21:PVL21"/>
    <mergeCell ref="PVM21:PWA21"/>
    <mergeCell ref="PQH21:PQV21"/>
    <mergeCell ref="PQW21:PRK21"/>
    <mergeCell ref="PRL21:PRZ21"/>
    <mergeCell ref="PSA21:PSO21"/>
    <mergeCell ref="PSP21:PTD21"/>
    <mergeCell ref="PNK21:PNY21"/>
    <mergeCell ref="PNZ21:PON21"/>
    <mergeCell ref="POO21:PPC21"/>
    <mergeCell ref="PPD21:PPR21"/>
    <mergeCell ref="PPS21:PQG21"/>
    <mergeCell ref="PKN21:PLB21"/>
    <mergeCell ref="PLC21:PLQ21"/>
    <mergeCell ref="PLR21:PMF21"/>
    <mergeCell ref="PMG21:PMU21"/>
    <mergeCell ref="PMV21:PNJ21"/>
    <mergeCell ref="QES21:QFG21"/>
    <mergeCell ref="QFH21:QFV21"/>
    <mergeCell ref="QFW21:QGK21"/>
    <mergeCell ref="QGL21:QGZ21"/>
    <mergeCell ref="QHA21:QHO21"/>
    <mergeCell ref="QBV21:QCJ21"/>
    <mergeCell ref="QCK21:QCY21"/>
    <mergeCell ref="QCZ21:QDN21"/>
    <mergeCell ref="QDO21:QEC21"/>
    <mergeCell ref="QED21:QER21"/>
    <mergeCell ref="PYY21:PZM21"/>
    <mergeCell ref="PZN21:QAB21"/>
    <mergeCell ref="QAC21:QAQ21"/>
    <mergeCell ref="QAR21:QBF21"/>
    <mergeCell ref="QBG21:QBU21"/>
    <mergeCell ref="PWB21:PWP21"/>
    <mergeCell ref="PWQ21:PXE21"/>
    <mergeCell ref="PXF21:PXT21"/>
    <mergeCell ref="PXU21:PYI21"/>
    <mergeCell ref="PYJ21:PYX21"/>
    <mergeCell ref="QQG21:QQU21"/>
    <mergeCell ref="QQV21:QRJ21"/>
    <mergeCell ref="QRK21:QRY21"/>
    <mergeCell ref="QRZ21:QSN21"/>
    <mergeCell ref="QSO21:QTC21"/>
    <mergeCell ref="QNJ21:QNX21"/>
    <mergeCell ref="QNY21:QOM21"/>
    <mergeCell ref="QON21:QPB21"/>
    <mergeCell ref="QPC21:QPQ21"/>
    <mergeCell ref="QPR21:QQF21"/>
    <mergeCell ref="QKM21:QLA21"/>
    <mergeCell ref="QLB21:QLP21"/>
    <mergeCell ref="QLQ21:QME21"/>
    <mergeCell ref="QMF21:QMT21"/>
    <mergeCell ref="QMU21:QNI21"/>
    <mergeCell ref="QHP21:QID21"/>
    <mergeCell ref="QIE21:QIS21"/>
    <mergeCell ref="QIT21:QJH21"/>
    <mergeCell ref="QJI21:QJW21"/>
    <mergeCell ref="QJX21:QKL21"/>
    <mergeCell ref="RBU21:RCI21"/>
    <mergeCell ref="RCJ21:RCX21"/>
    <mergeCell ref="RCY21:RDM21"/>
    <mergeCell ref="RDN21:REB21"/>
    <mergeCell ref="REC21:REQ21"/>
    <mergeCell ref="QYX21:QZL21"/>
    <mergeCell ref="QZM21:RAA21"/>
    <mergeCell ref="RAB21:RAP21"/>
    <mergeCell ref="RAQ21:RBE21"/>
    <mergeCell ref="RBF21:RBT21"/>
    <mergeCell ref="QWA21:QWO21"/>
    <mergeCell ref="QWP21:QXD21"/>
    <mergeCell ref="QXE21:QXS21"/>
    <mergeCell ref="QXT21:QYH21"/>
    <mergeCell ref="QYI21:QYW21"/>
    <mergeCell ref="QTD21:QTR21"/>
    <mergeCell ref="QTS21:QUG21"/>
    <mergeCell ref="QUH21:QUV21"/>
    <mergeCell ref="QUW21:QVK21"/>
    <mergeCell ref="QVL21:QVZ21"/>
    <mergeCell ref="RNI21:RNW21"/>
    <mergeCell ref="RNX21:ROL21"/>
    <mergeCell ref="ROM21:RPA21"/>
    <mergeCell ref="RPB21:RPP21"/>
    <mergeCell ref="RPQ21:RQE21"/>
    <mergeCell ref="RKL21:RKZ21"/>
    <mergeCell ref="RLA21:RLO21"/>
    <mergeCell ref="RLP21:RMD21"/>
    <mergeCell ref="RME21:RMS21"/>
    <mergeCell ref="RMT21:RNH21"/>
    <mergeCell ref="RHO21:RIC21"/>
    <mergeCell ref="RID21:RIR21"/>
    <mergeCell ref="RIS21:RJG21"/>
    <mergeCell ref="RJH21:RJV21"/>
    <mergeCell ref="RJW21:RKK21"/>
    <mergeCell ref="RER21:RFF21"/>
    <mergeCell ref="RFG21:RFU21"/>
    <mergeCell ref="RFV21:RGJ21"/>
    <mergeCell ref="RGK21:RGY21"/>
    <mergeCell ref="RGZ21:RHN21"/>
    <mergeCell ref="RYW21:RZK21"/>
    <mergeCell ref="RZL21:RZZ21"/>
    <mergeCell ref="SAA21:SAO21"/>
    <mergeCell ref="SAP21:SBD21"/>
    <mergeCell ref="SBE21:SBS21"/>
    <mergeCell ref="RVZ21:RWN21"/>
    <mergeCell ref="RWO21:RXC21"/>
    <mergeCell ref="RXD21:RXR21"/>
    <mergeCell ref="RXS21:RYG21"/>
    <mergeCell ref="RYH21:RYV21"/>
    <mergeCell ref="RTC21:RTQ21"/>
    <mergeCell ref="RTR21:RUF21"/>
    <mergeCell ref="RUG21:RUU21"/>
    <mergeCell ref="RUV21:RVJ21"/>
    <mergeCell ref="RVK21:RVY21"/>
    <mergeCell ref="RQF21:RQT21"/>
    <mergeCell ref="RQU21:RRI21"/>
    <mergeCell ref="RRJ21:RRX21"/>
    <mergeCell ref="RRY21:RSM21"/>
    <mergeCell ref="RSN21:RTB21"/>
    <mergeCell ref="SKK21:SKY21"/>
    <mergeCell ref="SKZ21:SLN21"/>
    <mergeCell ref="SLO21:SMC21"/>
    <mergeCell ref="SMD21:SMR21"/>
    <mergeCell ref="SMS21:SNG21"/>
    <mergeCell ref="SHN21:SIB21"/>
    <mergeCell ref="SIC21:SIQ21"/>
    <mergeCell ref="SIR21:SJF21"/>
    <mergeCell ref="SJG21:SJU21"/>
    <mergeCell ref="SJV21:SKJ21"/>
    <mergeCell ref="SEQ21:SFE21"/>
    <mergeCell ref="SFF21:SFT21"/>
    <mergeCell ref="SFU21:SGI21"/>
    <mergeCell ref="SGJ21:SGX21"/>
    <mergeCell ref="SGY21:SHM21"/>
    <mergeCell ref="SBT21:SCH21"/>
    <mergeCell ref="SCI21:SCW21"/>
    <mergeCell ref="SCX21:SDL21"/>
    <mergeCell ref="SDM21:SEA21"/>
    <mergeCell ref="SEB21:SEP21"/>
    <mergeCell ref="SVY21:SWM21"/>
    <mergeCell ref="SWN21:SXB21"/>
    <mergeCell ref="SXC21:SXQ21"/>
    <mergeCell ref="SXR21:SYF21"/>
    <mergeCell ref="SYG21:SYU21"/>
    <mergeCell ref="STB21:STP21"/>
    <mergeCell ref="STQ21:SUE21"/>
    <mergeCell ref="SUF21:SUT21"/>
    <mergeCell ref="SUU21:SVI21"/>
    <mergeCell ref="SVJ21:SVX21"/>
    <mergeCell ref="SQE21:SQS21"/>
    <mergeCell ref="SQT21:SRH21"/>
    <mergeCell ref="SRI21:SRW21"/>
    <mergeCell ref="SRX21:SSL21"/>
    <mergeCell ref="SSM21:STA21"/>
    <mergeCell ref="SNH21:SNV21"/>
    <mergeCell ref="SNW21:SOK21"/>
    <mergeCell ref="SOL21:SOZ21"/>
    <mergeCell ref="SPA21:SPO21"/>
    <mergeCell ref="SPP21:SQD21"/>
    <mergeCell ref="THM21:TIA21"/>
    <mergeCell ref="TIB21:TIP21"/>
    <mergeCell ref="TIQ21:TJE21"/>
    <mergeCell ref="TJF21:TJT21"/>
    <mergeCell ref="TJU21:TKI21"/>
    <mergeCell ref="TEP21:TFD21"/>
    <mergeCell ref="TFE21:TFS21"/>
    <mergeCell ref="TFT21:TGH21"/>
    <mergeCell ref="TGI21:TGW21"/>
    <mergeCell ref="TGX21:THL21"/>
    <mergeCell ref="TBS21:TCG21"/>
    <mergeCell ref="TCH21:TCV21"/>
    <mergeCell ref="TCW21:TDK21"/>
    <mergeCell ref="TDL21:TDZ21"/>
    <mergeCell ref="TEA21:TEO21"/>
    <mergeCell ref="SYV21:SZJ21"/>
    <mergeCell ref="SZK21:SZY21"/>
    <mergeCell ref="SZZ21:TAN21"/>
    <mergeCell ref="TAO21:TBC21"/>
    <mergeCell ref="TBD21:TBR21"/>
    <mergeCell ref="TTA21:TTO21"/>
    <mergeCell ref="TTP21:TUD21"/>
    <mergeCell ref="TUE21:TUS21"/>
    <mergeCell ref="TUT21:TVH21"/>
    <mergeCell ref="TVI21:TVW21"/>
    <mergeCell ref="TQD21:TQR21"/>
    <mergeCell ref="TQS21:TRG21"/>
    <mergeCell ref="TRH21:TRV21"/>
    <mergeCell ref="TRW21:TSK21"/>
    <mergeCell ref="TSL21:TSZ21"/>
    <mergeCell ref="TNG21:TNU21"/>
    <mergeCell ref="TNV21:TOJ21"/>
    <mergeCell ref="TOK21:TOY21"/>
    <mergeCell ref="TOZ21:TPN21"/>
    <mergeCell ref="TPO21:TQC21"/>
    <mergeCell ref="TKJ21:TKX21"/>
    <mergeCell ref="TKY21:TLM21"/>
    <mergeCell ref="TLN21:TMB21"/>
    <mergeCell ref="TMC21:TMQ21"/>
    <mergeCell ref="TMR21:TNF21"/>
    <mergeCell ref="UEO21:UFC21"/>
    <mergeCell ref="UFD21:UFR21"/>
    <mergeCell ref="UFS21:UGG21"/>
    <mergeCell ref="UGH21:UGV21"/>
    <mergeCell ref="UGW21:UHK21"/>
    <mergeCell ref="UBR21:UCF21"/>
    <mergeCell ref="UCG21:UCU21"/>
    <mergeCell ref="UCV21:UDJ21"/>
    <mergeCell ref="UDK21:UDY21"/>
    <mergeCell ref="UDZ21:UEN21"/>
    <mergeCell ref="TYU21:TZI21"/>
    <mergeCell ref="TZJ21:TZX21"/>
    <mergeCell ref="TZY21:UAM21"/>
    <mergeCell ref="UAN21:UBB21"/>
    <mergeCell ref="UBC21:UBQ21"/>
    <mergeCell ref="TVX21:TWL21"/>
    <mergeCell ref="TWM21:TXA21"/>
    <mergeCell ref="TXB21:TXP21"/>
    <mergeCell ref="TXQ21:TYE21"/>
    <mergeCell ref="TYF21:TYT21"/>
    <mergeCell ref="UQC21:UQQ21"/>
    <mergeCell ref="UQR21:URF21"/>
    <mergeCell ref="URG21:URU21"/>
    <mergeCell ref="URV21:USJ21"/>
    <mergeCell ref="USK21:USY21"/>
    <mergeCell ref="UNF21:UNT21"/>
    <mergeCell ref="UNU21:UOI21"/>
    <mergeCell ref="UOJ21:UOX21"/>
    <mergeCell ref="UOY21:UPM21"/>
    <mergeCell ref="UPN21:UQB21"/>
    <mergeCell ref="UKI21:UKW21"/>
    <mergeCell ref="UKX21:ULL21"/>
    <mergeCell ref="ULM21:UMA21"/>
    <mergeCell ref="UMB21:UMP21"/>
    <mergeCell ref="UMQ21:UNE21"/>
    <mergeCell ref="UHL21:UHZ21"/>
    <mergeCell ref="UIA21:UIO21"/>
    <mergeCell ref="UIP21:UJD21"/>
    <mergeCell ref="UJE21:UJS21"/>
    <mergeCell ref="UJT21:UKH21"/>
    <mergeCell ref="VBQ21:VCE21"/>
    <mergeCell ref="VCF21:VCT21"/>
    <mergeCell ref="VCU21:VDI21"/>
    <mergeCell ref="VDJ21:VDX21"/>
    <mergeCell ref="VDY21:VEM21"/>
    <mergeCell ref="UYT21:UZH21"/>
    <mergeCell ref="UZI21:UZW21"/>
    <mergeCell ref="UZX21:VAL21"/>
    <mergeCell ref="VAM21:VBA21"/>
    <mergeCell ref="VBB21:VBP21"/>
    <mergeCell ref="UVW21:UWK21"/>
    <mergeCell ref="UWL21:UWZ21"/>
    <mergeCell ref="UXA21:UXO21"/>
    <mergeCell ref="UXP21:UYD21"/>
    <mergeCell ref="UYE21:UYS21"/>
    <mergeCell ref="USZ21:UTN21"/>
    <mergeCell ref="UTO21:UUC21"/>
    <mergeCell ref="UUD21:UUR21"/>
    <mergeCell ref="UUS21:UVG21"/>
    <mergeCell ref="UVH21:UVV21"/>
    <mergeCell ref="VNE21:VNS21"/>
    <mergeCell ref="VNT21:VOH21"/>
    <mergeCell ref="VOI21:VOW21"/>
    <mergeCell ref="VOX21:VPL21"/>
    <mergeCell ref="VPM21:VQA21"/>
    <mergeCell ref="VKH21:VKV21"/>
    <mergeCell ref="VKW21:VLK21"/>
    <mergeCell ref="VLL21:VLZ21"/>
    <mergeCell ref="VMA21:VMO21"/>
    <mergeCell ref="VMP21:VND21"/>
    <mergeCell ref="VHK21:VHY21"/>
    <mergeCell ref="VHZ21:VIN21"/>
    <mergeCell ref="VIO21:VJC21"/>
    <mergeCell ref="VJD21:VJR21"/>
    <mergeCell ref="VJS21:VKG21"/>
    <mergeCell ref="VEN21:VFB21"/>
    <mergeCell ref="VFC21:VFQ21"/>
    <mergeCell ref="VFR21:VGF21"/>
    <mergeCell ref="VGG21:VGU21"/>
    <mergeCell ref="VGV21:VHJ21"/>
    <mergeCell ref="VYS21:VZG21"/>
    <mergeCell ref="VZH21:VZV21"/>
    <mergeCell ref="VZW21:WAK21"/>
    <mergeCell ref="WAL21:WAZ21"/>
    <mergeCell ref="WBA21:WBO21"/>
    <mergeCell ref="VVV21:VWJ21"/>
    <mergeCell ref="VWK21:VWY21"/>
    <mergeCell ref="VWZ21:VXN21"/>
    <mergeCell ref="VXO21:VYC21"/>
    <mergeCell ref="VYD21:VYR21"/>
    <mergeCell ref="VSY21:VTM21"/>
    <mergeCell ref="VTN21:VUB21"/>
    <mergeCell ref="VUC21:VUQ21"/>
    <mergeCell ref="VUR21:VVF21"/>
    <mergeCell ref="VVG21:VVU21"/>
    <mergeCell ref="VQB21:VQP21"/>
    <mergeCell ref="VQQ21:VRE21"/>
    <mergeCell ref="VRF21:VRT21"/>
    <mergeCell ref="VRU21:VSI21"/>
    <mergeCell ref="VSJ21:VSX21"/>
    <mergeCell ref="WKG21:WKU21"/>
    <mergeCell ref="WKV21:WLJ21"/>
    <mergeCell ref="WLK21:WLY21"/>
    <mergeCell ref="WLZ21:WMN21"/>
    <mergeCell ref="WMO21:WNC21"/>
    <mergeCell ref="WHJ21:WHX21"/>
    <mergeCell ref="WHY21:WIM21"/>
    <mergeCell ref="WIN21:WJB21"/>
    <mergeCell ref="WJC21:WJQ21"/>
    <mergeCell ref="WJR21:WKF21"/>
    <mergeCell ref="WEM21:WFA21"/>
    <mergeCell ref="WFB21:WFP21"/>
    <mergeCell ref="WFQ21:WGE21"/>
    <mergeCell ref="WGF21:WGT21"/>
    <mergeCell ref="WGU21:WHI21"/>
    <mergeCell ref="WBP21:WCD21"/>
    <mergeCell ref="WCE21:WCS21"/>
    <mergeCell ref="WCT21:WDH21"/>
    <mergeCell ref="WDI21:WDW21"/>
    <mergeCell ref="WDX21:WEL21"/>
    <mergeCell ref="WWJ21:WWX21"/>
    <mergeCell ref="WWY21:WXM21"/>
    <mergeCell ref="WXN21:WYB21"/>
    <mergeCell ref="WYC21:WYQ21"/>
    <mergeCell ref="WSX21:WTL21"/>
    <mergeCell ref="WTM21:WUA21"/>
    <mergeCell ref="WUB21:WUP21"/>
    <mergeCell ref="WUQ21:WVE21"/>
    <mergeCell ref="WVF21:WVT21"/>
    <mergeCell ref="WQA21:WQO21"/>
    <mergeCell ref="WQP21:WRD21"/>
    <mergeCell ref="WRE21:WRS21"/>
    <mergeCell ref="WRT21:WSH21"/>
    <mergeCell ref="WSI21:WSW21"/>
    <mergeCell ref="WND21:WNR21"/>
    <mergeCell ref="WNS21:WOG21"/>
    <mergeCell ref="WOH21:WOV21"/>
    <mergeCell ref="WOW21:WPK21"/>
    <mergeCell ref="WPL21:WPZ21"/>
    <mergeCell ref="IG24:IU24"/>
    <mergeCell ref="IV24:JJ24"/>
    <mergeCell ref="JK24:JY24"/>
    <mergeCell ref="XEL21:XEZ21"/>
    <mergeCell ref="XFA21:XFD21"/>
    <mergeCell ref="A24:O24"/>
    <mergeCell ref="P24:AD24"/>
    <mergeCell ref="AE24:AS24"/>
    <mergeCell ref="AT24:BH24"/>
    <mergeCell ref="BI24:BW24"/>
    <mergeCell ref="BX24:CL24"/>
    <mergeCell ref="CM24:DA24"/>
    <mergeCell ref="DB24:DP24"/>
    <mergeCell ref="DQ24:EE24"/>
    <mergeCell ref="EF24:ET24"/>
    <mergeCell ref="EU24:FI24"/>
    <mergeCell ref="FJ24:FX24"/>
    <mergeCell ref="FY24:GM24"/>
    <mergeCell ref="GN24:HB24"/>
    <mergeCell ref="XBO21:XCC21"/>
    <mergeCell ref="XCD21:XCR21"/>
    <mergeCell ref="XCS21:XDG21"/>
    <mergeCell ref="XDH21:XDV21"/>
    <mergeCell ref="XDW21:XEK21"/>
    <mergeCell ref="WYR21:WZF21"/>
    <mergeCell ref="WZG21:WZU21"/>
    <mergeCell ref="WZV21:XAJ21"/>
    <mergeCell ref="XAK21:XAY21"/>
    <mergeCell ref="XAZ21:XBN21"/>
    <mergeCell ref="WVU21:WWI21"/>
    <mergeCell ref="SQ24:TE24"/>
    <mergeCell ref="TF24:TT24"/>
    <mergeCell ref="TU24:UI24"/>
    <mergeCell ref="UJ24:UX24"/>
    <mergeCell ref="UY24:VM24"/>
    <mergeCell ref="PT24:QH24"/>
    <mergeCell ref="QI24:QW24"/>
    <mergeCell ref="QX24:RL24"/>
    <mergeCell ref="RM24:SA24"/>
    <mergeCell ref="SB24:SP24"/>
    <mergeCell ref="MW24:NK24"/>
    <mergeCell ref="NL24:NZ24"/>
    <mergeCell ref="OA24:OO24"/>
    <mergeCell ref="OP24:PD24"/>
    <mergeCell ref="PE24:PS24"/>
    <mergeCell ref="JZ24:KN24"/>
    <mergeCell ref="KO24:LC24"/>
    <mergeCell ref="LD24:LR24"/>
    <mergeCell ref="LS24:MG24"/>
    <mergeCell ref="MH24:MV24"/>
    <mergeCell ref="AEE24:AES24"/>
    <mergeCell ref="AET24:AFH24"/>
    <mergeCell ref="AFI24:AFW24"/>
    <mergeCell ref="AFX24:AGL24"/>
    <mergeCell ref="AGM24:AHA24"/>
    <mergeCell ref="ABH24:ABV24"/>
    <mergeCell ref="ABW24:ACK24"/>
    <mergeCell ref="ACL24:ACZ24"/>
    <mergeCell ref="ADA24:ADO24"/>
    <mergeCell ref="ADP24:AED24"/>
    <mergeCell ref="YK24:YY24"/>
    <mergeCell ref="YZ24:ZN24"/>
    <mergeCell ref="ZO24:AAC24"/>
    <mergeCell ref="AAD24:AAR24"/>
    <mergeCell ref="AAS24:ABG24"/>
    <mergeCell ref="VN24:WB24"/>
    <mergeCell ref="WC24:WQ24"/>
    <mergeCell ref="WR24:XF24"/>
    <mergeCell ref="XG24:XU24"/>
    <mergeCell ref="XV24:YJ24"/>
    <mergeCell ref="APS24:AQG24"/>
    <mergeCell ref="AQH24:AQV24"/>
    <mergeCell ref="AQW24:ARK24"/>
    <mergeCell ref="ARL24:ARZ24"/>
    <mergeCell ref="ASA24:ASO24"/>
    <mergeCell ref="AMV24:ANJ24"/>
    <mergeCell ref="ANK24:ANY24"/>
    <mergeCell ref="ANZ24:AON24"/>
    <mergeCell ref="AOO24:APC24"/>
    <mergeCell ref="APD24:APR24"/>
    <mergeCell ref="AJY24:AKM24"/>
    <mergeCell ref="AKN24:ALB24"/>
    <mergeCell ref="ALC24:ALQ24"/>
    <mergeCell ref="ALR24:AMF24"/>
    <mergeCell ref="AMG24:AMU24"/>
    <mergeCell ref="AHB24:AHP24"/>
    <mergeCell ref="AHQ24:AIE24"/>
    <mergeCell ref="AIF24:AIT24"/>
    <mergeCell ref="AIU24:AJI24"/>
    <mergeCell ref="AJJ24:AJX24"/>
    <mergeCell ref="BBG24:BBU24"/>
    <mergeCell ref="BBV24:BCJ24"/>
    <mergeCell ref="BCK24:BCY24"/>
    <mergeCell ref="BCZ24:BDN24"/>
    <mergeCell ref="BDO24:BEC24"/>
    <mergeCell ref="AYJ24:AYX24"/>
    <mergeCell ref="AYY24:AZM24"/>
    <mergeCell ref="AZN24:BAB24"/>
    <mergeCell ref="BAC24:BAQ24"/>
    <mergeCell ref="BAR24:BBF24"/>
    <mergeCell ref="AVM24:AWA24"/>
    <mergeCell ref="AWB24:AWP24"/>
    <mergeCell ref="AWQ24:AXE24"/>
    <mergeCell ref="AXF24:AXT24"/>
    <mergeCell ref="AXU24:AYI24"/>
    <mergeCell ref="ASP24:ATD24"/>
    <mergeCell ref="ATE24:ATS24"/>
    <mergeCell ref="ATT24:AUH24"/>
    <mergeCell ref="AUI24:AUW24"/>
    <mergeCell ref="AUX24:AVL24"/>
    <mergeCell ref="BMU24:BNI24"/>
    <mergeCell ref="BNJ24:BNX24"/>
    <mergeCell ref="BNY24:BOM24"/>
    <mergeCell ref="BON24:BPB24"/>
    <mergeCell ref="BPC24:BPQ24"/>
    <mergeCell ref="BJX24:BKL24"/>
    <mergeCell ref="BKM24:BLA24"/>
    <mergeCell ref="BLB24:BLP24"/>
    <mergeCell ref="BLQ24:BME24"/>
    <mergeCell ref="BMF24:BMT24"/>
    <mergeCell ref="BHA24:BHO24"/>
    <mergeCell ref="BHP24:BID24"/>
    <mergeCell ref="BIE24:BIS24"/>
    <mergeCell ref="BIT24:BJH24"/>
    <mergeCell ref="BJI24:BJW24"/>
    <mergeCell ref="BED24:BER24"/>
    <mergeCell ref="BES24:BFG24"/>
    <mergeCell ref="BFH24:BFV24"/>
    <mergeCell ref="BFW24:BGK24"/>
    <mergeCell ref="BGL24:BGZ24"/>
    <mergeCell ref="BYI24:BYW24"/>
    <mergeCell ref="BYX24:BZL24"/>
    <mergeCell ref="BZM24:CAA24"/>
    <mergeCell ref="CAB24:CAP24"/>
    <mergeCell ref="CAQ24:CBE24"/>
    <mergeCell ref="BVL24:BVZ24"/>
    <mergeCell ref="BWA24:BWO24"/>
    <mergeCell ref="BWP24:BXD24"/>
    <mergeCell ref="BXE24:BXS24"/>
    <mergeCell ref="BXT24:BYH24"/>
    <mergeCell ref="BSO24:BTC24"/>
    <mergeCell ref="BTD24:BTR24"/>
    <mergeCell ref="BTS24:BUG24"/>
    <mergeCell ref="BUH24:BUV24"/>
    <mergeCell ref="BUW24:BVK24"/>
    <mergeCell ref="BPR24:BQF24"/>
    <mergeCell ref="BQG24:BQU24"/>
    <mergeCell ref="BQV24:BRJ24"/>
    <mergeCell ref="BRK24:BRY24"/>
    <mergeCell ref="BRZ24:BSN24"/>
    <mergeCell ref="CJW24:CKK24"/>
    <mergeCell ref="CKL24:CKZ24"/>
    <mergeCell ref="CLA24:CLO24"/>
    <mergeCell ref="CLP24:CMD24"/>
    <mergeCell ref="CME24:CMS24"/>
    <mergeCell ref="CGZ24:CHN24"/>
    <mergeCell ref="CHO24:CIC24"/>
    <mergeCell ref="CID24:CIR24"/>
    <mergeCell ref="CIS24:CJG24"/>
    <mergeCell ref="CJH24:CJV24"/>
    <mergeCell ref="CEC24:CEQ24"/>
    <mergeCell ref="CER24:CFF24"/>
    <mergeCell ref="CFG24:CFU24"/>
    <mergeCell ref="CFV24:CGJ24"/>
    <mergeCell ref="CGK24:CGY24"/>
    <mergeCell ref="CBF24:CBT24"/>
    <mergeCell ref="CBU24:CCI24"/>
    <mergeCell ref="CCJ24:CCX24"/>
    <mergeCell ref="CCY24:CDM24"/>
    <mergeCell ref="CDN24:CEB24"/>
    <mergeCell ref="CVK24:CVY24"/>
    <mergeCell ref="CVZ24:CWN24"/>
    <mergeCell ref="CWO24:CXC24"/>
    <mergeCell ref="CXD24:CXR24"/>
    <mergeCell ref="CXS24:CYG24"/>
    <mergeCell ref="CSN24:CTB24"/>
    <mergeCell ref="CTC24:CTQ24"/>
    <mergeCell ref="CTR24:CUF24"/>
    <mergeCell ref="CUG24:CUU24"/>
    <mergeCell ref="CUV24:CVJ24"/>
    <mergeCell ref="CPQ24:CQE24"/>
    <mergeCell ref="CQF24:CQT24"/>
    <mergeCell ref="CQU24:CRI24"/>
    <mergeCell ref="CRJ24:CRX24"/>
    <mergeCell ref="CRY24:CSM24"/>
    <mergeCell ref="CMT24:CNH24"/>
    <mergeCell ref="CNI24:CNW24"/>
    <mergeCell ref="CNX24:COL24"/>
    <mergeCell ref="COM24:CPA24"/>
    <mergeCell ref="CPB24:CPP24"/>
    <mergeCell ref="DGY24:DHM24"/>
    <mergeCell ref="DHN24:DIB24"/>
    <mergeCell ref="DIC24:DIQ24"/>
    <mergeCell ref="DIR24:DJF24"/>
    <mergeCell ref="DJG24:DJU24"/>
    <mergeCell ref="DEB24:DEP24"/>
    <mergeCell ref="DEQ24:DFE24"/>
    <mergeCell ref="DFF24:DFT24"/>
    <mergeCell ref="DFU24:DGI24"/>
    <mergeCell ref="DGJ24:DGX24"/>
    <mergeCell ref="DBE24:DBS24"/>
    <mergeCell ref="DBT24:DCH24"/>
    <mergeCell ref="DCI24:DCW24"/>
    <mergeCell ref="DCX24:DDL24"/>
    <mergeCell ref="DDM24:DEA24"/>
    <mergeCell ref="CYH24:CYV24"/>
    <mergeCell ref="CYW24:CZK24"/>
    <mergeCell ref="CZL24:CZZ24"/>
    <mergeCell ref="DAA24:DAO24"/>
    <mergeCell ref="DAP24:DBD24"/>
    <mergeCell ref="DSM24:DTA24"/>
    <mergeCell ref="DTB24:DTP24"/>
    <mergeCell ref="DTQ24:DUE24"/>
    <mergeCell ref="DUF24:DUT24"/>
    <mergeCell ref="DUU24:DVI24"/>
    <mergeCell ref="DPP24:DQD24"/>
    <mergeCell ref="DQE24:DQS24"/>
    <mergeCell ref="DQT24:DRH24"/>
    <mergeCell ref="DRI24:DRW24"/>
    <mergeCell ref="DRX24:DSL24"/>
    <mergeCell ref="DMS24:DNG24"/>
    <mergeCell ref="DNH24:DNV24"/>
    <mergeCell ref="DNW24:DOK24"/>
    <mergeCell ref="DOL24:DOZ24"/>
    <mergeCell ref="DPA24:DPO24"/>
    <mergeCell ref="DJV24:DKJ24"/>
    <mergeCell ref="DKK24:DKY24"/>
    <mergeCell ref="DKZ24:DLN24"/>
    <mergeCell ref="DLO24:DMC24"/>
    <mergeCell ref="DMD24:DMR24"/>
    <mergeCell ref="EEA24:EEO24"/>
    <mergeCell ref="EEP24:EFD24"/>
    <mergeCell ref="EFE24:EFS24"/>
    <mergeCell ref="EFT24:EGH24"/>
    <mergeCell ref="EGI24:EGW24"/>
    <mergeCell ref="EBD24:EBR24"/>
    <mergeCell ref="EBS24:ECG24"/>
    <mergeCell ref="ECH24:ECV24"/>
    <mergeCell ref="ECW24:EDK24"/>
    <mergeCell ref="EDL24:EDZ24"/>
    <mergeCell ref="DYG24:DYU24"/>
    <mergeCell ref="DYV24:DZJ24"/>
    <mergeCell ref="DZK24:DZY24"/>
    <mergeCell ref="DZZ24:EAN24"/>
    <mergeCell ref="EAO24:EBC24"/>
    <mergeCell ref="DVJ24:DVX24"/>
    <mergeCell ref="DVY24:DWM24"/>
    <mergeCell ref="DWN24:DXB24"/>
    <mergeCell ref="DXC24:DXQ24"/>
    <mergeCell ref="DXR24:DYF24"/>
    <mergeCell ref="EPO24:EQC24"/>
    <mergeCell ref="EQD24:EQR24"/>
    <mergeCell ref="EQS24:ERG24"/>
    <mergeCell ref="ERH24:ERV24"/>
    <mergeCell ref="ERW24:ESK24"/>
    <mergeCell ref="EMR24:ENF24"/>
    <mergeCell ref="ENG24:ENU24"/>
    <mergeCell ref="ENV24:EOJ24"/>
    <mergeCell ref="EOK24:EOY24"/>
    <mergeCell ref="EOZ24:EPN24"/>
    <mergeCell ref="EJU24:EKI24"/>
    <mergeCell ref="EKJ24:EKX24"/>
    <mergeCell ref="EKY24:ELM24"/>
    <mergeCell ref="ELN24:EMB24"/>
    <mergeCell ref="EMC24:EMQ24"/>
    <mergeCell ref="EGX24:EHL24"/>
    <mergeCell ref="EHM24:EIA24"/>
    <mergeCell ref="EIB24:EIP24"/>
    <mergeCell ref="EIQ24:EJE24"/>
    <mergeCell ref="EJF24:EJT24"/>
    <mergeCell ref="FBC24:FBQ24"/>
    <mergeCell ref="FBR24:FCF24"/>
    <mergeCell ref="FCG24:FCU24"/>
    <mergeCell ref="FCV24:FDJ24"/>
    <mergeCell ref="FDK24:FDY24"/>
    <mergeCell ref="EYF24:EYT24"/>
    <mergeCell ref="EYU24:EZI24"/>
    <mergeCell ref="EZJ24:EZX24"/>
    <mergeCell ref="EZY24:FAM24"/>
    <mergeCell ref="FAN24:FBB24"/>
    <mergeCell ref="EVI24:EVW24"/>
    <mergeCell ref="EVX24:EWL24"/>
    <mergeCell ref="EWM24:EXA24"/>
    <mergeCell ref="EXB24:EXP24"/>
    <mergeCell ref="EXQ24:EYE24"/>
    <mergeCell ref="ESL24:ESZ24"/>
    <mergeCell ref="ETA24:ETO24"/>
    <mergeCell ref="ETP24:EUD24"/>
    <mergeCell ref="EUE24:EUS24"/>
    <mergeCell ref="EUT24:EVH24"/>
    <mergeCell ref="FMQ24:FNE24"/>
    <mergeCell ref="FNF24:FNT24"/>
    <mergeCell ref="FNU24:FOI24"/>
    <mergeCell ref="FOJ24:FOX24"/>
    <mergeCell ref="FOY24:FPM24"/>
    <mergeCell ref="FJT24:FKH24"/>
    <mergeCell ref="FKI24:FKW24"/>
    <mergeCell ref="FKX24:FLL24"/>
    <mergeCell ref="FLM24:FMA24"/>
    <mergeCell ref="FMB24:FMP24"/>
    <mergeCell ref="FGW24:FHK24"/>
    <mergeCell ref="FHL24:FHZ24"/>
    <mergeCell ref="FIA24:FIO24"/>
    <mergeCell ref="FIP24:FJD24"/>
    <mergeCell ref="FJE24:FJS24"/>
    <mergeCell ref="FDZ24:FEN24"/>
    <mergeCell ref="FEO24:FFC24"/>
    <mergeCell ref="FFD24:FFR24"/>
    <mergeCell ref="FFS24:FGG24"/>
    <mergeCell ref="FGH24:FGV24"/>
    <mergeCell ref="FYE24:FYS24"/>
    <mergeCell ref="FYT24:FZH24"/>
    <mergeCell ref="FZI24:FZW24"/>
    <mergeCell ref="FZX24:GAL24"/>
    <mergeCell ref="GAM24:GBA24"/>
    <mergeCell ref="FVH24:FVV24"/>
    <mergeCell ref="FVW24:FWK24"/>
    <mergeCell ref="FWL24:FWZ24"/>
    <mergeCell ref="FXA24:FXO24"/>
    <mergeCell ref="FXP24:FYD24"/>
    <mergeCell ref="FSK24:FSY24"/>
    <mergeCell ref="FSZ24:FTN24"/>
    <mergeCell ref="FTO24:FUC24"/>
    <mergeCell ref="FUD24:FUR24"/>
    <mergeCell ref="FUS24:FVG24"/>
    <mergeCell ref="FPN24:FQB24"/>
    <mergeCell ref="FQC24:FQQ24"/>
    <mergeCell ref="FQR24:FRF24"/>
    <mergeCell ref="FRG24:FRU24"/>
    <mergeCell ref="FRV24:FSJ24"/>
    <mergeCell ref="GJS24:GKG24"/>
    <mergeCell ref="GKH24:GKV24"/>
    <mergeCell ref="GKW24:GLK24"/>
    <mergeCell ref="GLL24:GLZ24"/>
    <mergeCell ref="GMA24:GMO24"/>
    <mergeCell ref="GGV24:GHJ24"/>
    <mergeCell ref="GHK24:GHY24"/>
    <mergeCell ref="GHZ24:GIN24"/>
    <mergeCell ref="GIO24:GJC24"/>
    <mergeCell ref="GJD24:GJR24"/>
    <mergeCell ref="GDY24:GEM24"/>
    <mergeCell ref="GEN24:GFB24"/>
    <mergeCell ref="GFC24:GFQ24"/>
    <mergeCell ref="GFR24:GGF24"/>
    <mergeCell ref="GGG24:GGU24"/>
    <mergeCell ref="GBB24:GBP24"/>
    <mergeCell ref="GBQ24:GCE24"/>
    <mergeCell ref="GCF24:GCT24"/>
    <mergeCell ref="GCU24:GDI24"/>
    <mergeCell ref="GDJ24:GDX24"/>
    <mergeCell ref="GVG24:GVU24"/>
    <mergeCell ref="GVV24:GWJ24"/>
    <mergeCell ref="GWK24:GWY24"/>
    <mergeCell ref="GWZ24:GXN24"/>
    <mergeCell ref="GXO24:GYC24"/>
    <mergeCell ref="GSJ24:GSX24"/>
    <mergeCell ref="GSY24:GTM24"/>
    <mergeCell ref="GTN24:GUB24"/>
    <mergeCell ref="GUC24:GUQ24"/>
    <mergeCell ref="GUR24:GVF24"/>
    <mergeCell ref="GPM24:GQA24"/>
    <mergeCell ref="GQB24:GQP24"/>
    <mergeCell ref="GQQ24:GRE24"/>
    <mergeCell ref="GRF24:GRT24"/>
    <mergeCell ref="GRU24:GSI24"/>
    <mergeCell ref="GMP24:GND24"/>
    <mergeCell ref="GNE24:GNS24"/>
    <mergeCell ref="GNT24:GOH24"/>
    <mergeCell ref="GOI24:GOW24"/>
    <mergeCell ref="GOX24:GPL24"/>
    <mergeCell ref="HGU24:HHI24"/>
    <mergeCell ref="HHJ24:HHX24"/>
    <mergeCell ref="HHY24:HIM24"/>
    <mergeCell ref="HIN24:HJB24"/>
    <mergeCell ref="HJC24:HJQ24"/>
    <mergeCell ref="HDX24:HEL24"/>
    <mergeCell ref="HEM24:HFA24"/>
    <mergeCell ref="HFB24:HFP24"/>
    <mergeCell ref="HFQ24:HGE24"/>
    <mergeCell ref="HGF24:HGT24"/>
    <mergeCell ref="HBA24:HBO24"/>
    <mergeCell ref="HBP24:HCD24"/>
    <mergeCell ref="HCE24:HCS24"/>
    <mergeCell ref="HCT24:HDH24"/>
    <mergeCell ref="HDI24:HDW24"/>
    <mergeCell ref="GYD24:GYR24"/>
    <mergeCell ref="GYS24:GZG24"/>
    <mergeCell ref="GZH24:GZV24"/>
    <mergeCell ref="GZW24:HAK24"/>
    <mergeCell ref="HAL24:HAZ24"/>
    <mergeCell ref="HSI24:HSW24"/>
    <mergeCell ref="HSX24:HTL24"/>
    <mergeCell ref="HTM24:HUA24"/>
    <mergeCell ref="HUB24:HUP24"/>
    <mergeCell ref="HUQ24:HVE24"/>
    <mergeCell ref="HPL24:HPZ24"/>
    <mergeCell ref="HQA24:HQO24"/>
    <mergeCell ref="HQP24:HRD24"/>
    <mergeCell ref="HRE24:HRS24"/>
    <mergeCell ref="HRT24:HSH24"/>
    <mergeCell ref="HMO24:HNC24"/>
    <mergeCell ref="HND24:HNR24"/>
    <mergeCell ref="HNS24:HOG24"/>
    <mergeCell ref="HOH24:HOV24"/>
    <mergeCell ref="HOW24:HPK24"/>
    <mergeCell ref="HJR24:HKF24"/>
    <mergeCell ref="HKG24:HKU24"/>
    <mergeCell ref="HKV24:HLJ24"/>
    <mergeCell ref="HLK24:HLY24"/>
    <mergeCell ref="HLZ24:HMN24"/>
    <mergeCell ref="IDW24:IEK24"/>
    <mergeCell ref="IEL24:IEZ24"/>
    <mergeCell ref="IFA24:IFO24"/>
    <mergeCell ref="IFP24:IGD24"/>
    <mergeCell ref="IGE24:IGS24"/>
    <mergeCell ref="IAZ24:IBN24"/>
    <mergeCell ref="IBO24:ICC24"/>
    <mergeCell ref="ICD24:ICR24"/>
    <mergeCell ref="ICS24:IDG24"/>
    <mergeCell ref="IDH24:IDV24"/>
    <mergeCell ref="HYC24:HYQ24"/>
    <mergeCell ref="HYR24:HZF24"/>
    <mergeCell ref="HZG24:HZU24"/>
    <mergeCell ref="HZV24:IAJ24"/>
    <mergeCell ref="IAK24:IAY24"/>
    <mergeCell ref="HVF24:HVT24"/>
    <mergeCell ref="HVU24:HWI24"/>
    <mergeCell ref="HWJ24:HWX24"/>
    <mergeCell ref="HWY24:HXM24"/>
    <mergeCell ref="HXN24:HYB24"/>
    <mergeCell ref="IPK24:IPY24"/>
    <mergeCell ref="IPZ24:IQN24"/>
    <mergeCell ref="IQO24:IRC24"/>
    <mergeCell ref="IRD24:IRR24"/>
    <mergeCell ref="IRS24:ISG24"/>
    <mergeCell ref="IMN24:INB24"/>
    <mergeCell ref="INC24:INQ24"/>
    <mergeCell ref="INR24:IOF24"/>
    <mergeCell ref="IOG24:IOU24"/>
    <mergeCell ref="IOV24:IPJ24"/>
    <mergeCell ref="IJQ24:IKE24"/>
    <mergeCell ref="IKF24:IKT24"/>
    <mergeCell ref="IKU24:ILI24"/>
    <mergeCell ref="ILJ24:ILX24"/>
    <mergeCell ref="ILY24:IMM24"/>
    <mergeCell ref="IGT24:IHH24"/>
    <mergeCell ref="IHI24:IHW24"/>
    <mergeCell ref="IHX24:IIL24"/>
    <mergeCell ref="IIM24:IJA24"/>
    <mergeCell ref="IJB24:IJP24"/>
    <mergeCell ref="JAY24:JBM24"/>
    <mergeCell ref="JBN24:JCB24"/>
    <mergeCell ref="JCC24:JCQ24"/>
    <mergeCell ref="JCR24:JDF24"/>
    <mergeCell ref="JDG24:JDU24"/>
    <mergeCell ref="IYB24:IYP24"/>
    <mergeCell ref="IYQ24:IZE24"/>
    <mergeCell ref="IZF24:IZT24"/>
    <mergeCell ref="IZU24:JAI24"/>
    <mergeCell ref="JAJ24:JAX24"/>
    <mergeCell ref="IVE24:IVS24"/>
    <mergeCell ref="IVT24:IWH24"/>
    <mergeCell ref="IWI24:IWW24"/>
    <mergeCell ref="IWX24:IXL24"/>
    <mergeCell ref="IXM24:IYA24"/>
    <mergeCell ref="ISH24:ISV24"/>
    <mergeCell ref="ISW24:ITK24"/>
    <mergeCell ref="ITL24:ITZ24"/>
    <mergeCell ref="IUA24:IUO24"/>
    <mergeCell ref="IUP24:IVD24"/>
    <mergeCell ref="JMM24:JNA24"/>
    <mergeCell ref="JNB24:JNP24"/>
    <mergeCell ref="JNQ24:JOE24"/>
    <mergeCell ref="JOF24:JOT24"/>
    <mergeCell ref="JOU24:JPI24"/>
    <mergeCell ref="JJP24:JKD24"/>
    <mergeCell ref="JKE24:JKS24"/>
    <mergeCell ref="JKT24:JLH24"/>
    <mergeCell ref="JLI24:JLW24"/>
    <mergeCell ref="JLX24:JML24"/>
    <mergeCell ref="JGS24:JHG24"/>
    <mergeCell ref="JHH24:JHV24"/>
    <mergeCell ref="JHW24:JIK24"/>
    <mergeCell ref="JIL24:JIZ24"/>
    <mergeCell ref="JJA24:JJO24"/>
    <mergeCell ref="JDV24:JEJ24"/>
    <mergeCell ref="JEK24:JEY24"/>
    <mergeCell ref="JEZ24:JFN24"/>
    <mergeCell ref="JFO24:JGC24"/>
    <mergeCell ref="JGD24:JGR24"/>
    <mergeCell ref="JYA24:JYO24"/>
    <mergeCell ref="JYP24:JZD24"/>
    <mergeCell ref="JZE24:JZS24"/>
    <mergeCell ref="JZT24:KAH24"/>
    <mergeCell ref="KAI24:KAW24"/>
    <mergeCell ref="JVD24:JVR24"/>
    <mergeCell ref="JVS24:JWG24"/>
    <mergeCell ref="JWH24:JWV24"/>
    <mergeCell ref="JWW24:JXK24"/>
    <mergeCell ref="JXL24:JXZ24"/>
    <mergeCell ref="JSG24:JSU24"/>
    <mergeCell ref="JSV24:JTJ24"/>
    <mergeCell ref="JTK24:JTY24"/>
    <mergeCell ref="JTZ24:JUN24"/>
    <mergeCell ref="JUO24:JVC24"/>
    <mergeCell ref="JPJ24:JPX24"/>
    <mergeCell ref="JPY24:JQM24"/>
    <mergeCell ref="JQN24:JRB24"/>
    <mergeCell ref="JRC24:JRQ24"/>
    <mergeCell ref="JRR24:JSF24"/>
    <mergeCell ref="KJO24:KKC24"/>
    <mergeCell ref="KKD24:KKR24"/>
    <mergeCell ref="KKS24:KLG24"/>
    <mergeCell ref="KLH24:KLV24"/>
    <mergeCell ref="KLW24:KMK24"/>
    <mergeCell ref="KGR24:KHF24"/>
    <mergeCell ref="KHG24:KHU24"/>
    <mergeCell ref="KHV24:KIJ24"/>
    <mergeCell ref="KIK24:KIY24"/>
    <mergeCell ref="KIZ24:KJN24"/>
    <mergeCell ref="KDU24:KEI24"/>
    <mergeCell ref="KEJ24:KEX24"/>
    <mergeCell ref="KEY24:KFM24"/>
    <mergeCell ref="KFN24:KGB24"/>
    <mergeCell ref="KGC24:KGQ24"/>
    <mergeCell ref="KAX24:KBL24"/>
    <mergeCell ref="KBM24:KCA24"/>
    <mergeCell ref="KCB24:KCP24"/>
    <mergeCell ref="KCQ24:KDE24"/>
    <mergeCell ref="KDF24:KDT24"/>
    <mergeCell ref="KVC24:KVQ24"/>
    <mergeCell ref="KVR24:KWF24"/>
    <mergeCell ref="KWG24:KWU24"/>
    <mergeCell ref="KWV24:KXJ24"/>
    <mergeCell ref="KXK24:KXY24"/>
    <mergeCell ref="KSF24:KST24"/>
    <mergeCell ref="KSU24:KTI24"/>
    <mergeCell ref="KTJ24:KTX24"/>
    <mergeCell ref="KTY24:KUM24"/>
    <mergeCell ref="KUN24:KVB24"/>
    <mergeCell ref="KPI24:KPW24"/>
    <mergeCell ref="KPX24:KQL24"/>
    <mergeCell ref="KQM24:KRA24"/>
    <mergeCell ref="KRB24:KRP24"/>
    <mergeCell ref="KRQ24:KSE24"/>
    <mergeCell ref="KML24:KMZ24"/>
    <mergeCell ref="KNA24:KNO24"/>
    <mergeCell ref="KNP24:KOD24"/>
    <mergeCell ref="KOE24:KOS24"/>
    <mergeCell ref="KOT24:KPH24"/>
    <mergeCell ref="LGQ24:LHE24"/>
    <mergeCell ref="LHF24:LHT24"/>
    <mergeCell ref="LHU24:LII24"/>
    <mergeCell ref="LIJ24:LIX24"/>
    <mergeCell ref="LIY24:LJM24"/>
    <mergeCell ref="LDT24:LEH24"/>
    <mergeCell ref="LEI24:LEW24"/>
    <mergeCell ref="LEX24:LFL24"/>
    <mergeCell ref="LFM24:LGA24"/>
    <mergeCell ref="LGB24:LGP24"/>
    <mergeCell ref="LAW24:LBK24"/>
    <mergeCell ref="LBL24:LBZ24"/>
    <mergeCell ref="LCA24:LCO24"/>
    <mergeCell ref="LCP24:LDD24"/>
    <mergeCell ref="LDE24:LDS24"/>
    <mergeCell ref="KXZ24:KYN24"/>
    <mergeCell ref="KYO24:KZC24"/>
    <mergeCell ref="KZD24:KZR24"/>
    <mergeCell ref="KZS24:LAG24"/>
    <mergeCell ref="LAH24:LAV24"/>
    <mergeCell ref="LSE24:LSS24"/>
    <mergeCell ref="LST24:LTH24"/>
    <mergeCell ref="LTI24:LTW24"/>
    <mergeCell ref="LTX24:LUL24"/>
    <mergeCell ref="LUM24:LVA24"/>
    <mergeCell ref="LPH24:LPV24"/>
    <mergeCell ref="LPW24:LQK24"/>
    <mergeCell ref="LQL24:LQZ24"/>
    <mergeCell ref="LRA24:LRO24"/>
    <mergeCell ref="LRP24:LSD24"/>
    <mergeCell ref="LMK24:LMY24"/>
    <mergeCell ref="LMZ24:LNN24"/>
    <mergeCell ref="LNO24:LOC24"/>
    <mergeCell ref="LOD24:LOR24"/>
    <mergeCell ref="LOS24:LPG24"/>
    <mergeCell ref="LJN24:LKB24"/>
    <mergeCell ref="LKC24:LKQ24"/>
    <mergeCell ref="LKR24:LLF24"/>
    <mergeCell ref="LLG24:LLU24"/>
    <mergeCell ref="LLV24:LMJ24"/>
    <mergeCell ref="MDS24:MEG24"/>
    <mergeCell ref="MEH24:MEV24"/>
    <mergeCell ref="MEW24:MFK24"/>
    <mergeCell ref="MFL24:MFZ24"/>
    <mergeCell ref="MGA24:MGO24"/>
    <mergeCell ref="MAV24:MBJ24"/>
    <mergeCell ref="MBK24:MBY24"/>
    <mergeCell ref="MBZ24:MCN24"/>
    <mergeCell ref="MCO24:MDC24"/>
    <mergeCell ref="MDD24:MDR24"/>
    <mergeCell ref="LXY24:LYM24"/>
    <mergeCell ref="LYN24:LZB24"/>
    <mergeCell ref="LZC24:LZQ24"/>
    <mergeCell ref="LZR24:MAF24"/>
    <mergeCell ref="MAG24:MAU24"/>
    <mergeCell ref="LVB24:LVP24"/>
    <mergeCell ref="LVQ24:LWE24"/>
    <mergeCell ref="LWF24:LWT24"/>
    <mergeCell ref="LWU24:LXI24"/>
    <mergeCell ref="LXJ24:LXX24"/>
    <mergeCell ref="MPG24:MPU24"/>
    <mergeCell ref="MPV24:MQJ24"/>
    <mergeCell ref="MQK24:MQY24"/>
    <mergeCell ref="MQZ24:MRN24"/>
    <mergeCell ref="MRO24:MSC24"/>
    <mergeCell ref="MMJ24:MMX24"/>
    <mergeCell ref="MMY24:MNM24"/>
    <mergeCell ref="MNN24:MOB24"/>
    <mergeCell ref="MOC24:MOQ24"/>
    <mergeCell ref="MOR24:MPF24"/>
    <mergeCell ref="MJM24:MKA24"/>
    <mergeCell ref="MKB24:MKP24"/>
    <mergeCell ref="MKQ24:MLE24"/>
    <mergeCell ref="MLF24:MLT24"/>
    <mergeCell ref="MLU24:MMI24"/>
    <mergeCell ref="MGP24:MHD24"/>
    <mergeCell ref="MHE24:MHS24"/>
    <mergeCell ref="MHT24:MIH24"/>
    <mergeCell ref="MII24:MIW24"/>
    <mergeCell ref="MIX24:MJL24"/>
    <mergeCell ref="NAU24:NBI24"/>
    <mergeCell ref="NBJ24:NBX24"/>
    <mergeCell ref="NBY24:NCM24"/>
    <mergeCell ref="NCN24:NDB24"/>
    <mergeCell ref="NDC24:NDQ24"/>
    <mergeCell ref="MXX24:MYL24"/>
    <mergeCell ref="MYM24:MZA24"/>
    <mergeCell ref="MZB24:MZP24"/>
    <mergeCell ref="MZQ24:NAE24"/>
    <mergeCell ref="NAF24:NAT24"/>
    <mergeCell ref="MVA24:MVO24"/>
    <mergeCell ref="MVP24:MWD24"/>
    <mergeCell ref="MWE24:MWS24"/>
    <mergeCell ref="MWT24:MXH24"/>
    <mergeCell ref="MXI24:MXW24"/>
    <mergeCell ref="MSD24:MSR24"/>
    <mergeCell ref="MSS24:MTG24"/>
    <mergeCell ref="MTH24:MTV24"/>
    <mergeCell ref="MTW24:MUK24"/>
    <mergeCell ref="MUL24:MUZ24"/>
    <mergeCell ref="NMI24:NMW24"/>
    <mergeCell ref="NMX24:NNL24"/>
    <mergeCell ref="NNM24:NOA24"/>
    <mergeCell ref="NOB24:NOP24"/>
    <mergeCell ref="NOQ24:NPE24"/>
    <mergeCell ref="NJL24:NJZ24"/>
    <mergeCell ref="NKA24:NKO24"/>
    <mergeCell ref="NKP24:NLD24"/>
    <mergeCell ref="NLE24:NLS24"/>
    <mergeCell ref="NLT24:NMH24"/>
    <mergeCell ref="NGO24:NHC24"/>
    <mergeCell ref="NHD24:NHR24"/>
    <mergeCell ref="NHS24:NIG24"/>
    <mergeCell ref="NIH24:NIV24"/>
    <mergeCell ref="NIW24:NJK24"/>
    <mergeCell ref="NDR24:NEF24"/>
    <mergeCell ref="NEG24:NEU24"/>
    <mergeCell ref="NEV24:NFJ24"/>
    <mergeCell ref="NFK24:NFY24"/>
    <mergeCell ref="NFZ24:NGN24"/>
    <mergeCell ref="NXW24:NYK24"/>
    <mergeCell ref="NYL24:NYZ24"/>
    <mergeCell ref="NZA24:NZO24"/>
    <mergeCell ref="NZP24:OAD24"/>
    <mergeCell ref="OAE24:OAS24"/>
    <mergeCell ref="NUZ24:NVN24"/>
    <mergeCell ref="NVO24:NWC24"/>
    <mergeCell ref="NWD24:NWR24"/>
    <mergeCell ref="NWS24:NXG24"/>
    <mergeCell ref="NXH24:NXV24"/>
    <mergeCell ref="NSC24:NSQ24"/>
    <mergeCell ref="NSR24:NTF24"/>
    <mergeCell ref="NTG24:NTU24"/>
    <mergeCell ref="NTV24:NUJ24"/>
    <mergeCell ref="NUK24:NUY24"/>
    <mergeCell ref="NPF24:NPT24"/>
    <mergeCell ref="NPU24:NQI24"/>
    <mergeCell ref="NQJ24:NQX24"/>
    <mergeCell ref="NQY24:NRM24"/>
    <mergeCell ref="NRN24:NSB24"/>
    <mergeCell ref="OJK24:OJY24"/>
    <mergeCell ref="OJZ24:OKN24"/>
    <mergeCell ref="OKO24:OLC24"/>
    <mergeCell ref="OLD24:OLR24"/>
    <mergeCell ref="OLS24:OMG24"/>
    <mergeCell ref="OGN24:OHB24"/>
    <mergeCell ref="OHC24:OHQ24"/>
    <mergeCell ref="OHR24:OIF24"/>
    <mergeCell ref="OIG24:OIU24"/>
    <mergeCell ref="OIV24:OJJ24"/>
    <mergeCell ref="ODQ24:OEE24"/>
    <mergeCell ref="OEF24:OET24"/>
    <mergeCell ref="OEU24:OFI24"/>
    <mergeCell ref="OFJ24:OFX24"/>
    <mergeCell ref="OFY24:OGM24"/>
    <mergeCell ref="OAT24:OBH24"/>
    <mergeCell ref="OBI24:OBW24"/>
    <mergeCell ref="OBX24:OCL24"/>
    <mergeCell ref="OCM24:ODA24"/>
    <mergeCell ref="ODB24:ODP24"/>
    <mergeCell ref="OUY24:OVM24"/>
    <mergeCell ref="OVN24:OWB24"/>
    <mergeCell ref="OWC24:OWQ24"/>
    <mergeCell ref="OWR24:OXF24"/>
    <mergeCell ref="OXG24:OXU24"/>
    <mergeCell ref="OSB24:OSP24"/>
    <mergeCell ref="OSQ24:OTE24"/>
    <mergeCell ref="OTF24:OTT24"/>
    <mergeCell ref="OTU24:OUI24"/>
    <mergeCell ref="OUJ24:OUX24"/>
    <mergeCell ref="OPE24:OPS24"/>
    <mergeCell ref="OPT24:OQH24"/>
    <mergeCell ref="OQI24:OQW24"/>
    <mergeCell ref="OQX24:ORL24"/>
    <mergeCell ref="ORM24:OSA24"/>
    <mergeCell ref="OMH24:OMV24"/>
    <mergeCell ref="OMW24:ONK24"/>
    <mergeCell ref="ONL24:ONZ24"/>
    <mergeCell ref="OOA24:OOO24"/>
    <mergeCell ref="OOP24:OPD24"/>
    <mergeCell ref="PGM24:PHA24"/>
    <mergeCell ref="PHB24:PHP24"/>
    <mergeCell ref="PHQ24:PIE24"/>
    <mergeCell ref="PIF24:PIT24"/>
    <mergeCell ref="PIU24:PJI24"/>
    <mergeCell ref="PDP24:PED24"/>
    <mergeCell ref="PEE24:PES24"/>
    <mergeCell ref="PET24:PFH24"/>
    <mergeCell ref="PFI24:PFW24"/>
    <mergeCell ref="PFX24:PGL24"/>
    <mergeCell ref="PAS24:PBG24"/>
    <mergeCell ref="PBH24:PBV24"/>
    <mergeCell ref="PBW24:PCK24"/>
    <mergeCell ref="PCL24:PCZ24"/>
    <mergeCell ref="PDA24:PDO24"/>
    <mergeCell ref="OXV24:OYJ24"/>
    <mergeCell ref="OYK24:OYY24"/>
    <mergeCell ref="OYZ24:OZN24"/>
    <mergeCell ref="OZO24:PAC24"/>
    <mergeCell ref="PAD24:PAR24"/>
    <mergeCell ref="PSA24:PSO24"/>
    <mergeCell ref="PSP24:PTD24"/>
    <mergeCell ref="PTE24:PTS24"/>
    <mergeCell ref="PTT24:PUH24"/>
    <mergeCell ref="PUI24:PUW24"/>
    <mergeCell ref="PPD24:PPR24"/>
    <mergeCell ref="PPS24:PQG24"/>
    <mergeCell ref="PQH24:PQV24"/>
    <mergeCell ref="PQW24:PRK24"/>
    <mergeCell ref="PRL24:PRZ24"/>
    <mergeCell ref="PMG24:PMU24"/>
    <mergeCell ref="PMV24:PNJ24"/>
    <mergeCell ref="PNK24:PNY24"/>
    <mergeCell ref="PNZ24:PON24"/>
    <mergeCell ref="POO24:PPC24"/>
    <mergeCell ref="PJJ24:PJX24"/>
    <mergeCell ref="PJY24:PKM24"/>
    <mergeCell ref="PKN24:PLB24"/>
    <mergeCell ref="PLC24:PLQ24"/>
    <mergeCell ref="PLR24:PMF24"/>
    <mergeCell ref="QDO24:QEC24"/>
    <mergeCell ref="QED24:QER24"/>
    <mergeCell ref="QES24:QFG24"/>
    <mergeCell ref="QFH24:QFV24"/>
    <mergeCell ref="QFW24:QGK24"/>
    <mergeCell ref="QAR24:QBF24"/>
    <mergeCell ref="QBG24:QBU24"/>
    <mergeCell ref="QBV24:QCJ24"/>
    <mergeCell ref="QCK24:QCY24"/>
    <mergeCell ref="QCZ24:QDN24"/>
    <mergeCell ref="PXU24:PYI24"/>
    <mergeCell ref="PYJ24:PYX24"/>
    <mergeCell ref="PYY24:PZM24"/>
    <mergeCell ref="PZN24:QAB24"/>
    <mergeCell ref="QAC24:QAQ24"/>
    <mergeCell ref="PUX24:PVL24"/>
    <mergeCell ref="PVM24:PWA24"/>
    <mergeCell ref="PWB24:PWP24"/>
    <mergeCell ref="PWQ24:PXE24"/>
    <mergeCell ref="PXF24:PXT24"/>
    <mergeCell ref="QPC24:QPQ24"/>
    <mergeCell ref="QPR24:QQF24"/>
    <mergeCell ref="QQG24:QQU24"/>
    <mergeCell ref="QQV24:QRJ24"/>
    <mergeCell ref="QRK24:QRY24"/>
    <mergeCell ref="QMF24:QMT24"/>
    <mergeCell ref="QMU24:QNI24"/>
    <mergeCell ref="QNJ24:QNX24"/>
    <mergeCell ref="QNY24:QOM24"/>
    <mergeCell ref="QON24:QPB24"/>
    <mergeCell ref="QJI24:QJW24"/>
    <mergeCell ref="QJX24:QKL24"/>
    <mergeCell ref="QKM24:QLA24"/>
    <mergeCell ref="QLB24:QLP24"/>
    <mergeCell ref="QLQ24:QME24"/>
    <mergeCell ref="QGL24:QGZ24"/>
    <mergeCell ref="QHA24:QHO24"/>
    <mergeCell ref="QHP24:QID24"/>
    <mergeCell ref="QIE24:QIS24"/>
    <mergeCell ref="QIT24:QJH24"/>
    <mergeCell ref="RAQ24:RBE24"/>
    <mergeCell ref="RBF24:RBT24"/>
    <mergeCell ref="RBU24:RCI24"/>
    <mergeCell ref="RCJ24:RCX24"/>
    <mergeCell ref="RCY24:RDM24"/>
    <mergeCell ref="QXT24:QYH24"/>
    <mergeCell ref="QYI24:QYW24"/>
    <mergeCell ref="QYX24:QZL24"/>
    <mergeCell ref="QZM24:RAA24"/>
    <mergeCell ref="RAB24:RAP24"/>
    <mergeCell ref="QUW24:QVK24"/>
    <mergeCell ref="QVL24:QVZ24"/>
    <mergeCell ref="QWA24:QWO24"/>
    <mergeCell ref="QWP24:QXD24"/>
    <mergeCell ref="QXE24:QXS24"/>
    <mergeCell ref="QRZ24:QSN24"/>
    <mergeCell ref="QSO24:QTC24"/>
    <mergeCell ref="QTD24:QTR24"/>
    <mergeCell ref="QTS24:QUG24"/>
    <mergeCell ref="QUH24:QUV24"/>
    <mergeCell ref="RME24:RMS24"/>
    <mergeCell ref="RMT24:RNH24"/>
    <mergeCell ref="RNI24:RNW24"/>
    <mergeCell ref="RNX24:ROL24"/>
    <mergeCell ref="ROM24:RPA24"/>
    <mergeCell ref="RJH24:RJV24"/>
    <mergeCell ref="RJW24:RKK24"/>
    <mergeCell ref="RKL24:RKZ24"/>
    <mergeCell ref="RLA24:RLO24"/>
    <mergeCell ref="RLP24:RMD24"/>
    <mergeCell ref="RGK24:RGY24"/>
    <mergeCell ref="RGZ24:RHN24"/>
    <mergeCell ref="RHO24:RIC24"/>
    <mergeCell ref="RID24:RIR24"/>
    <mergeCell ref="RIS24:RJG24"/>
    <mergeCell ref="RDN24:REB24"/>
    <mergeCell ref="REC24:REQ24"/>
    <mergeCell ref="RER24:RFF24"/>
    <mergeCell ref="RFG24:RFU24"/>
    <mergeCell ref="RFV24:RGJ24"/>
    <mergeCell ref="RXS24:RYG24"/>
    <mergeCell ref="RYH24:RYV24"/>
    <mergeCell ref="RYW24:RZK24"/>
    <mergeCell ref="RZL24:RZZ24"/>
    <mergeCell ref="SAA24:SAO24"/>
    <mergeCell ref="RUV24:RVJ24"/>
    <mergeCell ref="RVK24:RVY24"/>
    <mergeCell ref="RVZ24:RWN24"/>
    <mergeCell ref="RWO24:RXC24"/>
    <mergeCell ref="RXD24:RXR24"/>
    <mergeCell ref="RRY24:RSM24"/>
    <mergeCell ref="RSN24:RTB24"/>
    <mergeCell ref="RTC24:RTQ24"/>
    <mergeCell ref="RTR24:RUF24"/>
    <mergeCell ref="RUG24:RUU24"/>
    <mergeCell ref="RPB24:RPP24"/>
    <mergeCell ref="RPQ24:RQE24"/>
    <mergeCell ref="RQF24:RQT24"/>
    <mergeCell ref="RQU24:RRI24"/>
    <mergeCell ref="RRJ24:RRX24"/>
    <mergeCell ref="SJG24:SJU24"/>
    <mergeCell ref="SJV24:SKJ24"/>
    <mergeCell ref="SKK24:SKY24"/>
    <mergeCell ref="SKZ24:SLN24"/>
    <mergeCell ref="SLO24:SMC24"/>
    <mergeCell ref="SGJ24:SGX24"/>
    <mergeCell ref="SGY24:SHM24"/>
    <mergeCell ref="SHN24:SIB24"/>
    <mergeCell ref="SIC24:SIQ24"/>
    <mergeCell ref="SIR24:SJF24"/>
    <mergeCell ref="SDM24:SEA24"/>
    <mergeCell ref="SEB24:SEP24"/>
    <mergeCell ref="SEQ24:SFE24"/>
    <mergeCell ref="SFF24:SFT24"/>
    <mergeCell ref="SFU24:SGI24"/>
    <mergeCell ref="SAP24:SBD24"/>
    <mergeCell ref="SBE24:SBS24"/>
    <mergeCell ref="SBT24:SCH24"/>
    <mergeCell ref="SCI24:SCW24"/>
    <mergeCell ref="SCX24:SDL24"/>
    <mergeCell ref="SUU24:SVI24"/>
    <mergeCell ref="SVJ24:SVX24"/>
    <mergeCell ref="SVY24:SWM24"/>
    <mergeCell ref="SWN24:SXB24"/>
    <mergeCell ref="SXC24:SXQ24"/>
    <mergeCell ref="SRX24:SSL24"/>
    <mergeCell ref="SSM24:STA24"/>
    <mergeCell ref="STB24:STP24"/>
    <mergeCell ref="STQ24:SUE24"/>
    <mergeCell ref="SUF24:SUT24"/>
    <mergeCell ref="SPA24:SPO24"/>
    <mergeCell ref="SPP24:SQD24"/>
    <mergeCell ref="SQE24:SQS24"/>
    <mergeCell ref="SQT24:SRH24"/>
    <mergeCell ref="SRI24:SRW24"/>
    <mergeCell ref="SMD24:SMR24"/>
    <mergeCell ref="SMS24:SNG24"/>
    <mergeCell ref="SNH24:SNV24"/>
    <mergeCell ref="SNW24:SOK24"/>
    <mergeCell ref="SOL24:SOZ24"/>
    <mergeCell ref="TGI24:TGW24"/>
    <mergeCell ref="TGX24:THL24"/>
    <mergeCell ref="THM24:TIA24"/>
    <mergeCell ref="TIB24:TIP24"/>
    <mergeCell ref="TIQ24:TJE24"/>
    <mergeCell ref="TDL24:TDZ24"/>
    <mergeCell ref="TEA24:TEO24"/>
    <mergeCell ref="TEP24:TFD24"/>
    <mergeCell ref="TFE24:TFS24"/>
    <mergeCell ref="TFT24:TGH24"/>
    <mergeCell ref="TAO24:TBC24"/>
    <mergeCell ref="TBD24:TBR24"/>
    <mergeCell ref="TBS24:TCG24"/>
    <mergeCell ref="TCH24:TCV24"/>
    <mergeCell ref="TCW24:TDK24"/>
    <mergeCell ref="SXR24:SYF24"/>
    <mergeCell ref="SYG24:SYU24"/>
    <mergeCell ref="SYV24:SZJ24"/>
    <mergeCell ref="SZK24:SZY24"/>
    <mergeCell ref="SZZ24:TAN24"/>
    <mergeCell ref="TRW24:TSK24"/>
    <mergeCell ref="TSL24:TSZ24"/>
    <mergeCell ref="TTA24:TTO24"/>
    <mergeCell ref="TTP24:TUD24"/>
    <mergeCell ref="TUE24:TUS24"/>
    <mergeCell ref="TOZ24:TPN24"/>
    <mergeCell ref="TPO24:TQC24"/>
    <mergeCell ref="TQD24:TQR24"/>
    <mergeCell ref="TQS24:TRG24"/>
    <mergeCell ref="TRH24:TRV24"/>
    <mergeCell ref="TMC24:TMQ24"/>
    <mergeCell ref="TMR24:TNF24"/>
    <mergeCell ref="TNG24:TNU24"/>
    <mergeCell ref="TNV24:TOJ24"/>
    <mergeCell ref="TOK24:TOY24"/>
    <mergeCell ref="TJF24:TJT24"/>
    <mergeCell ref="TJU24:TKI24"/>
    <mergeCell ref="TKJ24:TKX24"/>
    <mergeCell ref="TKY24:TLM24"/>
    <mergeCell ref="TLN24:TMB24"/>
    <mergeCell ref="UDK24:UDY24"/>
    <mergeCell ref="UDZ24:UEN24"/>
    <mergeCell ref="UEO24:UFC24"/>
    <mergeCell ref="UFD24:UFR24"/>
    <mergeCell ref="UFS24:UGG24"/>
    <mergeCell ref="UAN24:UBB24"/>
    <mergeCell ref="UBC24:UBQ24"/>
    <mergeCell ref="UBR24:UCF24"/>
    <mergeCell ref="UCG24:UCU24"/>
    <mergeCell ref="UCV24:UDJ24"/>
    <mergeCell ref="TXQ24:TYE24"/>
    <mergeCell ref="TYF24:TYT24"/>
    <mergeCell ref="TYU24:TZI24"/>
    <mergeCell ref="TZJ24:TZX24"/>
    <mergeCell ref="TZY24:UAM24"/>
    <mergeCell ref="TUT24:TVH24"/>
    <mergeCell ref="TVI24:TVW24"/>
    <mergeCell ref="TVX24:TWL24"/>
    <mergeCell ref="TWM24:TXA24"/>
    <mergeCell ref="TXB24:TXP24"/>
    <mergeCell ref="UOY24:UPM24"/>
    <mergeCell ref="UPN24:UQB24"/>
    <mergeCell ref="UQC24:UQQ24"/>
    <mergeCell ref="UQR24:URF24"/>
    <mergeCell ref="URG24:URU24"/>
    <mergeCell ref="UMB24:UMP24"/>
    <mergeCell ref="UMQ24:UNE24"/>
    <mergeCell ref="UNF24:UNT24"/>
    <mergeCell ref="UNU24:UOI24"/>
    <mergeCell ref="UOJ24:UOX24"/>
    <mergeCell ref="UJE24:UJS24"/>
    <mergeCell ref="UJT24:UKH24"/>
    <mergeCell ref="UKI24:UKW24"/>
    <mergeCell ref="UKX24:ULL24"/>
    <mergeCell ref="ULM24:UMA24"/>
    <mergeCell ref="UGH24:UGV24"/>
    <mergeCell ref="UGW24:UHK24"/>
    <mergeCell ref="UHL24:UHZ24"/>
    <mergeCell ref="UIA24:UIO24"/>
    <mergeCell ref="UIP24:UJD24"/>
    <mergeCell ref="VAM24:VBA24"/>
    <mergeCell ref="VBB24:VBP24"/>
    <mergeCell ref="VBQ24:VCE24"/>
    <mergeCell ref="VCF24:VCT24"/>
    <mergeCell ref="VCU24:VDI24"/>
    <mergeCell ref="UXP24:UYD24"/>
    <mergeCell ref="UYE24:UYS24"/>
    <mergeCell ref="UYT24:UZH24"/>
    <mergeCell ref="UZI24:UZW24"/>
    <mergeCell ref="UZX24:VAL24"/>
    <mergeCell ref="UUS24:UVG24"/>
    <mergeCell ref="UVH24:UVV24"/>
    <mergeCell ref="UVW24:UWK24"/>
    <mergeCell ref="UWL24:UWZ24"/>
    <mergeCell ref="UXA24:UXO24"/>
    <mergeCell ref="URV24:USJ24"/>
    <mergeCell ref="USK24:USY24"/>
    <mergeCell ref="USZ24:UTN24"/>
    <mergeCell ref="UTO24:UUC24"/>
    <mergeCell ref="UUD24:UUR24"/>
    <mergeCell ref="VMA24:VMO24"/>
    <mergeCell ref="VMP24:VND24"/>
    <mergeCell ref="VNE24:VNS24"/>
    <mergeCell ref="VNT24:VOH24"/>
    <mergeCell ref="VOI24:VOW24"/>
    <mergeCell ref="VJD24:VJR24"/>
    <mergeCell ref="VJS24:VKG24"/>
    <mergeCell ref="VKH24:VKV24"/>
    <mergeCell ref="VKW24:VLK24"/>
    <mergeCell ref="VLL24:VLZ24"/>
    <mergeCell ref="VGG24:VGU24"/>
    <mergeCell ref="VGV24:VHJ24"/>
    <mergeCell ref="VHK24:VHY24"/>
    <mergeCell ref="VHZ24:VIN24"/>
    <mergeCell ref="VIO24:VJC24"/>
    <mergeCell ref="VDJ24:VDX24"/>
    <mergeCell ref="VDY24:VEM24"/>
    <mergeCell ref="VEN24:VFB24"/>
    <mergeCell ref="VFC24:VFQ24"/>
    <mergeCell ref="VFR24:VGF24"/>
    <mergeCell ref="VXO24:VYC24"/>
    <mergeCell ref="VYD24:VYR24"/>
    <mergeCell ref="VYS24:VZG24"/>
    <mergeCell ref="VZH24:VZV24"/>
    <mergeCell ref="VZW24:WAK24"/>
    <mergeCell ref="VUR24:VVF24"/>
    <mergeCell ref="VVG24:VVU24"/>
    <mergeCell ref="VVV24:VWJ24"/>
    <mergeCell ref="VWK24:VWY24"/>
    <mergeCell ref="VWZ24:VXN24"/>
    <mergeCell ref="VRU24:VSI24"/>
    <mergeCell ref="VSJ24:VSX24"/>
    <mergeCell ref="VSY24:VTM24"/>
    <mergeCell ref="VTN24:VUB24"/>
    <mergeCell ref="VUC24:VUQ24"/>
    <mergeCell ref="VOX24:VPL24"/>
    <mergeCell ref="VPM24:VQA24"/>
    <mergeCell ref="VQB24:VQP24"/>
    <mergeCell ref="VQQ24:VRE24"/>
    <mergeCell ref="VRF24:VRT24"/>
    <mergeCell ref="WKV24:WLJ24"/>
    <mergeCell ref="WLK24:WLY24"/>
    <mergeCell ref="WGF24:WGT24"/>
    <mergeCell ref="WGU24:WHI24"/>
    <mergeCell ref="WHJ24:WHX24"/>
    <mergeCell ref="WHY24:WIM24"/>
    <mergeCell ref="WIN24:WJB24"/>
    <mergeCell ref="WDI24:WDW24"/>
    <mergeCell ref="WDX24:WEL24"/>
    <mergeCell ref="WEM24:WFA24"/>
    <mergeCell ref="WFB24:WFP24"/>
    <mergeCell ref="WFQ24:WGE24"/>
    <mergeCell ref="WAL24:WAZ24"/>
    <mergeCell ref="WBA24:WBO24"/>
    <mergeCell ref="WBP24:WCD24"/>
    <mergeCell ref="WCE24:WCS24"/>
    <mergeCell ref="WCT24:WDH24"/>
    <mergeCell ref="XEL24:XEZ24"/>
    <mergeCell ref="XFA24:XFD24"/>
    <mergeCell ref="A27:O27"/>
    <mergeCell ref="P27:AD27"/>
    <mergeCell ref="AE27:AS27"/>
    <mergeCell ref="AT27:BH27"/>
    <mergeCell ref="BI27:BW27"/>
    <mergeCell ref="BX27:CL27"/>
    <mergeCell ref="CM27:DA27"/>
    <mergeCell ref="DB27:DP27"/>
    <mergeCell ref="DQ27:EE27"/>
    <mergeCell ref="EF27:ET27"/>
    <mergeCell ref="EU27:FI27"/>
    <mergeCell ref="FJ27:FX27"/>
    <mergeCell ref="XAK24:XAY24"/>
    <mergeCell ref="XAZ24:XBN24"/>
    <mergeCell ref="XBO24:XCC24"/>
    <mergeCell ref="XCD24:XCR24"/>
    <mergeCell ref="XCS24:XDG24"/>
    <mergeCell ref="WXN24:WYB24"/>
    <mergeCell ref="WYC24:WYQ24"/>
    <mergeCell ref="WYR24:WZF24"/>
    <mergeCell ref="WZG24:WZU24"/>
    <mergeCell ref="WZV24:XAJ24"/>
    <mergeCell ref="WUQ24:WVE24"/>
    <mergeCell ref="WVF24:WVT24"/>
    <mergeCell ref="WVU24:WWI24"/>
    <mergeCell ref="WWJ24:WWX24"/>
    <mergeCell ref="WWY24:WXM24"/>
    <mergeCell ref="WRT24:WSH24"/>
    <mergeCell ref="WSI24:WSW24"/>
    <mergeCell ref="WSX24:WTL24"/>
    <mergeCell ref="LS27:MG27"/>
    <mergeCell ref="MH27:MV27"/>
    <mergeCell ref="MW27:NK27"/>
    <mergeCell ref="NL27:NZ27"/>
    <mergeCell ref="OA27:OO27"/>
    <mergeCell ref="IV27:JJ27"/>
    <mergeCell ref="JK27:JY27"/>
    <mergeCell ref="JZ27:KN27"/>
    <mergeCell ref="KO27:LC27"/>
    <mergeCell ref="LD27:LR27"/>
    <mergeCell ref="FY27:GM27"/>
    <mergeCell ref="GN27:HB27"/>
    <mergeCell ref="HC27:HQ27"/>
    <mergeCell ref="HR27:IF27"/>
    <mergeCell ref="IG27:IU27"/>
    <mergeCell ref="XDH24:XDV24"/>
    <mergeCell ref="XDW24:XEK24"/>
    <mergeCell ref="WTM24:WUA24"/>
    <mergeCell ref="WUB24:WUP24"/>
    <mergeCell ref="WOW24:WPK24"/>
    <mergeCell ref="WPL24:WPZ24"/>
    <mergeCell ref="WQA24:WQO24"/>
    <mergeCell ref="WQP24:WRD24"/>
    <mergeCell ref="WRE24:WRS24"/>
    <mergeCell ref="WLZ24:WMN24"/>
    <mergeCell ref="WMO24:WNC24"/>
    <mergeCell ref="WND24:WNR24"/>
    <mergeCell ref="WNS24:WOG24"/>
    <mergeCell ref="WOH24:WOV24"/>
    <mergeCell ref="WJC24:WJQ24"/>
    <mergeCell ref="WJR24:WKF24"/>
    <mergeCell ref="WKG24:WKU24"/>
    <mergeCell ref="XG27:XU27"/>
    <mergeCell ref="XV27:YJ27"/>
    <mergeCell ref="YK27:YY27"/>
    <mergeCell ref="YZ27:ZN27"/>
    <mergeCell ref="ZO27:AAC27"/>
    <mergeCell ref="UJ27:UX27"/>
    <mergeCell ref="UY27:VM27"/>
    <mergeCell ref="VN27:WB27"/>
    <mergeCell ref="WC27:WQ27"/>
    <mergeCell ref="WR27:XF27"/>
    <mergeCell ref="RM27:SA27"/>
    <mergeCell ref="SB27:SP27"/>
    <mergeCell ref="SQ27:TE27"/>
    <mergeCell ref="TF27:TT27"/>
    <mergeCell ref="TU27:UI27"/>
    <mergeCell ref="OP27:PD27"/>
    <mergeCell ref="PE27:PS27"/>
    <mergeCell ref="PT27:QH27"/>
    <mergeCell ref="QI27:QW27"/>
    <mergeCell ref="QX27:RL27"/>
    <mergeCell ref="AIU27:AJI27"/>
    <mergeCell ref="AJJ27:AJX27"/>
    <mergeCell ref="AJY27:AKM27"/>
    <mergeCell ref="AKN27:ALB27"/>
    <mergeCell ref="ALC27:ALQ27"/>
    <mergeCell ref="AFX27:AGL27"/>
    <mergeCell ref="AGM27:AHA27"/>
    <mergeCell ref="AHB27:AHP27"/>
    <mergeCell ref="AHQ27:AIE27"/>
    <mergeCell ref="AIF27:AIT27"/>
    <mergeCell ref="ADA27:ADO27"/>
    <mergeCell ref="ADP27:AED27"/>
    <mergeCell ref="AEE27:AES27"/>
    <mergeCell ref="AET27:AFH27"/>
    <mergeCell ref="AFI27:AFW27"/>
    <mergeCell ref="AAD27:AAR27"/>
    <mergeCell ref="AAS27:ABG27"/>
    <mergeCell ref="ABH27:ABV27"/>
    <mergeCell ref="ABW27:ACK27"/>
    <mergeCell ref="ACL27:ACZ27"/>
    <mergeCell ref="AUI27:AUW27"/>
    <mergeCell ref="AUX27:AVL27"/>
    <mergeCell ref="AVM27:AWA27"/>
    <mergeCell ref="AWB27:AWP27"/>
    <mergeCell ref="AWQ27:AXE27"/>
    <mergeCell ref="ARL27:ARZ27"/>
    <mergeCell ref="ASA27:ASO27"/>
    <mergeCell ref="ASP27:ATD27"/>
    <mergeCell ref="ATE27:ATS27"/>
    <mergeCell ref="ATT27:AUH27"/>
    <mergeCell ref="AOO27:APC27"/>
    <mergeCell ref="APD27:APR27"/>
    <mergeCell ref="APS27:AQG27"/>
    <mergeCell ref="AQH27:AQV27"/>
    <mergeCell ref="AQW27:ARK27"/>
    <mergeCell ref="ALR27:AMF27"/>
    <mergeCell ref="AMG27:AMU27"/>
    <mergeCell ref="AMV27:ANJ27"/>
    <mergeCell ref="ANK27:ANY27"/>
    <mergeCell ref="ANZ27:AON27"/>
    <mergeCell ref="BFW27:BGK27"/>
    <mergeCell ref="BGL27:BGZ27"/>
    <mergeCell ref="BHA27:BHO27"/>
    <mergeCell ref="BHP27:BID27"/>
    <mergeCell ref="BIE27:BIS27"/>
    <mergeCell ref="BCZ27:BDN27"/>
    <mergeCell ref="BDO27:BEC27"/>
    <mergeCell ref="BED27:BER27"/>
    <mergeCell ref="BES27:BFG27"/>
    <mergeCell ref="BFH27:BFV27"/>
    <mergeCell ref="BAC27:BAQ27"/>
    <mergeCell ref="BAR27:BBF27"/>
    <mergeCell ref="BBG27:BBU27"/>
    <mergeCell ref="BBV27:BCJ27"/>
    <mergeCell ref="BCK27:BCY27"/>
    <mergeCell ref="AXF27:AXT27"/>
    <mergeCell ref="AXU27:AYI27"/>
    <mergeCell ref="AYJ27:AYX27"/>
    <mergeCell ref="AYY27:AZM27"/>
    <mergeCell ref="AZN27:BAB27"/>
    <mergeCell ref="BRK27:BRY27"/>
    <mergeCell ref="BRZ27:BSN27"/>
    <mergeCell ref="BSO27:BTC27"/>
    <mergeCell ref="BTD27:BTR27"/>
    <mergeCell ref="BTS27:BUG27"/>
    <mergeCell ref="BON27:BPB27"/>
    <mergeCell ref="BPC27:BPQ27"/>
    <mergeCell ref="BPR27:BQF27"/>
    <mergeCell ref="BQG27:BQU27"/>
    <mergeCell ref="BQV27:BRJ27"/>
    <mergeCell ref="BLQ27:BME27"/>
    <mergeCell ref="BMF27:BMT27"/>
    <mergeCell ref="BMU27:BNI27"/>
    <mergeCell ref="BNJ27:BNX27"/>
    <mergeCell ref="BNY27:BOM27"/>
    <mergeCell ref="BIT27:BJH27"/>
    <mergeCell ref="BJI27:BJW27"/>
    <mergeCell ref="BJX27:BKL27"/>
    <mergeCell ref="BKM27:BLA27"/>
    <mergeCell ref="BLB27:BLP27"/>
    <mergeCell ref="CCY27:CDM27"/>
    <mergeCell ref="CDN27:CEB27"/>
    <mergeCell ref="CEC27:CEQ27"/>
    <mergeCell ref="CER27:CFF27"/>
    <mergeCell ref="CFG27:CFU27"/>
    <mergeCell ref="CAB27:CAP27"/>
    <mergeCell ref="CAQ27:CBE27"/>
    <mergeCell ref="CBF27:CBT27"/>
    <mergeCell ref="CBU27:CCI27"/>
    <mergeCell ref="CCJ27:CCX27"/>
    <mergeCell ref="BXE27:BXS27"/>
    <mergeCell ref="BXT27:BYH27"/>
    <mergeCell ref="BYI27:BYW27"/>
    <mergeCell ref="BYX27:BZL27"/>
    <mergeCell ref="BZM27:CAA27"/>
    <mergeCell ref="BUH27:BUV27"/>
    <mergeCell ref="BUW27:BVK27"/>
    <mergeCell ref="BVL27:BVZ27"/>
    <mergeCell ref="BWA27:BWO27"/>
    <mergeCell ref="BWP27:BXD27"/>
    <mergeCell ref="COM27:CPA27"/>
    <mergeCell ref="CPB27:CPP27"/>
    <mergeCell ref="CPQ27:CQE27"/>
    <mergeCell ref="CQF27:CQT27"/>
    <mergeCell ref="CQU27:CRI27"/>
    <mergeCell ref="CLP27:CMD27"/>
    <mergeCell ref="CME27:CMS27"/>
    <mergeCell ref="CMT27:CNH27"/>
    <mergeCell ref="CNI27:CNW27"/>
    <mergeCell ref="CNX27:COL27"/>
    <mergeCell ref="CIS27:CJG27"/>
    <mergeCell ref="CJH27:CJV27"/>
    <mergeCell ref="CJW27:CKK27"/>
    <mergeCell ref="CKL27:CKZ27"/>
    <mergeCell ref="CLA27:CLO27"/>
    <mergeCell ref="CFV27:CGJ27"/>
    <mergeCell ref="CGK27:CGY27"/>
    <mergeCell ref="CGZ27:CHN27"/>
    <mergeCell ref="CHO27:CIC27"/>
    <mergeCell ref="CID27:CIR27"/>
    <mergeCell ref="DAA27:DAO27"/>
    <mergeCell ref="DAP27:DBD27"/>
    <mergeCell ref="DBE27:DBS27"/>
    <mergeCell ref="DBT27:DCH27"/>
    <mergeCell ref="DCI27:DCW27"/>
    <mergeCell ref="CXD27:CXR27"/>
    <mergeCell ref="CXS27:CYG27"/>
    <mergeCell ref="CYH27:CYV27"/>
    <mergeCell ref="CYW27:CZK27"/>
    <mergeCell ref="CZL27:CZZ27"/>
    <mergeCell ref="CUG27:CUU27"/>
    <mergeCell ref="CUV27:CVJ27"/>
    <mergeCell ref="CVK27:CVY27"/>
    <mergeCell ref="CVZ27:CWN27"/>
    <mergeCell ref="CWO27:CXC27"/>
    <mergeCell ref="CRJ27:CRX27"/>
    <mergeCell ref="CRY27:CSM27"/>
    <mergeCell ref="CSN27:CTB27"/>
    <mergeCell ref="CTC27:CTQ27"/>
    <mergeCell ref="CTR27:CUF27"/>
    <mergeCell ref="DLO27:DMC27"/>
    <mergeCell ref="DMD27:DMR27"/>
    <mergeCell ref="DMS27:DNG27"/>
    <mergeCell ref="DNH27:DNV27"/>
    <mergeCell ref="DNW27:DOK27"/>
    <mergeCell ref="DIR27:DJF27"/>
    <mergeCell ref="DJG27:DJU27"/>
    <mergeCell ref="DJV27:DKJ27"/>
    <mergeCell ref="DKK27:DKY27"/>
    <mergeCell ref="DKZ27:DLN27"/>
    <mergeCell ref="DFU27:DGI27"/>
    <mergeCell ref="DGJ27:DGX27"/>
    <mergeCell ref="DGY27:DHM27"/>
    <mergeCell ref="DHN27:DIB27"/>
    <mergeCell ref="DIC27:DIQ27"/>
    <mergeCell ref="DCX27:DDL27"/>
    <mergeCell ref="DDM27:DEA27"/>
    <mergeCell ref="DEB27:DEP27"/>
    <mergeCell ref="DEQ27:DFE27"/>
    <mergeCell ref="DFF27:DFT27"/>
    <mergeCell ref="DXC27:DXQ27"/>
    <mergeCell ref="DXR27:DYF27"/>
    <mergeCell ref="DYG27:DYU27"/>
    <mergeCell ref="DYV27:DZJ27"/>
    <mergeCell ref="DZK27:DZY27"/>
    <mergeCell ref="DUF27:DUT27"/>
    <mergeCell ref="DUU27:DVI27"/>
    <mergeCell ref="DVJ27:DVX27"/>
    <mergeCell ref="DVY27:DWM27"/>
    <mergeCell ref="DWN27:DXB27"/>
    <mergeCell ref="DRI27:DRW27"/>
    <mergeCell ref="DRX27:DSL27"/>
    <mergeCell ref="DSM27:DTA27"/>
    <mergeCell ref="DTB27:DTP27"/>
    <mergeCell ref="DTQ27:DUE27"/>
    <mergeCell ref="DOL27:DOZ27"/>
    <mergeCell ref="DPA27:DPO27"/>
    <mergeCell ref="DPP27:DQD27"/>
    <mergeCell ref="DQE27:DQS27"/>
    <mergeCell ref="DQT27:DRH27"/>
    <mergeCell ref="EIQ27:EJE27"/>
    <mergeCell ref="EJF27:EJT27"/>
    <mergeCell ref="EJU27:EKI27"/>
    <mergeCell ref="EKJ27:EKX27"/>
    <mergeCell ref="EKY27:ELM27"/>
    <mergeCell ref="EFT27:EGH27"/>
    <mergeCell ref="EGI27:EGW27"/>
    <mergeCell ref="EGX27:EHL27"/>
    <mergeCell ref="EHM27:EIA27"/>
    <mergeCell ref="EIB27:EIP27"/>
    <mergeCell ref="ECW27:EDK27"/>
    <mergeCell ref="EDL27:EDZ27"/>
    <mergeCell ref="EEA27:EEO27"/>
    <mergeCell ref="EEP27:EFD27"/>
    <mergeCell ref="EFE27:EFS27"/>
    <mergeCell ref="DZZ27:EAN27"/>
    <mergeCell ref="EAO27:EBC27"/>
    <mergeCell ref="EBD27:EBR27"/>
    <mergeCell ref="EBS27:ECG27"/>
    <mergeCell ref="ECH27:ECV27"/>
    <mergeCell ref="EUE27:EUS27"/>
    <mergeCell ref="EUT27:EVH27"/>
    <mergeCell ref="EVI27:EVW27"/>
    <mergeCell ref="EVX27:EWL27"/>
    <mergeCell ref="EWM27:EXA27"/>
    <mergeCell ref="ERH27:ERV27"/>
    <mergeCell ref="ERW27:ESK27"/>
    <mergeCell ref="ESL27:ESZ27"/>
    <mergeCell ref="ETA27:ETO27"/>
    <mergeCell ref="ETP27:EUD27"/>
    <mergeCell ref="EOK27:EOY27"/>
    <mergeCell ref="EOZ27:EPN27"/>
    <mergeCell ref="EPO27:EQC27"/>
    <mergeCell ref="EQD27:EQR27"/>
    <mergeCell ref="EQS27:ERG27"/>
    <mergeCell ref="ELN27:EMB27"/>
    <mergeCell ref="EMC27:EMQ27"/>
    <mergeCell ref="EMR27:ENF27"/>
    <mergeCell ref="ENG27:ENU27"/>
    <mergeCell ref="ENV27:EOJ27"/>
    <mergeCell ref="FFS27:FGG27"/>
    <mergeCell ref="FGH27:FGV27"/>
    <mergeCell ref="FGW27:FHK27"/>
    <mergeCell ref="FHL27:FHZ27"/>
    <mergeCell ref="FIA27:FIO27"/>
    <mergeCell ref="FCV27:FDJ27"/>
    <mergeCell ref="FDK27:FDY27"/>
    <mergeCell ref="FDZ27:FEN27"/>
    <mergeCell ref="FEO27:FFC27"/>
    <mergeCell ref="FFD27:FFR27"/>
    <mergeCell ref="EZY27:FAM27"/>
    <mergeCell ref="FAN27:FBB27"/>
    <mergeCell ref="FBC27:FBQ27"/>
    <mergeCell ref="FBR27:FCF27"/>
    <mergeCell ref="FCG27:FCU27"/>
    <mergeCell ref="EXB27:EXP27"/>
    <mergeCell ref="EXQ27:EYE27"/>
    <mergeCell ref="EYF27:EYT27"/>
    <mergeCell ref="EYU27:EZI27"/>
    <mergeCell ref="EZJ27:EZX27"/>
    <mergeCell ref="FRG27:FRU27"/>
    <mergeCell ref="FRV27:FSJ27"/>
    <mergeCell ref="FSK27:FSY27"/>
    <mergeCell ref="FSZ27:FTN27"/>
    <mergeCell ref="FTO27:FUC27"/>
    <mergeCell ref="FOJ27:FOX27"/>
    <mergeCell ref="FOY27:FPM27"/>
    <mergeCell ref="FPN27:FQB27"/>
    <mergeCell ref="FQC27:FQQ27"/>
    <mergeCell ref="FQR27:FRF27"/>
    <mergeCell ref="FLM27:FMA27"/>
    <mergeCell ref="FMB27:FMP27"/>
    <mergeCell ref="FMQ27:FNE27"/>
    <mergeCell ref="FNF27:FNT27"/>
    <mergeCell ref="FNU27:FOI27"/>
    <mergeCell ref="FIP27:FJD27"/>
    <mergeCell ref="FJE27:FJS27"/>
    <mergeCell ref="FJT27:FKH27"/>
    <mergeCell ref="FKI27:FKW27"/>
    <mergeCell ref="FKX27:FLL27"/>
    <mergeCell ref="GCU27:GDI27"/>
    <mergeCell ref="GDJ27:GDX27"/>
    <mergeCell ref="GDY27:GEM27"/>
    <mergeCell ref="GEN27:GFB27"/>
    <mergeCell ref="GFC27:GFQ27"/>
    <mergeCell ref="FZX27:GAL27"/>
    <mergeCell ref="GAM27:GBA27"/>
    <mergeCell ref="GBB27:GBP27"/>
    <mergeCell ref="GBQ27:GCE27"/>
    <mergeCell ref="GCF27:GCT27"/>
    <mergeCell ref="FXA27:FXO27"/>
    <mergeCell ref="FXP27:FYD27"/>
    <mergeCell ref="FYE27:FYS27"/>
    <mergeCell ref="FYT27:FZH27"/>
    <mergeCell ref="FZI27:FZW27"/>
    <mergeCell ref="FUD27:FUR27"/>
    <mergeCell ref="FUS27:FVG27"/>
    <mergeCell ref="FVH27:FVV27"/>
    <mergeCell ref="FVW27:FWK27"/>
    <mergeCell ref="FWL27:FWZ27"/>
    <mergeCell ref="GOI27:GOW27"/>
    <mergeCell ref="GOX27:GPL27"/>
    <mergeCell ref="GPM27:GQA27"/>
    <mergeCell ref="GQB27:GQP27"/>
    <mergeCell ref="GQQ27:GRE27"/>
    <mergeCell ref="GLL27:GLZ27"/>
    <mergeCell ref="GMA27:GMO27"/>
    <mergeCell ref="GMP27:GND27"/>
    <mergeCell ref="GNE27:GNS27"/>
    <mergeCell ref="GNT27:GOH27"/>
    <mergeCell ref="GIO27:GJC27"/>
    <mergeCell ref="GJD27:GJR27"/>
    <mergeCell ref="GJS27:GKG27"/>
    <mergeCell ref="GKH27:GKV27"/>
    <mergeCell ref="GKW27:GLK27"/>
    <mergeCell ref="GFR27:GGF27"/>
    <mergeCell ref="GGG27:GGU27"/>
    <mergeCell ref="GGV27:GHJ27"/>
    <mergeCell ref="GHK27:GHY27"/>
    <mergeCell ref="GHZ27:GIN27"/>
    <mergeCell ref="GZW27:HAK27"/>
    <mergeCell ref="HAL27:HAZ27"/>
    <mergeCell ref="HBA27:HBO27"/>
    <mergeCell ref="HBP27:HCD27"/>
    <mergeCell ref="HCE27:HCS27"/>
    <mergeCell ref="GWZ27:GXN27"/>
    <mergeCell ref="GXO27:GYC27"/>
    <mergeCell ref="GYD27:GYR27"/>
    <mergeCell ref="GYS27:GZG27"/>
    <mergeCell ref="GZH27:GZV27"/>
    <mergeCell ref="GUC27:GUQ27"/>
    <mergeCell ref="GUR27:GVF27"/>
    <mergeCell ref="GVG27:GVU27"/>
    <mergeCell ref="GVV27:GWJ27"/>
    <mergeCell ref="GWK27:GWY27"/>
    <mergeCell ref="GRF27:GRT27"/>
    <mergeCell ref="GRU27:GSI27"/>
    <mergeCell ref="GSJ27:GSX27"/>
    <mergeCell ref="GSY27:GTM27"/>
    <mergeCell ref="GTN27:GUB27"/>
    <mergeCell ref="HLK27:HLY27"/>
    <mergeCell ref="HLZ27:HMN27"/>
    <mergeCell ref="HMO27:HNC27"/>
    <mergeCell ref="HND27:HNR27"/>
    <mergeCell ref="HNS27:HOG27"/>
    <mergeCell ref="HIN27:HJB27"/>
    <mergeCell ref="HJC27:HJQ27"/>
    <mergeCell ref="HJR27:HKF27"/>
    <mergeCell ref="HKG27:HKU27"/>
    <mergeCell ref="HKV27:HLJ27"/>
    <mergeCell ref="HFQ27:HGE27"/>
    <mergeCell ref="HGF27:HGT27"/>
    <mergeCell ref="HGU27:HHI27"/>
    <mergeCell ref="HHJ27:HHX27"/>
    <mergeCell ref="HHY27:HIM27"/>
    <mergeCell ref="HCT27:HDH27"/>
    <mergeCell ref="HDI27:HDW27"/>
    <mergeCell ref="HDX27:HEL27"/>
    <mergeCell ref="HEM27:HFA27"/>
    <mergeCell ref="HFB27:HFP27"/>
    <mergeCell ref="HWY27:HXM27"/>
    <mergeCell ref="HXN27:HYB27"/>
    <mergeCell ref="HYC27:HYQ27"/>
    <mergeCell ref="HYR27:HZF27"/>
    <mergeCell ref="HZG27:HZU27"/>
    <mergeCell ref="HUB27:HUP27"/>
    <mergeCell ref="HUQ27:HVE27"/>
    <mergeCell ref="HVF27:HVT27"/>
    <mergeCell ref="HVU27:HWI27"/>
    <mergeCell ref="HWJ27:HWX27"/>
    <mergeCell ref="HRE27:HRS27"/>
    <mergeCell ref="HRT27:HSH27"/>
    <mergeCell ref="HSI27:HSW27"/>
    <mergeCell ref="HSX27:HTL27"/>
    <mergeCell ref="HTM27:HUA27"/>
    <mergeCell ref="HOH27:HOV27"/>
    <mergeCell ref="HOW27:HPK27"/>
    <mergeCell ref="HPL27:HPZ27"/>
    <mergeCell ref="HQA27:HQO27"/>
    <mergeCell ref="HQP27:HRD27"/>
    <mergeCell ref="IIM27:IJA27"/>
    <mergeCell ref="IJB27:IJP27"/>
    <mergeCell ref="IJQ27:IKE27"/>
    <mergeCell ref="IKF27:IKT27"/>
    <mergeCell ref="IKU27:ILI27"/>
    <mergeCell ref="IFP27:IGD27"/>
    <mergeCell ref="IGE27:IGS27"/>
    <mergeCell ref="IGT27:IHH27"/>
    <mergeCell ref="IHI27:IHW27"/>
    <mergeCell ref="IHX27:IIL27"/>
    <mergeCell ref="ICS27:IDG27"/>
    <mergeCell ref="IDH27:IDV27"/>
    <mergeCell ref="IDW27:IEK27"/>
    <mergeCell ref="IEL27:IEZ27"/>
    <mergeCell ref="IFA27:IFO27"/>
    <mergeCell ref="HZV27:IAJ27"/>
    <mergeCell ref="IAK27:IAY27"/>
    <mergeCell ref="IAZ27:IBN27"/>
    <mergeCell ref="IBO27:ICC27"/>
    <mergeCell ref="ICD27:ICR27"/>
    <mergeCell ref="IUA27:IUO27"/>
    <mergeCell ref="IUP27:IVD27"/>
    <mergeCell ref="IVE27:IVS27"/>
    <mergeCell ref="IVT27:IWH27"/>
    <mergeCell ref="IWI27:IWW27"/>
    <mergeCell ref="IRD27:IRR27"/>
    <mergeCell ref="IRS27:ISG27"/>
    <mergeCell ref="ISH27:ISV27"/>
    <mergeCell ref="ISW27:ITK27"/>
    <mergeCell ref="ITL27:ITZ27"/>
    <mergeCell ref="IOG27:IOU27"/>
    <mergeCell ref="IOV27:IPJ27"/>
    <mergeCell ref="IPK27:IPY27"/>
    <mergeCell ref="IPZ27:IQN27"/>
    <mergeCell ref="IQO27:IRC27"/>
    <mergeCell ref="ILJ27:ILX27"/>
    <mergeCell ref="ILY27:IMM27"/>
    <mergeCell ref="IMN27:INB27"/>
    <mergeCell ref="INC27:INQ27"/>
    <mergeCell ref="INR27:IOF27"/>
    <mergeCell ref="JFO27:JGC27"/>
    <mergeCell ref="JGD27:JGR27"/>
    <mergeCell ref="JGS27:JHG27"/>
    <mergeCell ref="JHH27:JHV27"/>
    <mergeCell ref="JHW27:JIK27"/>
    <mergeCell ref="JCR27:JDF27"/>
    <mergeCell ref="JDG27:JDU27"/>
    <mergeCell ref="JDV27:JEJ27"/>
    <mergeCell ref="JEK27:JEY27"/>
    <mergeCell ref="JEZ27:JFN27"/>
    <mergeCell ref="IZU27:JAI27"/>
    <mergeCell ref="JAJ27:JAX27"/>
    <mergeCell ref="JAY27:JBM27"/>
    <mergeCell ref="JBN27:JCB27"/>
    <mergeCell ref="JCC27:JCQ27"/>
    <mergeCell ref="IWX27:IXL27"/>
    <mergeCell ref="IXM27:IYA27"/>
    <mergeCell ref="IYB27:IYP27"/>
    <mergeCell ref="IYQ27:IZE27"/>
    <mergeCell ref="IZF27:IZT27"/>
    <mergeCell ref="JRC27:JRQ27"/>
    <mergeCell ref="JRR27:JSF27"/>
    <mergeCell ref="JSG27:JSU27"/>
    <mergeCell ref="JSV27:JTJ27"/>
    <mergeCell ref="JTK27:JTY27"/>
    <mergeCell ref="JOF27:JOT27"/>
    <mergeCell ref="JOU27:JPI27"/>
    <mergeCell ref="JPJ27:JPX27"/>
    <mergeCell ref="JPY27:JQM27"/>
    <mergeCell ref="JQN27:JRB27"/>
    <mergeCell ref="JLI27:JLW27"/>
    <mergeCell ref="JLX27:JML27"/>
    <mergeCell ref="JMM27:JNA27"/>
    <mergeCell ref="JNB27:JNP27"/>
    <mergeCell ref="JNQ27:JOE27"/>
    <mergeCell ref="JIL27:JIZ27"/>
    <mergeCell ref="JJA27:JJO27"/>
    <mergeCell ref="JJP27:JKD27"/>
    <mergeCell ref="JKE27:JKS27"/>
    <mergeCell ref="JKT27:JLH27"/>
    <mergeCell ref="KCQ27:KDE27"/>
    <mergeCell ref="KDF27:KDT27"/>
    <mergeCell ref="KDU27:KEI27"/>
    <mergeCell ref="KEJ27:KEX27"/>
    <mergeCell ref="KEY27:KFM27"/>
    <mergeCell ref="JZT27:KAH27"/>
    <mergeCell ref="KAI27:KAW27"/>
    <mergeCell ref="KAX27:KBL27"/>
    <mergeCell ref="KBM27:KCA27"/>
    <mergeCell ref="KCB27:KCP27"/>
    <mergeCell ref="JWW27:JXK27"/>
    <mergeCell ref="JXL27:JXZ27"/>
    <mergeCell ref="JYA27:JYO27"/>
    <mergeCell ref="JYP27:JZD27"/>
    <mergeCell ref="JZE27:JZS27"/>
    <mergeCell ref="JTZ27:JUN27"/>
    <mergeCell ref="JUO27:JVC27"/>
    <mergeCell ref="JVD27:JVR27"/>
    <mergeCell ref="JVS27:JWG27"/>
    <mergeCell ref="JWH27:JWV27"/>
    <mergeCell ref="KOE27:KOS27"/>
    <mergeCell ref="KOT27:KPH27"/>
    <mergeCell ref="KPI27:KPW27"/>
    <mergeCell ref="KPX27:KQL27"/>
    <mergeCell ref="KQM27:KRA27"/>
    <mergeCell ref="KLH27:KLV27"/>
    <mergeCell ref="KLW27:KMK27"/>
    <mergeCell ref="KML27:KMZ27"/>
    <mergeCell ref="KNA27:KNO27"/>
    <mergeCell ref="KNP27:KOD27"/>
    <mergeCell ref="KIK27:KIY27"/>
    <mergeCell ref="KIZ27:KJN27"/>
    <mergeCell ref="KJO27:KKC27"/>
    <mergeCell ref="KKD27:KKR27"/>
    <mergeCell ref="KKS27:KLG27"/>
    <mergeCell ref="KFN27:KGB27"/>
    <mergeCell ref="KGC27:KGQ27"/>
    <mergeCell ref="KGR27:KHF27"/>
    <mergeCell ref="KHG27:KHU27"/>
    <mergeCell ref="KHV27:KIJ27"/>
    <mergeCell ref="KZS27:LAG27"/>
    <mergeCell ref="LAH27:LAV27"/>
    <mergeCell ref="LAW27:LBK27"/>
    <mergeCell ref="LBL27:LBZ27"/>
    <mergeCell ref="LCA27:LCO27"/>
    <mergeCell ref="KWV27:KXJ27"/>
    <mergeCell ref="KXK27:KXY27"/>
    <mergeCell ref="KXZ27:KYN27"/>
    <mergeCell ref="KYO27:KZC27"/>
    <mergeCell ref="KZD27:KZR27"/>
    <mergeCell ref="KTY27:KUM27"/>
    <mergeCell ref="KUN27:KVB27"/>
    <mergeCell ref="KVC27:KVQ27"/>
    <mergeCell ref="KVR27:KWF27"/>
    <mergeCell ref="KWG27:KWU27"/>
    <mergeCell ref="KRB27:KRP27"/>
    <mergeCell ref="KRQ27:KSE27"/>
    <mergeCell ref="KSF27:KST27"/>
    <mergeCell ref="KSU27:KTI27"/>
    <mergeCell ref="KTJ27:KTX27"/>
    <mergeCell ref="LLG27:LLU27"/>
    <mergeCell ref="LLV27:LMJ27"/>
    <mergeCell ref="LMK27:LMY27"/>
    <mergeCell ref="LMZ27:LNN27"/>
    <mergeCell ref="LNO27:LOC27"/>
    <mergeCell ref="LIJ27:LIX27"/>
    <mergeCell ref="LIY27:LJM27"/>
    <mergeCell ref="LJN27:LKB27"/>
    <mergeCell ref="LKC27:LKQ27"/>
    <mergeCell ref="LKR27:LLF27"/>
    <mergeCell ref="LFM27:LGA27"/>
    <mergeCell ref="LGB27:LGP27"/>
    <mergeCell ref="LGQ27:LHE27"/>
    <mergeCell ref="LHF27:LHT27"/>
    <mergeCell ref="LHU27:LII27"/>
    <mergeCell ref="LCP27:LDD27"/>
    <mergeCell ref="LDE27:LDS27"/>
    <mergeCell ref="LDT27:LEH27"/>
    <mergeCell ref="LEI27:LEW27"/>
    <mergeCell ref="LEX27:LFL27"/>
    <mergeCell ref="LWU27:LXI27"/>
    <mergeCell ref="LXJ27:LXX27"/>
    <mergeCell ref="LXY27:LYM27"/>
    <mergeCell ref="LYN27:LZB27"/>
    <mergeCell ref="LZC27:LZQ27"/>
    <mergeCell ref="LTX27:LUL27"/>
    <mergeCell ref="LUM27:LVA27"/>
    <mergeCell ref="LVB27:LVP27"/>
    <mergeCell ref="LVQ27:LWE27"/>
    <mergeCell ref="LWF27:LWT27"/>
    <mergeCell ref="LRA27:LRO27"/>
    <mergeCell ref="LRP27:LSD27"/>
    <mergeCell ref="LSE27:LSS27"/>
    <mergeCell ref="LST27:LTH27"/>
    <mergeCell ref="LTI27:LTW27"/>
    <mergeCell ref="LOD27:LOR27"/>
    <mergeCell ref="LOS27:LPG27"/>
    <mergeCell ref="LPH27:LPV27"/>
    <mergeCell ref="LPW27:LQK27"/>
    <mergeCell ref="LQL27:LQZ27"/>
    <mergeCell ref="MII27:MIW27"/>
    <mergeCell ref="MIX27:MJL27"/>
    <mergeCell ref="MJM27:MKA27"/>
    <mergeCell ref="MKB27:MKP27"/>
    <mergeCell ref="MKQ27:MLE27"/>
    <mergeCell ref="MFL27:MFZ27"/>
    <mergeCell ref="MGA27:MGO27"/>
    <mergeCell ref="MGP27:MHD27"/>
    <mergeCell ref="MHE27:MHS27"/>
    <mergeCell ref="MHT27:MIH27"/>
    <mergeCell ref="MCO27:MDC27"/>
    <mergeCell ref="MDD27:MDR27"/>
    <mergeCell ref="MDS27:MEG27"/>
    <mergeCell ref="MEH27:MEV27"/>
    <mergeCell ref="MEW27:MFK27"/>
    <mergeCell ref="LZR27:MAF27"/>
    <mergeCell ref="MAG27:MAU27"/>
    <mergeCell ref="MAV27:MBJ27"/>
    <mergeCell ref="MBK27:MBY27"/>
    <mergeCell ref="MBZ27:MCN27"/>
    <mergeCell ref="MTW27:MUK27"/>
    <mergeCell ref="MUL27:MUZ27"/>
    <mergeCell ref="MVA27:MVO27"/>
    <mergeCell ref="MVP27:MWD27"/>
    <mergeCell ref="MWE27:MWS27"/>
    <mergeCell ref="MQZ27:MRN27"/>
    <mergeCell ref="MRO27:MSC27"/>
    <mergeCell ref="MSD27:MSR27"/>
    <mergeCell ref="MSS27:MTG27"/>
    <mergeCell ref="MTH27:MTV27"/>
    <mergeCell ref="MOC27:MOQ27"/>
    <mergeCell ref="MOR27:MPF27"/>
    <mergeCell ref="MPG27:MPU27"/>
    <mergeCell ref="MPV27:MQJ27"/>
    <mergeCell ref="MQK27:MQY27"/>
    <mergeCell ref="MLF27:MLT27"/>
    <mergeCell ref="MLU27:MMI27"/>
    <mergeCell ref="MMJ27:MMX27"/>
    <mergeCell ref="MMY27:MNM27"/>
    <mergeCell ref="MNN27:MOB27"/>
    <mergeCell ref="NFK27:NFY27"/>
    <mergeCell ref="NFZ27:NGN27"/>
    <mergeCell ref="NGO27:NHC27"/>
    <mergeCell ref="NHD27:NHR27"/>
    <mergeCell ref="NHS27:NIG27"/>
    <mergeCell ref="NCN27:NDB27"/>
    <mergeCell ref="NDC27:NDQ27"/>
    <mergeCell ref="NDR27:NEF27"/>
    <mergeCell ref="NEG27:NEU27"/>
    <mergeCell ref="NEV27:NFJ27"/>
    <mergeCell ref="MZQ27:NAE27"/>
    <mergeCell ref="NAF27:NAT27"/>
    <mergeCell ref="NAU27:NBI27"/>
    <mergeCell ref="NBJ27:NBX27"/>
    <mergeCell ref="NBY27:NCM27"/>
    <mergeCell ref="MWT27:MXH27"/>
    <mergeCell ref="MXI27:MXW27"/>
    <mergeCell ref="MXX27:MYL27"/>
    <mergeCell ref="MYM27:MZA27"/>
    <mergeCell ref="MZB27:MZP27"/>
    <mergeCell ref="NQY27:NRM27"/>
    <mergeCell ref="NRN27:NSB27"/>
    <mergeCell ref="NSC27:NSQ27"/>
    <mergeCell ref="NSR27:NTF27"/>
    <mergeCell ref="NTG27:NTU27"/>
    <mergeCell ref="NOB27:NOP27"/>
    <mergeCell ref="NOQ27:NPE27"/>
    <mergeCell ref="NPF27:NPT27"/>
    <mergeCell ref="NPU27:NQI27"/>
    <mergeCell ref="NQJ27:NQX27"/>
    <mergeCell ref="NLE27:NLS27"/>
    <mergeCell ref="NLT27:NMH27"/>
    <mergeCell ref="NMI27:NMW27"/>
    <mergeCell ref="NMX27:NNL27"/>
    <mergeCell ref="NNM27:NOA27"/>
    <mergeCell ref="NIH27:NIV27"/>
    <mergeCell ref="NIW27:NJK27"/>
    <mergeCell ref="NJL27:NJZ27"/>
    <mergeCell ref="NKA27:NKO27"/>
    <mergeCell ref="NKP27:NLD27"/>
    <mergeCell ref="OCM27:ODA27"/>
    <mergeCell ref="ODB27:ODP27"/>
    <mergeCell ref="ODQ27:OEE27"/>
    <mergeCell ref="OEF27:OET27"/>
    <mergeCell ref="OEU27:OFI27"/>
    <mergeCell ref="NZP27:OAD27"/>
    <mergeCell ref="OAE27:OAS27"/>
    <mergeCell ref="OAT27:OBH27"/>
    <mergeCell ref="OBI27:OBW27"/>
    <mergeCell ref="OBX27:OCL27"/>
    <mergeCell ref="NWS27:NXG27"/>
    <mergeCell ref="NXH27:NXV27"/>
    <mergeCell ref="NXW27:NYK27"/>
    <mergeCell ref="NYL27:NYZ27"/>
    <mergeCell ref="NZA27:NZO27"/>
    <mergeCell ref="NTV27:NUJ27"/>
    <mergeCell ref="NUK27:NUY27"/>
    <mergeCell ref="NUZ27:NVN27"/>
    <mergeCell ref="NVO27:NWC27"/>
    <mergeCell ref="NWD27:NWR27"/>
    <mergeCell ref="OOA27:OOO27"/>
    <mergeCell ref="OOP27:OPD27"/>
    <mergeCell ref="OPE27:OPS27"/>
    <mergeCell ref="OPT27:OQH27"/>
    <mergeCell ref="OQI27:OQW27"/>
    <mergeCell ref="OLD27:OLR27"/>
    <mergeCell ref="OLS27:OMG27"/>
    <mergeCell ref="OMH27:OMV27"/>
    <mergeCell ref="OMW27:ONK27"/>
    <mergeCell ref="ONL27:ONZ27"/>
    <mergeCell ref="OIG27:OIU27"/>
    <mergeCell ref="OIV27:OJJ27"/>
    <mergeCell ref="OJK27:OJY27"/>
    <mergeCell ref="OJZ27:OKN27"/>
    <mergeCell ref="OKO27:OLC27"/>
    <mergeCell ref="OFJ27:OFX27"/>
    <mergeCell ref="OFY27:OGM27"/>
    <mergeCell ref="OGN27:OHB27"/>
    <mergeCell ref="OHC27:OHQ27"/>
    <mergeCell ref="OHR27:OIF27"/>
    <mergeCell ref="OZO27:PAC27"/>
    <mergeCell ref="PAD27:PAR27"/>
    <mergeCell ref="PAS27:PBG27"/>
    <mergeCell ref="PBH27:PBV27"/>
    <mergeCell ref="PBW27:PCK27"/>
    <mergeCell ref="OWR27:OXF27"/>
    <mergeCell ref="OXG27:OXU27"/>
    <mergeCell ref="OXV27:OYJ27"/>
    <mergeCell ref="OYK27:OYY27"/>
    <mergeCell ref="OYZ27:OZN27"/>
    <mergeCell ref="OTU27:OUI27"/>
    <mergeCell ref="OUJ27:OUX27"/>
    <mergeCell ref="OUY27:OVM27"/>
    <mergeCell ref="OVN27:OWB27"/>
    <mergeCell ref="OWC27:OWQ27"/>
    <mergeCell ref="OQX27:ORL27"/>
    <mergeCell ref="ORM27:OSA27"/>
    <mergeCell ref="OSB27:OSP27"/>
    <mergeCell ref="OSQ27:OTE27"/>
    <mergeCell ref="OTF27:OTT27"/>
    <mergeCell ref="PLC27:PLQ27"/>
    <mergeCell ref="PLR27:PMF27"/>
    <mergeCell ref="PMG27:PMU27"/>
    <mergeCell ref="PMV27:PNJ27"/>
    <mergeCell ref="PNK27:PNY27"/>
    <mergeCell ref="PIF27:PIT27"/>
    <mergeCell ref="PIU27:PJI27"/>
    <mergeCell ref="PJJ27:PJX27"/>
    <mergeCell ref="PJY27:PKM27"/>
    <mergeCell ref="PKN27:PLB27"/>
    <mergeCell ref="PFI27:PFW27"/>
    <mergeCell ref="PFX27:PGL27"/>
    <mergeCell ref="PGM27:PHA27"/>
    <mergeCell ref="PHB27:PHP27"/>
    <mergeCell ref="PHQ27:PIE27"/>
    <mergeCell ref="PCL27:PCZ27"/>
    <mergeCell ref="PDA27:PDO27"/>
    <mergeCell ref="PDP27:PED27"/>
    <mergeCell ref="PEE27:PES27"/>
    <mergeCell ref="PET27:PFH27"/>
    <mergeCell ref="PWQ27:PXE27"/>
    <mergeCell ref="PXF27:PXT27"/>
    <mergeCell ref="PXU27:PYI27"/>
    <mergeCell ref="PYJ27:PYX27"/>
    <mergeCell ref="PYY27:PZM27"/>
    <mergeCell ref="PTT27:PUH27"/>
    <mergeCell ref="PUI27:PUW27"/>
    <mergeCell ref="PUX27:PVL27"/>
    <mergeCell ref="PVM27:PWA27"/>
    <mergeCell ref="PWB27:PWP27"/>
    <mergeCell ref="PQW27:PRK27"/>
    <mergeCell ref="PRL27:PRZ27"/>
    <mergeCell ref="PSA27:PSO27"/>
    <mergeCell ref="PSP27:PTD27"/>
    <mergeCell ref="PTE27:PTS27"/>
    <mergeCell ref="PNZ27:PON27"/>
    <mergeCell ref="POO27:PPC27"/>
    <mergeCell ref="PPD27:PPR27"/>
    <mergeCell ref="PPS27:PQG27"/>
    <mergeCell ref="PQH27:PQV27"/>
    <mergeCell ref="QIE27:QIS27"/>
    <mergeCell ref="QIT27:QJH27"/>
    <mergeCell ref="QJI27:QJW27"/>
    <mergeCell ref="QJX27:QKL27"/>
    <mergeCell ref="QKM27:QLA27"/>
    <mergeCell ref="QFH27:QFV27"/>
    <mergeCell ref="QFW27:QGK27"/>
    <mergeCell ref="QGL27:QGZ27"/>
    <mergeCell ref="QHA27:QHO27"/>
    <mergeCell ref="QHP27:QID27"/>
    <mergeCell ref="QCK27:QCY27"/>
    <mergeCell ref="QCZ27:QDN27"/>
    <mergeCell ref="QDO27:QEC27"/>
    <mergeCell ref="QED27:QER27"/>
    <mergeCell ref="QES27:QFG27"/>
    <mergeCell ref="PZN27:QAB27"/>
    <mergeCell ref="QAC27:QAQ27"/>
    <mergeCell ref="QAR27:QBF27"/>
    <mergeCell ref="QBG27:QBU27"/>
    <mergeCell ref="QBV27:QCJ27"/>
    <mergeCell ref="QTS27:QUG27"/>
    <mergeCell ref="QUH27:QUV27"/>
    <mergeCell ref="QUW27:QVK27"/>
    <mergeCell ref="QVL27:QVZ27"/>
    <mergeCell ref="QWA27:QWO27"/>
    <mergeCell ref="QQV27:QRJ27"/>
    <mergeCell ref="QRK27:QRY27"/>
    <mergeCell ref="QRZ27:QSN27"/>
    <mergeCell ref="QSO27:QTC27"/>
    <mergeCell ref="QTD27:QTR27"/>
    <mergeCell ref="QNY27:QOM27"/>
    <mergeCell ref="QON27:QPB27"/>
    <mergeCell ref="QPC27:QPQ27"/>
    <mergeCell ref="QPR27:QQF27"/>
    <mergeCell ref="QQG27:QQU27"/>
    <mergeCell ref="QLB27:QLP27"/>
    <mergeCell ref="QLQ27:QME27"/>
    <mergeCell ref="QMF27:QMT27"/>
    <mergeCell ref="QMU27:QNI27"/>
    <mergeCell ref="QNJ27:QNX27"/>
    <mergeCell ref="RFG27:RFU27"/>
    <mergeCell ref="RFV27:RGJ27"/>
    <mergeCell ref="RGK27:RGY27"/>
    <mergeCell ref="RGZ27:RHN27"/>
    <mergeCell ref="RHO27:RIC27"/>
    <mergeCell ref="RCJ27:RCX27"/>
    <mergeCell ref="RCY27:RDM27"/>
    <mergeCell ref="RDN27:REB27"/>
    <mergeCell ref="REC27:REQ27"/>
    <mergeCell ref="RER27:RFF27"/>
    <mergeCell ref="QZM27:RAA27"/>
    <mergeCell ref="RAB27:RAP27"/>
    <mergeCell ref="RAQ27:RBE27"/>
    <mergeCell ref="RBF27:RBT27"/>
    <mergeCell ref="RBU27:RCI27"/>
    <mergeCell ref="QWP27:QXD27"/>
    <mergeCell ref="QXE27:QXS27"/>
    <mergeCell ref="QXT27:QYH27"/>
    <mergeCell ref="QYI27:QYW27"/>
    <mergeCell ref="QYX27:QZL27"/>
    <mergeCell ref="RQU27:RRI27"/>
    <mergeCell ref="RRJ27:RRX27"/>
    <mergeCell ref="RRY27:RSM27"/>
    <mergeCell ref="RSN27:RTB27"/>
    <mergeCell ref="RTC27:RTQ27"/>
    <mergeCell ref="RNX27:ROL27"/>
    <mergeCell ref="ROM27:RPA27"/>
    <mergeCell ref="RPB27:RPP27"/>
    <mergeCell ref="RPQ27:RQE27"/>
    <mergeCell ref="RQF27:RQT27"/>
    <mergeCell ref="RLA27:RLO27"/>
    <mergeCell ref="RLP27:RMD27"/>
    <mergeCell ref="RME27:RMS27"/>
    <mergeCell ref="RMT27:RNH27"/>
    <mergeCell ref="RNI27:RNW27"/>
    <mergeCell ref="RID27:RIR27"/>
    <mergeCell ref="RIS27:RJG27"/>
    <mergeCell ref="RJH27:RJV27"/>
    <mergeCell ref="RJW27:RKK27"/>
    <mergeCell ref="RKL27:RKZ27"/>
    <mergeCell ref="SCI27:SCW27"/>
    <mergeCell ref="SCX27:SDL27"/>
    <mergeCell ref="SDM27:SEA27"/>
    <mergeCell ref="SEB27:SEP27"/>
    <mergeCell ref="SEQ27:SFE27"/>
    <mergeCell ref="RZL27:RZZ27"/>
    <mergeCell ref="SAA27:SAO27"/>
    <mergeCell ref="SAP27:SBD27"/>
    <mergeCell ref="SBE27:SBS27"/>
    <mergeCell ref="SBT27:SCH27"/>
    <mergeCell ref="RWO27:RXC27"/>
    <mergeCell ref="RXD27:RXR27"/>
    <mergeCell ref="RXS27:RYG27"/>
    <mergeCell ref="RYH27:RYV27"/>
    <mergeCell ref="RYW27:RZK27"/>
    <mergeCell ref="RTR27:RUF27"/>
    <mergeCell ref="RUG27:RUU27"/>
    <mergeCell ref="RUV27:RVJ27"/>
    <mergeCell ref="RVK27:RVY27"/>
    <mergeCell ref="RVZ27:RWN27"/>
    <mergeCell ref="SNW27:SOK27"/>
    <mergeCell ref="SOL27:SOZ27"/>
    <mergeCell ref="SPA27:SPO27"/>
    <mergeCell ref="SPP27:SQD27"/>
    <mergeCell ref="SQE27:SQS27"/>
    <mergeCell ref="SKZ27:SLN27"/>
    <mergeCell ref="SLO27:SMC27"/>
    <mergeCell ref="SMD27:SMR27"/>
    <mergeCell ref="SMS27:SNG27"/>
    <mergeCell ref="SNH27:SNV27"/>
    <mergeCell ref="SIC27:SIQ27"/>
    <mergeCell ref="SIR27:SJF27"/>
    <mergeCell ref="SJG27:SJU27"/>
    <mergeCell ref="SJV27:SKJ27"/>
    <mergeCell ref="SKK27:SKY27"/>
    <mergeCell ref="SFF27:SFT27"/>
    <mergeCell ref="SFU27:SGI27"/>
    <mergeCell ref="SGJ27:SGX27"/>
    <mergeCell ref="SGY27:SHM27"/>
    <mergeCell ref="SHN27:SIB27"/>
    <mergeCell ref="SZK27:SZY27"/>
    <mergeCell ref="SZZ27:TAN27"/>
    <mergeCell ref="TAO27:TBC27"/>
    <mergeCell ref="TBD27:TBR27"/>
    <mergeCell ref="TBS27:TCG27"/>
    <mergeCell ref="SWN27:SXB27"/>
    <mergeCell ref="SXC27:SXQ27"/>
    <mergeCell ref="SXR27:SYF27"/>
    <mergeCell ref="SYG27:SYU27"/>
    <mergeCell ref="SYV27:SZJ27"/>
    <mergeCell ref="STQ27:SUE27"/>
    <mergeCell ref="SUF27:SUT27"/>
    <mergeCell ref="SUU27:SVI27"/>
    <mergeCell ref="SVJ27:SVX27"/>
    <mergeCell ref="SVY27:SWM27"/>
    <mergeCell ref="SQT27:SRH27"/>
    <mergeCell ref="SRI27:SRW27"/>
    <mergeCell ref="SRX27:SSL27"/>
    <mergeCell ref="SSM27:STA27"/>
    <mergeCell ref="STB27:STP27"/>
    <mergeCell ref="TKY27:TLM27"/>
    <mergeCell ref="TLN27:TMB27"/>
    <mergeCell ref="TMC27:TMQ27"/>
    <mergeCell ref="TMR27:TNF27"/>
    <mergeCell ref="TNG27:TNU27"/>
    <mergeCell ref="TIB27:TIP27"/>
    <mergeCell ref="TIQ27:TJE27"/>
    <mergeCell ref="TJF27:TJT27"/>
    <mergeCell ref="TJU27:TKI27"/>
    <mergeCell ref="TKJ27:TKX27"/>
    <mergeCell ref="TFE27:TFS27"/>
    <mergeCell ref="TFT27:TGH27"/>
    <mergeCell ref="TGI27:TGW27"/>
    <mergeCell ref="TGX27:THL27"/>
    <mergeCell ref="THM27:TIA27"/>
    <mergeCell ref="TCH27:TCV27"/>
    <mergeCell ref="TCW27:TDK27"/>
    <mergeCell ref="TDL27:TDZ27"/>
    <mergeCell ref="TEA27:TEO27"/>
    <mergeCell ref="TEP27:TFD27"/>
    <mergeCell ref="TWM27:TXA27"/>
    <mergeCell ref="TXB27:TXP27"/>
    <mergeCell ref="TXQ27:TYE27"/>
    <mergeCell ref="TYF27:TYT27"/>
    <mergeCell ref="TYU27:TZI27"/>
    <mergeCell ref="TTP27:TUD27"/>
    <mergeCell ref="TUE27:TUS27"/>
    <mergeCell ref="TUT27:TVH27"/>
    <mergeCell ref="TVI27:TVW27"/>
    <mergeCell ref="TVX27:TWL27"/>
    <mergeCell ref="TQS27:TRG27"/>
    <mergeCell ref="TRH27:TRV27"/>
    <mergeCell ref="TRW27:TSK27"/>
    <mergeCell ref="TSL27:TSZ27"/>
    <mergeCell ref="TTA27:TTO27"/>
    <mergeCell ref="TNV27:TOJ27"/>
    <mergeCell ref="TOK27:TOY27"/>
    <mergeCell ref="TOZ27:TPN27"/>
    <mergeCell ref="TPO27:TQC27"/>
    <mergeCell ref="TQD27:TQR27"/>
    <mergeCell ref="UIA27:UIO27"/>
    <mergeCell ref="UIP27:UJD27"/>
    <mergeCell ref="UJE27:UJS27"/>
    <mergeCell ref="UJT27:UKH27"/>
    <mergeCell ref="UKI27:UKW27"/>
    <mergeCell ref="UFD27:UFR27"/>
    <mergeCell ref="UFS27:UGG27"/>
    <mergeCell ref="UGH27:UGV27"/>
    <mergeCell ref="UGW27:UHK27"/>
    <mergeCell ref="UHL27:UHZ27"/>
    <mergeCell ref="UCG27:UCU27"/>
    <mergeCell ref="UCV27:UDJ27"/>
    <mergeCell ref="UDK27:UDY27"/>
    <mergeCell ref="UDZ27:UEN27"/>
    <mergeCell ref="UEO27:UFC27"/>
    <mergeCell ref="TZJ27:TZX27"/>
    <mergeCell ref="TZY27:UAM27"/>
    <mergeCell ref="UAN27:UBB27"/>
    <mergeCell ref="UBC27:UBQ27"/>
    <mergeCell ref="UBR27:UCF27"/>
    <mergeCell ref="UTO27:UUC27"/>
    <mergeCell ref="UUD27:UUR27"/>
    <mergeCell ref="UUS27:UVG27"/>
    <mergeCell ref="UVH27:UVV27"/>
    <mergeCell ref="UVW27:UWK27"/>
    <mergeCell ref="UQR27:URF27"/>
    <mergeCell ref="URG27:URU27"/>
    <mergeCell ref="URV27:USJ27"/>
    <mergeCell ref="USK27:USY27"/>
    <mergeCell ref="USZ27:UTN27"/>
    <mergeCell ref="UNU27:UOI27"/>
    <mergeCell ref="UOJ27:UOX27"/>
    <mergeCell ref="UOY27:UPM27"/>
    <mergeCell ref="UPN27:UQB27"/>
    <mergeCell ref="UQC27:UQQ27"/>
    <mergeCell ref="UKX27:ULL27"/>
    <mergeCell ref="ULM27:UMA27"/>
    <mergeCell ref="UMB27:UMP27"/>
    <mergeCell ref="UMQ27:UNE27"/>
    <mergeCell ref="UNF27:UNT27"/>
    <mergeCell ref="VFC27:VFQ27"/>
    <mergeCell ref="VFR27:VGF27"/>
    <mergeCell ref="VGG27:VGU27"/>
    <mergeCell ref="VGV27:VHJ27"/>
    <mergeCell ref="VHK27:VHY27"/>
    <mergeCell ref="VCF27:VCT27"/>
    <mergeCell ref="VCU27:VDI27"/>
    <mergeCell ref="VDJ27:VDX27"/>
    <mergeCell ref="VDY27:VEM27"/>
    <mergeCell ref="VEN27:VFB27"/>
    <mergeCell ref="UZI27:UZW27"/>
    <mergeCell ref="UZX27:VAL27"/>
    <mergeCell ref="VAM27:VBA27"/>
    <mergeCell ref="VBB27:VBP27"/>
    <mergeCell ref="VBQ27:VCE27"/>
    <mergeCell ref="UWL27:UWZ27"/>
    <mergeCell ref="UXA27:UXO27"/>
    <mergeCell ref="UXP27:UYD27"/>
    <mergeCell ref="UYE27:UYS27"/>
    <mergeCell ref="UYT27:UZH27"/>
    <mergeCell ref="VQQ27:VRE27"/>
    <mergeCell ref="VRF27:VRT27"/>
    <mergeCell ref="VRU27:VSI27"/>
    <mergeCell ref="VSJ27:VSX27"/>
    <mergeCell ref="VSY27:VTM27"/>
    <mergeCell ref="VNT27:VOH27"/>
    <mergeCell ref="VOI27:VOW27"/>
    <mergeCell ref="VOX27:VPL27"/>
    <mergeCell ref="VPM27:VQA27"/>
    <mergeCell ref="VQB27:VQP27"/>
    <mergeCell ref="VKW27:VLK27"/>
    <mergeCell ref="VLL27:VLZ27"/>
    <mergeCell ref="VMA27:VMO27"/>
    <mergeCell ref="VMP27:VND27"/>
    <mergeCell ref="VNE27:VNS27"/>
    <mergeCell ref="VHZ27:VIN27"/>
    <mergeCell ref="VIO27:VJC27"/>
    <mergeCell ref="VJD27:VJR27"/>
    <mergeCell ref="VJS27:VKG27"/>
    <mergeCell ref="VKH27:VKV27"/>
    <mergeCell ref="WCE27:WCS27"/>
    <mergeCell ref="WCT27:WDH27"/>
    <mergeCell ref="WDI27:WDW27"/>
    <mergeCell ref="WDX27:WEL27"/>
    <mergeCell ref="WEM27:WFA27"/>
    <mergeCell ref="VZH27:VZV27"/>
    <mergeCell ref="VZW27:WAK27"/>
    <mergeCell ref="WAL27:WAZ27"/>
    <mergeCell ref="WBA27:WBO27"/>
    <mergeCell ref="WBP27:WCD27"/>
    <mergeCell ref="VWK27:VWY27"/>
    <mergeCell ref="VWZ27:VXN27"/>
    <mergeCell ref="VXO27:VYC27"/>
    <mergeCell ref="VYD27:VYR27"/>
    <mergeCell ref="VYS27:VZG27"/>
    <mergeCell ref="VTN27:VUB27"/>
    <mergeCell ref="VUC27:VUQ27"/>
    <mergeCell ref="VUR27:VVF27"/>
    <mergeCell ref="VVG27:VVU27"/>
    <mergeCell ref="VVV27:VWJ27"/>
    <mergeCell ref="WNS27:WOG27"/>
    <mergeCell ref="WOH27:WOV27"/>
    <mergeCell ref="WOW27:WPK27"/>
    <mergeCell ref="WPL27:WPZ27"/>
    <mergeCell ref="WQA27:WQO27"/>
    <mergeCell ref="WKV27:WLJ27"/>
    <mergeCell ref="WLK27:WLY27"/>
    <mergeCell ref="WLZ27:WMN27"/>
    <mergeCell ref="WMO27:WNC27"/>
    <mergeCell ref="WND27:WNR27"/>
    <mergeCell ref="WHY27:WIM27"/>
    <mergeCell ref="WIN27:WJB27"/>
    <mergeCell ref="WJC27:WJQ27"/>
    <mergeCell ref="WJR27:WKF27"/>
    <mergeCell ref="WKG27:WKU27"/>
    <mergeCell ref="WFB27:WFP27"/>
    <mergeCell ref="WFQ27:WGE27"/>
    <mergeCell ref="WGF27:WGT27"/>
    <mergeCell ref="WGU27:WHI27"/>
    <mergeCell ref="WHJ27:WHX27"/>
    <mergeCell ref="WZV27:XAJ27"/>
    <mergeCell ref="XAK27:XAY27"/>
    <mergeCell ref="XAZ27:XBN27"/>
    <mergeCell ref="XBO27:XCC27"/>
    <mergeCell ref="WWJ27:WWX27"/>
    <mergeCell ref="WWY27:WXM27"/>
    <mergeCell ref="WXN27:WYB27"/>
    <mergeCell ref="WYC27:WYQ27"/>
    <mergeCell ref="WYR27:WZF27"/>
    <mergeCell ref="WTM27:WUA27"/>
    <mergeCell ref="WUB27:WUP27"/>
    <mergeCell ref="WUQ27:WVE27"/>
    <mergeCell ref="WVF27:WVT27"/>
    <mergeCell ref="WVU27:WWI27"/>
    <mergeCell ref="WQP27:WRD27"/>
    <mergeCell ref="WRE27:WRS27"/>
    <mergeCell ref="WRT27:WSH27"/>
    <mergeCell ref="WSI27:WSW27"/>
    <mergeCell ref="WSX27:WTL27"/>
    <mergeCell ref="KO30:LC30"/>
    <mergeCell ref="LD30:LR30"/>
    <mergeCell ref="LS30:MG30"/>
    <mergeCell ref="MH30:MV30"/>
    <mergeCell ref="MW30:NK30"/>
    <mergeCell ref="HR30:IF30"/>
    <mergeCell ref="IG30:IU30"/>
    <mergeCell ref="IV30:JJ30"/>
    <mergeCell ref="JK30:JY30"/>
    <mergeCell ref="JZ30:KN30"/>
    <mergeCell ref="XFA27:XFD27"/>
    <mergeCell ref="A30:O30"/>
    <mergeCell ref="P30:AD30"/>
    <mergeCell ref="AE30:AS30"/>
    <mergeCell ref="AT30:BH30"/>
    <mergeCell ref="BI30:BW30"/>
    <mergeCell ref="BX30:CL30"/>
    <mergeCell ref="CM30:DA30"/>
    <mergeCell ref="DB30:DP30"/>
    <mergeCell ref="DQ30:EE30"/>
    <mergeCell ref="EF30:ET30"/>
    <mergeCell ref="EU30:FI30"/>
    <mergeCell ref="FJ30:FX30"/>
    <mergeCell ref="FY30:GM30"/>
    <mergeCell ref="GN30:HB30"/>
    <mergeCell ref="HC30:HQ30"/>
    <mergeCell ref="XCD27:XCR27"/>
    <mergeCell ref="XCS27:XDG27"/>
    <mergeCell ref="XDH27:XDV27"/>
    <mergeCell ref="XDW27:XEK27"/>
    <mergeCell ref="XEL27:XEZ27"/>
    <mergeCell ref="WZG27:WZU27"/>
    <mergeCell ref="WC30:WQ30"/>
    <mergeCell ref="WR30:XF30"/>
    <mergeCell ref="XG30:XU30"/>
    <mergeCell ref="XV30:YJ30"/>
    <mergeCell ref="YK30:YY30"/>
    <mergeCell ref="TF30:TT30"/>
    <mergeCell ref="TU30:UI30"/>
    <mergeCell ref="UJ30:UX30"/>
    <mergeCell ref="UY30:VM30"/>
    <mergeCell ref="VN30:WB30"/>
    <mergeCell ref="QI30:QW30"/>
    <mergeCell ref="QX30:RL30"/>
    <mergeCell ref="RM30:SA30"/>
    <mergeCell ref="SB30:SP30"/>
    <mergeCell ref="SQ30:TE30"/>
    <mergeCell ref="NL30:NZ30"/>
    <mergeCell ref="OA30:OO30"/>
    <mergeCell ref="OP30:PD30"/>
    <mergeCell ref="PE30:PS30"/>
    <mergeCell ref="PT30:QH30"/>
    <mergeCell ref="AHQ30:AIE30"/>
    <mergeCell ref="AIF30:AIT30"/>
    <mergeCell ref="AIU30:AJI30"/>
    <mergeCell ref="AJJ30:AJX30"/>
    <mergeCell ref="AJY30:AKM30"/>
    <mergeCell ref="AET30:AFH30"/>
    <mergeCell ref="AFI30:AFW30"/>
    <mergeCell ref="AFX30:AGL30"/>
    <mergeCell ref="AGM30:AHA30"/>
    <mergeCell ref="AHB30:AHP30"/>
    <mergeCell ref="ABW30:ACK30"/>
    <mergeCell ref="ACL30:ACZ30"/>
    <mergeCell ref="ADA30:ADO30"/>
    <mergeCell ref="ADP30:AED30"/>
    <mergeCell ref="AEE30:AES30"/>
    <mergeCell ref="YZ30:ZN30"/>
    <mergeCell ref="ZO30:AAC30"/>
    <mergeCell ref="AAD30:AAR30"/>
    <mergeCell ref="AAS30:ABG30"/>
    <mergeCell ref="ABH30:ABV30"/>
    <mergeCell ref="ATE30:ATS30"/>
    <mergeCell ref="ATT30:AUH30"/>
    <mergeCell ref="AUI30:AUW30"/>
    <mergeCell ref="AUX30:AVL30"/>
    <mergeCell ref="AVM30:AWA30"/>
    <mergeCell ref="AQH30:AQV30"/>
    <mergeCell ref="AQW30:ARK30"/>
    <mergeCell ref="ARL30:ARZ30"/>
    <mergeCell ref="ASA30:ASO30"/>
    <mergeCell ref="ASP30:ATD30"/>
    <mergeCell ref="ANK30:ANY30"/>
    <mergeCell ref="ANZ30:AON30"/>
    <mergeCell ref="AOO30:APC30"/>
    <mergeCell ref="APD30:APR30"/>
    <mergeCell ref="APS30:AQG30"/>
    <mergeCell ref="AKN30:ALB30"/>
    <mergeCell ref="ALC30:ALQ30"/>
    <mergeCell ref="ALR30:AMF30"/>
    <mergeCell ref="AMG30:AMU30"/>
    <mergeCell ref="AMV30:ANJ30"/>
    <mergeCell ref="BES30:BFG30"/>
    <mergeCell ref="BFH30:BFV30"/>
    <mergeCell ref="BFW30:BGK30"/>
    <mergeCell ref="BGL30:BGZ30"/>
    <mergeCell ref="BHA30:BHO30"/>
    <mergeCell ref="BBV30:BCJ30"/>
    <mergeCell ref="BCK30:BCY30"/>
    <mergeCell ref="BCZ30:BDN30"/>
    <mergeCell ref="BDO30:BEC30"/>
    <mergeCell ref="BED30:BER30"/>
    <mergeCell ref="AYY30:AZM30"/>
    <mergeCell ref="AZN30:BAB30"/>
    <mergeCell ref="BAC30:BAQ30"/>
    <mergeCell ref="BAR30:BBF30"/>
    <mergeCell ref="BBG30:BBU30"/>
    <mergeCell ref="AWB30:AWP30"/>
    <mergeCell ref="AWQ30:AXE30"/>
    <mergeCell ref="AXF30:AXT30"/>
    <mergeCell ref="AXU30:AYI30"/>
    <mergeCell ref="AYJ30:AYX30"/>
    <mergeCell ref="BQG30:BQU30"/>
    <mergeCell ref="BQV30:BRJ30"/>
    <mergeCell ref="BRK30:BRY30"/>
    <mergeCell ref="BRZ30:BSN30"/>
    <mergeCell ref="BSO30:BTC30"/>
    <mergeCell ref="BNJ30:BNX30"/>
    <mergeCell ref="BNY30:BOM30"/>
    <mergeCell ref="BON30:BPB30"/>
    <mergeCell ref="BPC30:BPQ30"/>
    <mergeCell ref="BPR30:BQF30"/>
    <mergeCell ref="BKM30:BLA30"/>
    <mergeCell ref="BLB30:BLP30"/>
    <mergeCell ref="BLQ30:BME30"/>
    <mergeCell ref="BMF30:BMT30"/>
    <mergeCell ref="BMU30:BNI30"/>
    <mergeCell ref="BHP30:BID30"/>
    <mergeCell ref="BIE30:BIS30"/>
    <mergeCell ref="BIT30:BJH30"/>
    <mergeCell ref="BJI30:BJW30"/>
    <mergeCell ref="BJX30:BKL30"/>
    <mergeCell ref="CBU30:CCI30"/>
    <mergeCell ref="CCJ30:CCX30"/>
    <mergeCell ref="CCY30:CDM30"/>
    <mergeCell ref="CDN30:CEB30"/>
    <mergeCell ref="CEC30:CEQ30"/>
    <mergeCell ref="BYX30:BZL30"/>
    <mergeCell ref="BZM30:CAA30"/>
    <mergeCell ref="CAB30:CAP30"/>
    <mergeCell ref="CAQ30:CBE30"/>
    <mergeCell ref="CBF30:CBT30"/>
    <mergeCell ref="BWA30:BWO30"/>
    <mergeCell ref="BWP30:BXD30"/>
    <mergeCell ref="BXE30:BXS30"/>
    <mergeCell ref="BXT30:BYH30"/>
    <mergeCell ref="BYI30:BYW30"/>
    <mergeCell ref="BTD30:BTR30"/>
    <mergeCell ref="BTS30:BUG30"/>
    <mergeCell ref="BUH30:BUV30"/>
    <mergeCell ref="BUW30:BVK30"/>
    <mergeCell ref="BVL30:BVZ30"/>
    <mergeCell ref="CNI30:CNW30"/>
    <mergeCell ref="CNX30:COL30"/>
    <mergeCell ref="COM30:CPA30"/>
    <mergeCell ref="CPB30:CPP30"/>
    <mergeCell ref="CPQ30:CQE30"/>
    <mergeCell ref="CKL30:CKZ30"/>
    <mergeCell ref="CLA30:CLO30"/>
    <mergeCell ref="CLP30:CMD30"/>
    <mergeCell ref="CME30:CMS30"/>
    <mergeCell ref="CMT30:CNH30"/>
    <mergeCell ref="CHO30:CIC30"/>
    <mergeCell ref="CID30:CIR30"/>
    <mergeCell ref="CIS30:CJG30"/>
    <mergeCell ref="CJH30:CJV30"/>
    <mergeCell ref="CJW30:CKK30"/>
    <mergeCell ref="CER30:CFF30"/>
    <mergeCell ref="CFG30:CFU30"/>
    <mergeCell ref="CFV30:CGJ30"/>
    <mergeCell ref="CGK30:CGY30"/>
    <mergeCell ref="CGZ30:CHN30"/>
    <mergeCell ref="CYW30:CZK30"/>
    <mergeCell ref="CZL30:CZZ30"/>
    <mergeCell ref="DAA30:DAO30"/>
    <mergeCell ref="DAP30:DBD30"/>
    <mergeCell ref="DBE30:DBS30"/>
    <mergeCell ref="CVZ30:CWN30"/>
    <mergeCell ref="CWO30:CXC30"/>
    <mergeCell ref="CXD30:CXR30"/>
    <mergeCell ref="CXS30:CYG30"/>
    <mergeCell ref="CYH30:CYV30"/>
    <mergeCell ref="CTC30:CTQ30"/>
    <mergeCell ref="CTR30:CUF30"/>
    <mergeCell ref="CUG30:CUU30"/>
    <mergeCell ref="CUV30:CVJ30"/>
    <mergeCell ref="CVK30:CVY30"/>
    <mergeCell ref="CQF30:CQT30"/>
    <mergeCell ref="CQU30:CRI30"/>
    <mergeCell ref="CRJ30:CRX30"/>
    <mergeCell ref="CRY30:CSM30"/>
    <mergeCell ref="CSN30:CTB30"/>
    <mergeCell ref="DKK30:DKY30"/>
    <mergeCell ref="DKZ30:DLN30"/>
    <mergeCell ref="DLO30:DMC30"/>
    <mergeCell ref="DMD30:DMR30"/>
    <mergeCell ref="DMS30:DNG30"/>
    <mergeCell ref="DHN30:DIB30"/>
    <mergeCell ref="DIC30:DIQ30"/>
    <mergeCell ref="DIR30:DJF30"/>
    <mergeCell ref="DJG30:DJU30"/>
    <mergeCell ref="DJV30:DKJ30"/>
    <mergeCell ref="DEQ30:DFE30"/>
    <mergeCell ref="DFF30:DFT30"/>
    <mergeCell ref="DFU30:DGI30"/>
    <mergeCell ref="DGJ30:DGX30"/>
    <mergeCell ref="DGY30:DHM30"/>
    <mergeCell ref="DBT30:DCH30"/>
    <mergeCell ref="DCI30:DCW30"/>
    <mergeCell ref="DCX30:DDL30"/>
    <mergeCell ref="DDM30:DEA30"/>
    <mergeCell ref="DEB30:DEP30"/>
    <mergeCell ref="DVY30:DWM30"/>
    <mergeCell ref="DWN30:DXB30"/>
    <mergeCell ref="DXC30:DXQ30"/>
    <mergeCell ref="DXR30:DYF30"/>
    <mergeCell ref="DYG30:DYU30"/>
    <mergeCell ref="DTB30:DTP30"/>
    <mergeCell ref="DTQ30:DUE30"/>
    <mergeCell ref="DUF30:DUT30"/>
    <mergeCell ref="DUU30:DVI30"/>
    <mergeCell ref="DVJ30:DVX30"/>
    <mergeCell ref="DQE30:DQS30"/>
    <mergeCell ref="DQT30:DRH30"/>
    <mergeCell ref="DRI30:DRW30"/>
    <mergeCell ref="DRX30:DSL30"/>
    <mergeCell ref="DSM30:DTA30"/>
    <mergeCell ref="DNH30:DNV30"/>
    <mergeCell ref="DNW30:DOK30"/>
    <mergeCell ref="DOL30:DOZ30"/>
    <mergeCell ref="DPA30:DPO30"/>
    <mergeCell ref="DPP30:DQD30"/>
    <mergeCell ref="EHM30:EIA30"/>
    <mergeCell ref="EIB30:EIP30"/>
    <mergeCell ref="EIQ30:EJE30"/>
    <mergeCell ref="EJF30:EJT30"/>
    <mergeCell ref="EJU30:EKI30"/>
    <mergeCell ref="EEP30:EFD30"/>
    <mergeCell ref="EFE30:EFS30"/>
    <mergeCell ref="EFT30:EGH30"/>
    <mergeCell ref="EGI30:EGW30"/>
    <mergeCell ref="EGX30:EHL30"/>
    <mergeCell ref="EBS30:ECG30"/>
    <mergeCell ref="ECH30:ECV30"/>
    <mergeCell ref="ECW30:EDK30"/>
    <mergeCell ref="EDL30:EDZ30"/>
    <mergeCell ref="EEA30:EEO30"/>
    <mergeCell ref="DYV30:DZJ30"/>
    <mergeCell ref="DZK30:DZY30"/>
    <mergeCell ref="DZZ30:EAN30"/>
    <mergeCell ref="EAO30:EBC30"/>
    <mergeCell ref="EBD30:EBR30"/>
    <mergeCell ref="ETA30:ETO30"/>
    <mergeCell ref="ETP30:EUD30"/>
    <mergeCell ref="EUE30:EUS30"/>
    <mergeCell ref="EUT30:EVH30"/>
    <mergeCell ref="EVI30:EVW30"/>
    <mergeCell ref="EQD30:EQR30"/>
    <mergeCell ref="EQS30:ERG30"/>
    <mergeCell ref="ERH30:ERV30"/>
    <mergeCell ref="ERW30:ESK30"/>
    <mergeCell ref="ESL30:ESZ30"/>
    <mergeCell ref="ENG30:ENU30"/>
    <mergeCell ref="ENV30:EOJ30"/>
    <mergeCell ref="EOK30:EOY30"/>
    <mergeCell ref="EOZ30:EPN30"/>
    <mergeCell ref="EPO30:EQC30"/>
    <mergeCell ref="EKJ30:EKX30"/>
    <mergeCell ref="EKY30:ELM30"/>
    <mergeCell ref="ELN30:EMB30"/>
    <mergeCell ref="EMC30:EMQ30"/>
    <mergeCell ref="EMR30:ENF30"/>
    <mergeCell ref="FEO30:FFC30"/>
    <mergeCell ref="FFD30:FFR30"/>
    <mergeCell ref="FFS30:FGG30"/>
    <mergeCell ref="FGH30:FGV30"/>
    <mergeCell ref="FGW30:FHK30"/>
    <mergeCell ref="FBR30:FCF30"/>
    <mergeCell ref="FCG30:FCU30"/>
    <mergeCell ref="FCV30:FDJ30"/>
    <mergeCell ref="FDK30:FDY30"/>
    <mergeCell ref="FDZ30:FEN30"/>
    <mergeCell ref="EYU30:EZI30"/>
    <mergeCell ref="EZJ30:EZX30"/>
    <mergeCell ref="EZY30:FAM30"/>
    <mergeCell ref="FAN30:FBB30"/>
    <mergeCell ref="FBC30:FBQ30"/>
    <mergeCell ref="EVX30:EWL30"/>
    <mergeCell ref="EWM30:EXA30"/>
    <mergeCell ref="EXB30:EXP30"/>
    <mergeCell ref="EXQ30:EYE30"/>
    <mergeCell ref="EYF30:EYT30"/>
    <mergeCell ref="FQC30:FQQ30"/>
    <mergeCell ref="FQR30:FRF30"/>
    <mergeCell ref="FRG30:FRU30"/>
    <mergeCell ref="FRV30:FSJ30"/>
    <mergeCell ref="FSK30:FSY30"/>
    <mergeCell ref="FNF30:FNT30"/>
    <mergeCell ref="FNU30:FOI30"/>
    <mergeCell ref="FOJ30:FOX30"/>
    <mergeCell ref="FOY30:FPM30"/>
    <mergeCell ref="FPN30:FQB30"/>
    <mergeCell ref="FKI30:FKW30"/>
    <mergeCell ref="FKX30:FLL30"/>
    <mergeCell ref="FLM30:FMA30"/>
    <mergeCell ref="FMB30:FMP30"/>
    <mergeCell ref="FMQ30:FNE30"/>
    <mergeCell ref="FHL30:FHZ30"/>
    <mergeCell ref="FIA30:FIO30"/>
    <mergeCell ref="FIP30:FJD30"/>
    <mergeCell ref="FJE30:FJS30"/>
    <mergeCell ref="FJT30:FKH30"/>
    <mergeCell ref="GBQ30:GCE30"/>
    <mergeCell ref="GCF30:GCT30"/>
    <mergeCell ref="GCU30:GDI30"/>
    <mergeCell ref="GDJ30:GDX30"/>
    <mergeCell ref="GDY30:GEM30"/>
    <mergeCell ref="FYT30:FZH30"/>
    <mergeCell ref="FZI30:FZW30"/>
    <mergeCell ref="FZX30:GAL30"/>
    <mergeCell ref="GAM30:GBA30"/>
    <mergeCell ref="GBB30:GBP30"/>
    <mergeCell ref="FVW30:FWK30"/>
    <mergeCell ref="FWL30:FWZ30"/>
    <mergeCell ref="FXA30:FXO30"/>
    <mergeCell ref="FXP30:FYD30"/>
    <mergeCell ref="FYE30:FYS30"/>
    <mergeCell ref="FSZ30:FTN30"/>
    <mergeCell ref="FTO30:FUC30"/>
    <mergeCell ref="FUD30:FUR30"/>
    <mergeCell ref="FUS30:FVG30"/>
    <mergeCell ref="FVH30:FVV30"/>
    <mergeCell ref="GNE30:GNS30"/>
    <mergeCell ref="GNT30:GOH30"/>
    <mergeCell ref="GOI30:GOW30"/>
    <mergeCell ref="GOX30:GPL30"/>
    <mergeCell ref="GPM30:GQA30"/>
    <mergeCell ref="GKH30:GKV30"/>
    <mergeCell ref="GKW30:GLK30"/>
    <mergeCell ref="GLL30:GLZ30"/>
    <mergeCell ref="GMA30:GMO30"/>
    <mergeCell ref="GMP30:GND30"/>
    <mergeCell ref="GHK30:GHY30"/>
    <mergeCell ref="GHZ30:GIN30"/>
    <mergeCell ref="GIO30:GJC30"/>
    <mergeCell ref="GJD30:GJR30"/>
    <mergeCell ref="GJS30:GKG30"/>
    <mergeCell ref="GEN30:GFB30"/>
    <mergeCell ref="GFC30:GFQ30"/>
    <mergeCell ref="GFR30:GGF30"/>
    <mergeCell ref="GGG30:GGU30"/>
    <mergeCell ref="GGV30:GHJ30"/>
    <mergeCell ref="GYS30:GZG30"/>
    <mergeCell ref="GZH30:GZV30"/>
    <mergeCell ref="GZW30:HAK30"/>
    <mergeCell ref="HAL30:HAZ30"/>
    <mergeCell ref="HBA30:HBO30"/>
    <mergeCell ref="GVV30:GWJ30"/>
    <mergeCell ref="GWK30:GWY30"/>
    <mergeCell ref="GWZ30:GXN30"/>
    <mergeCell ref="GXO30:GYC30"/>
    <mergeCell ref="GYD30:GYR30"/>
    <mergeCell ref="GSY30:GTM30"/>
    <mergeCell ref="GTN30:GUB30"/>
    <mergeCell ref="GUC30:GUQ30"/>
    <mergeCell ref="GUR30:GVF30"/>
    <mergeCell ref="GVG30:GVU30"/>
    <mergeCell ref="GQB30:GQP30"/>
    <mergeCell ref="GQQ30:GRE30"/>
    <mergeCell ref="GRF30:GRT30"/>
    <mergeCell ref="GRU30:GSI30"/>
    <mergeCell ref="GSJ30:GSX30"/>
    <mergeCell ref="HKG30:HKU30"/>
    <mergeCell ref="HKV30:HLJ30"/>
    <mergeCell ref="HLK30:HLY30"/>
    <mergeCell ref="HLZ30:HMN30"/>
    <mergeCell ref="HMO30:HNC30"/>
    <mergeCell ref="HHJ30:HHX30"/>
    <mergeCell ref="HHY30:HIM30"/>
    <mergeCell ref="HIN30:HJB30"/>
    <mergeCell ref="HJC30:HJQ30"/>
    <mergeCell ref="HJR30:HKF30"/>
    <mergeCell ref="HEM30:HFA30"/>
    <mergeCell ref="HFB30:HFP30"/>
    <mergeCell ref="HFQ30:HGE30"/>
    <mergeCell ref="HGF30:HGT30"/>
    <mergeCell ref="HGU30:HHI30"/>
    <mergeCell ref="HBP30:HCD30"/>
    <mergeCell ref="HCE30:HCS30"/>
    <mergeCell ref="HCT30:HDH30"/>
    <mergeCell ref="HDI30:HDW30"/>
    <mergeCell ref="HDX30:HEL30"/>
    <mergeCell ref="HVU30:HWI30"/>
    <mergeCell ref="HWJ30:HWX30"/>
    <mergeCell ref="HWY30:HXM30"/>
    <mergeCell ref="HXN30:HYB30"/>
    <mergeCell ref="HYC30:HYQ30"/>
    <mergeCell ref="HSX30:HTL30"/>
    <mergeCell ref="HTM30:HUA30"/>
    <mergeCell ref="HUB30:HUP30"/>
    <mergeCell ref="HUQ30:HVE30"/>
    <mergeCell ref="HVF30:HVT30"/>
    <mergeCell ref="HQA30:HQO30"/>
    <mergeCell ref="HQP30:HRD30"/>
    <mergeCell ref="HRE30:HRS30"/>
    <mergeCell ref="HRT30:HSH30"/>
    <mergeCell ref="HSI30:HSW30"/>
    <mergeCell ref="HND30:HNR30"/>
    <mergeCell ref="HNS30:HOG30"/>
    <mergeCell ref="HOH30:HOV30"/>
    <mergeCell ref="HOW30:HPK30"/>
    <mergeCell ref="HPL30:HPZ30"/>
    <mergeCell ref="IHI30:IHW30"/>
    <mergeCell ref="IHX30:IIL30"/>
    <mergeCell ref="IIM30:IJA30"/>
    <mergeCell ref="IJB30:IJP30"/>
    <mergeCell ref="IJQ30:IKE30"/>
    <mergeCell ref="IEL30:IEZ30"/>
    <mergeCell ref="IFA30:IFO30"/>
    <mergeCell ref="IFP30:IGD30"/>
    <mergeCell ref="IGE30:IGS30"/>
    <mergeCell ref="IGT30:IHH30"/>
    <mergeCell ref="IBO30:ICC30"/>
    <mergeCell ref="ICD30:ICR30"/>
    <mergeCell ref="ICS30:IDG30"/>
    <mergeCell ref="IDH30:IDV30"/>
    <mergeCell ref="IDW30:IEK30"/>
    <mergeCell ref="HYR30:HZF30"/>
    <mergeCell ref="HZG30:HZU30"/>
    <mergeCell ref="HZV30:IAJ30"/>
    <mergeCell ref="IAK30:IAY30"/>
    <mergeCell ref="IAZ30:IBN30"/>
    <mergeCell ref="ISW30:ITK30"/>
    <mergeCell ref="ITL30:ITZ30"/>
    <mergeCell ref="IUA30:IUO30"/>
    <mergeCell ref="IUP30:IVD30"/>
    <mergeCell ref="IVE30:IVS30"/>
    <mergeCell ref="IPZ30:IQN30"/>
    <mergeCell ref="IQO30:IRC30"/>
    <mergeCell ref="IRD30:IRR30"/>
    <mergeCell ref="IRS30:ISG30"/>
    <mergeCell ref="ISH30:ISV30"/>
    <mergeCell ref="INC30:INQ30"/>
    <mergeCell ref="INR30:IOF30"/>
    <mergeCell ref="IOG30:IOU30"/>
    <mergeCell ref="IOV30:IPJ30"/>
    <mergeCell ref="IPK30:IPY30"/>
    <mergeCell ref="IKF30:IKT30"/>
    <mergeCell ref="IKU30:ILI30"/>
    <mergeCell ref="ILJ30:ILX30"/>
    <mergeCell ref="ILY30:IMM30"/>
    <mergeCell ref="IMN30:INB30"/>
    <mergeCell ref="JEK30:JEY30"/>
    <mergeCell ref="JEZ30:JFN30"/>
    <mergeCell ref="JFO30:JGC30"/>
    <mergeCell ref="JGD30:JGR30"/>
    <mergeCell ref="JGS30:JHG30"/>
    <mergeCell ref="JBN30:JCB30"/>
    <mergeCell ref="JCC30:JCQ30"/>
    <mergeCell ref="JCR30:JDF30"/>
    <mergeCell ref="JDG30:JDU30"/>
    <mergeCell ref="JDV30:JEJ30"/>
    <mergeCell ref="IYQ30:IZE30"/>
    <mergeCell ref="IZF30:IZT30"/>
    <mergeCell ref="IZU30:JAI30"/>
    <mergeCell ref="JAJ30:JAX30"/>
    <mergeCell ref="JAY30:JBM30"/>
    <mergeCell ref="IVT30:IWH30"/>
    <mergeCell ref="IWI30:IWW30"/>
    <mergeCell ref="IWX30:IXL30"/>
    <mergeCell ref="IXM30:IYA30"/>
    <mergeCell ref="IYB30:IYP30"/>
    <mergeCell ref="JPY30:JQM30"/>
    <mergeCell ref="JQN30:JRB30"/>
    <mergeCell ref="JRC30:JRQ30"/>
    <mergeCell ref="JRR30:JSF30"/>
    <mergeCell ref="JSG30:JSU30"/>
    <mergeCell ref="JNB30:JNP30"/>
    <mergeCell ref="JNQ30:JOE30"/>
    <mergeCell ref="JOF30:JOT30"/>
    <mergeCell ref="JOU30:JPI30"/>
    <mergeCell ref="JPJ30:JPX30"/>
    <mergeCell ref="JKE30:JKS30"/>
    <mergeCell ref="JKT30:JLH30"/>
    <mergeCell ref="JLI30:JLW30"/>
    <mergeCell ref="JLX30:JML30"/>
    <mergeCell ref="JMM30:JNA30"/>
    <mergeCell ref="JHH30:JHV30"/>
    <mergeCell ref="JHW30:JIK30"/>
    <mergeCell ref="JIL30:JIZ30"/>
    <mergeCell ref="JJA30:JJO30"/>
    <mergeCell ref="JJP30:JKD30"/>
    <mergeCell ref="KBM30:KCA30"/>
    <mergeCell ref="KCB30:KCP30"/>
    <mergeCell ref="KCQ30:KDE30"/>
    <mergeCell ref="KDF30:KDT30"/>
    <mergeCell ref="KDU30:KEI30"/>
    <mergeCell ref="JYP30:JZD30"/>
    <mergeCell ref="JZE30:JZS30"/>
    <mergeCell ref="JZT30:KAH30"/>
    <mergeCell ref="KAI30:KAW30"/>
    <mergeCell ref="KAX30:KBL30"/>
    <mergeCell ref="JVS30:JWG30"/>
    <mergeCell ref="JWH30:JWV30"/>
    <mergeCell ref="JWW30:JXK30"/>
    <mergeCell ref="JXL30:JXZ30"/>
    <mergeCell ref="JYA30:JYO30"/>
    <mergeCell ref="JSV30:JTJ30"/>
    <mergeCell ref="JTK30:JTY30"/>
    <mergeCell ref="JTZ30:JUN30"/>
    <mergeCell ref="JUO30:JVC30"/>
    <mergeCell ref="JVD30:JVR30"/>
    <mergeCell ref="KNA30:KNO30"/>
    <mergeCell ref="KNP30:KOD30"/>
    <mergeCell ref="KOE30:KOS30"/>
    <mergeCell ref="KOT30:KPH30"/>
    <mergeCell ref="KPI30:KPW30"/>
    <mergeCell ref="KKD30:KKR30"/>
    <mergeCell ref="KKS30:KLG30"/>
    <mergeCell ref="KLH30:KLV30"/>
    <mergeCell ref="KLW30:KMK30"/>
    <mergeCell ref="KML30:KMZ30"/>
    <mergeCell ref="KHG30:KHU30"/>
    <mergeCell ref="KHV30:KIJ30"/>
    <mergeCell ref="KIK30:KIY30"/>
    <mergeCell ref="KIZ30:KJN30"/>
    <mergeCell ref="KJO30:KKC30"/>
    <mergeCell ref="KEJ30:KEX30"/>
    <mergeCell ref="KEY30:KFM30"/>
    <mergeCell ref="KFN30:KGB30"/>
    <mergeCell ref="KGC30:KGQ30"/>
    <mergeCell ref="KGR30:KHF30"/>
    <mergeCell ref="KYO30:KZC30"/>
    <mergeCell ref="KZD30:KZR30"/>
    <mergeCell ref="KZS30:LAG30"/>
    <mergeCell ref="LAH30:LAV30"/>
    <mergeCell ref="LAW30:LBK30"/>
    <mergeCell ref="KVR30:KWF30"/>
    <mergeCell ref="KWG30:KWU30"/>
    <mergeCell ref="KWV30:KXJ30"/>
    <mergeCell ref="KXK30:KXY30"/>
    <mergeCell ref="KXZ30:KYN30"/>
    <mergeCell ref="KSU30:KTI30"/>
    <mergeCell ref="KTJ30:KTX30"/>
    <mergeCell ref="KTY30:KUM30"/>
    <mergeCell ref="KUN30:KVB30"/>
    <mergeCell ref="KVC30:KVQ30"/>
    <mergeCell ref="KPX30:KQL30"/>
    <mergeCell ref="KQM30:KRA30"/>
    <mergeCell ref="KRB30:KRP30"/>
    <mergeCell ref="KRQ30:KSE30"/>
    <mergeCell ref="KSF30:KST30"/>
    <mergeCell ref="LKC30:LKQ30"/>
    <mergeCell ref="LKR30:LLF30"/>
    <mergeCell ref="LLG30:LLU30"/>
    <mergeCell ref="LLV30:LMJ30"/>
    <mergeCell ref="LMK30:LMY30"/>
    <mergeCell ref="LHF30:LHT30"/>
    <mergeCell ref="LHU30:LII30"/>
    <mergeCell ref="LIJ30:LIX30"/>
    <mergeCell ref="LIY30:LJM30"/>
    <mergeCell ref="LJN30:LKB30"/>
    <mergeCell ref="LEI30:LEW30"/>
    <mergeCell ref="LEX30:LFL30"/>
    <mergeCell ref="LFM30:LGA30"/>
    <mergeCell ref="LGB30:LGP30"/>
    <mergeCell ref="LGQ30:LHE30"/>
    <mergeCell ref="LBL30:LBZ30"/>
    <mergeCell ref="LCA30:LCO30"/>
    <mergeCell ref="LCP30:LDD30"/>
    <mergeCell ref="LDE30:LDS30"/>
    <mergeCell ref="LDT30:LEH30"/>
    <mergeCell ref="LVQ30:LWE30"/>
    <mergeCell ref="LWF30:LWT30"/>
    <mergeCell ref="LWU30:LXI30"/>
    <mergeCell ref="LXJ30:LXX30"/>
    <mergeCell ref="LXY30:LYM30"/>
    <mergeCell ref="LST30:LTH30"/>
    <mergeCell ref="LTI30:LTW30"/>
    <mergeCell ref="LTX30:LUL30"/>
    <mergeCell ref="LUM30:LVA30"/>
    <mergeCell ref="LVB30:LVP30"/>
    <mergeCell ref="LPW30:LQK30"/>
    <mergeCell ref="LQL30:LQZ30"/>
    <mergeCell ref="LRA30:LRO30"/>
    <mergeCell ref="LRP30:LSD30"/>
    <mergeCell ref="LSE30:LSS30"/>
    <mergeCell ref="LMZ30:LNN30"/>
    <mergeCell ref="LNO30:LOC30"/>
    <mergeCell ref="LOD30:LOR30"/>
    <mergeCell ref="LOS30:LPG30"/>
    <mergeCell ref="LPH30:LPV30"/>
    <mergeCell ref="MHE30:MHS30"/>
    <mergeCell ref="MHT30:MIH30"/>
    <mergeCell ref="MII30:MIW30"/>
    <mergeCell ref="MIX30:MJL30"/>
    <mergeCell ref="MJM30:MKA30"/>
    <mergeCell ref="MEH30:MEV30"/>
    <mergeCell ref="MEW30:MFK30"/>
    <mergeCell ref="MFL30:MFZ30"/>
    <mergeCell ref="MGA30:MGO30"/>
    <mergeCell ref="MGP30:MHD30"/>
    <mergeCell ref="MBK30:MBY30"/>
    <mergeCell ref="MBZ30:MCN30"/>
    <mergeCell ref="MCO30:MDC30"/>
    <mergeCell ref="MDD30:MDR30"/>
    <mergeCell ref="MDS30:MEG30"/>
    <mergeCell ref="LYN30:LZB30"/>
    <mergeCell ref="LZC30:LZQ30"/>
    <mergeCell ref="LZR30:MAF30"/>
    <mergeCell ref="MAG30:MAU30"/>
    <mergeCell ref="MAV30:MBJ30"/>
    <mergeCell ref="MSS30:MTG30"/>
    <mergeCell ref="MTH30:MTV30"/>
    <mergeCell ref="MTW30:MUK30"/>
    <mergeCell ref="MUL30:MUZ30"/>
    <mergeCell ref="MVA30:MVO30"/>
    <mergeCell ref="MPV30:MQJ30"/>
    <mergeCell ref="MQK30:MQY30"/>
    <mergeCell ref="MQZ30:MRN30"/>
    <mergeCell ref="MRO30:MSC30"/>
    <mergeCell ref="MSD30:MSR30"/>
    <mergeCell ref="MMY30:MNM30"/>
    <mergeCell ref="MNN30:MOB30"/>
    <mergeCell ref="MOC30:MOQ30"/>
    <mergeCell ref="MOR30:MPF30"/>
    <mergeCell ref="MPG30:MPU30"/>
    <mergeCell ref="MKB30:MKP30"/>
    <mergeCell ref="MKQ30:MLE30"/>
    <mergeCell ref="MLF30:MLT30"/>
    <mergeCell ref="MLU30:MMI30"/>
    <mergeCell ref="MMJ30:MMX30"/>
    <mergeCell ref="NEG30:NEU30"/>
    <mergeCell ref="NEV30:NFJ30"/>
    <mergeCell ref="NFK30:NFY30"/>
    <mergeCell ref="NFZ30:NGN30"/>
    <mergeCell ref="NGO30:NHC30"/>
    <mergeCell ref="NBJ30:NBX30"/>
    <mergeCell ref="NBY30:NCM30"/>
    <mergeCell ref="NCN30:NDB30"/>
    <mergeCell ref="NDC30:NDQ30"/>
    <mergeCell ref="NDR30:NEF30"/>
    <mergeCell ref="MYM30:MZA30"/>
    <mergeCell ref="MZB30:MZP30"/>
    <mergeCell ref="MZQ30:NAE30"/>
    <mergeCell ref="NAF30:NAT30"/>
    <mergeCell ref="NAU30:NBI30"/>
    <mergeCell ref="MVP30:MWD30"/>
    <mergeCell ref="MWE30:MWS30"/>
    <mergeCell ref="MWT30:MXH30"/>
    <mergeCell ref="MXI30:MXW30"/>
    <mergeCell ref="MXX30:MYL30"/>
    <mergeCell ref="NPU30:NQI30"/>
    <mergeCell ref="NQJ30:NQX30"/>
    <mergeCell ref="NQY30:NRM30"/>
    <mergeCell ref="NRN30:NSB30"/>
    <mergeCell ref="NSC30:NSQ30"/>
    <mergeCell ref="NMX30:NNL30"/>
    <mergeCell ref="NNM30:NOA30"/>
    <mergeCell ref="NOB30:NOP30"/>
    <mergeCell ref="NOQ30:NPE30"/>
    <mergeCell ref="NPF30:NPT30"/>
    <mergeCell ref="NKA30:NKO30"/>
    <mergeCell ref="NKP30:NLD30"/>
    <mergeCell ref="NLE30:NLS30"/>
    <mergeCell ref="NLT30:NMH30"/>
    <mergeCell ref="NMI30:NMW30"/>
    <mergeCell ref="NHD30:NHR30"/>
    <mergeCell ref="NHS30:NIG30"/>
    <mergeCell ref="NIH30:NIV30"/>
    <mergeCell ref="NIW30:NJK30"/>
    <mergeCell ref="NJL30:NJZ30"/>
    <mergeCell ref="OBI30:OBW30"/>
    <mergeCell ref="OBX30:OCL30"/>
    <mergeCell ref="OCM30:ODA30"/>
    <mergeCell ref="ODB30:ODP30"/>
    <mergeCell ref="ODQ30:OEE30"/>
    <mergeCell ref="NYL30:NYZ30"/>
    <mergeCell ref="NZA30:NZO30"/>
    <mergeCell ref="NZP30:OAD30"/>
    <mergeCell ref="OAE30:OAS30"/>
    <mergeCell ref="OAT30:OBH30"/>
    <mergeCell ref="NVO30:NWC30"/>
    <mergeCell ref="NWD30:NWR30"/>
    <mergeCell ref="NWS30:NXG30"/>
    <mergeCell ref="NXH30:NXV30"/>
    <mergeCell ref="NXW30:NYK30"/>
    <mergeCell ref="NSR30:NTF30"/>
    <mergeCell ref="NTG30:NTU30"/>
    <mergeCell ref="NTV30:NUJ30"/>
    <mergeCell ref="NUK30:NUY30"/>
    <mergeCell ref="NUZ30:NVN30"/>
    <mergeCell ref="OMW30:ONK30"/>
    <mergeCell ref="ONL30:ONZ30"/>
    <mergeCell ref="OOA30:OOO30"/>
    <mergeCell ref="OOP30:OPD30"/>
    <mergeCell ref="OPE30:OPS30"/>
    <mergeCell ref="OJZ30:OKN30"/>
    <mergeCell ref="OKO30:OLC30"/>
    <mergeCell ref="OLD30:OLR30"/>
    <mergeCell ref="OLS30:OMG30"/>
    <mergeCell ref="OMH30:OMV30"/>
    <mergeCell ref="OHC30:OHQ30"/>
    <mergeCell ref="OHR30:OIF30"/>
    <mergeCell ref="OIG30:OIU30"/>
    <mergeCell ref="OIV30:OJJ30"/>
    <mergeCell ref="OJK30:OJY30"/>
    <mergeCell ref="OEF30:OET30"/>
    <mergeCell ref="OEU30:OFI30"/>
    <mergeCell ref="OFJ30:OFX30"/>
    <mergeCell ref="OFY30:OGM30"/>
    <mergeCell ref="OGN30:OHB30"/>
    <mergeCell ref="OYK30:OYY30"/>
    <mergeCell ref="OYZ30:OZN30"/>
    <mergeCell ref="OZO30:PAC30"/>
    <mergeCell ref="PAD30:PAR30"/>
    <mergeCell ref="PAS30:PBG30"/>
    <mergeCell ref="OVN30:OWB30"/>
    <mergeCell ref="OWC30:OWQ30"/>
    <mergeCell ref="OWR30:OXF30"/>
    <mergeCell ref="OXG30:OXU30"/>
    <mergeCell ref="OXV30:OYJ30"/>
    <mergeCell ref="OSQ30:OTE30"/>
    <mergeCell ref="OTF30:OTT30"/>
    <mergeCell ref="OTU30:OUI30"/>
    <mergeCell ref="OUJ30:OUX30"/>
    <mergeCell ref="OUY30:OVM30"/>
    <mergeCell ref="OPT30:OQH30"/>
    <mergeCell ref="OQI30:OQW30"/>
    <mergeCell ref="OQX30:ORL30"/>
    <mergeCell ref="ORM30:OSA30"/>
    <mergeCell ref="OSB30:OSP30"/>
    <mergeCell ref="PJY30:PKM30"/>
    <mergeCell ref="PKN30:PLB30"/>
    <mergeCell ref="PLC30:PLQ30"/>
    <mergeCell ref="PLR30:PMF30"/>
    <mergeCell ref="PMG30:PMU30"/>
    <mergeCell ref="PHB30:PHP30"/>
    <mergeCell ref="PHQ30:PIE30"/>
    <mergeCell ref="PIF30:PIT30"/>
    <mergeCell ref="PIU30:PJI30"/>
    <mergeCell ref="PJJ30:PJX30"/>
    <mergeCell ref="PEE30:PES30"/>
    <mergeCell ref="PET30:PFH30"/>
    <mergeCell ref="PFI30:PFW30"/>
    <mergeCell ref="PFX30:PGL30"/>
    <mergeCell ref="PGM30:PHA30"/>
    <mergeCell ref="PBH30:PBV30"/>
    <mergeCell ref="PBW30:PCK30"/>
    <mergeCell ref="PCL30:PCZ30"/>
    <mergeCell ref="PDA30:PDO30"/>
    <mergeCell ref="PDP30:PED30"/>
    <mergeCell ref="PVM30:PWA30"/>
    <mergeCell ref="PWB30:PWP30"/>
    <mergeCell ref="PWQ30:PXE30"/>
    <mergeCell ref="PXF30:PXT30"/>
    <mergeCell ref="PXU30:PYI30"/>
    <mergeCell ref="PSP30:PTD30"/>
    <mergeCell ref="PTE30:PTS30"/>
    <mergeCell ref="PTT30:PUH30"/>
    <mergeCell ref="PUI30:PUW30"/>
    <mergeCell ref="PUX30:PVL30"/>
    <mergeCell ref="PPS30:PQG30"/>
    <mergeCell ref="PQH30:PQV30"/>
    <mergeCell ref="PQW30:PRK30"/>
    <mergeCell ref="PRL30:PRZ30"/>
    <mergeCell ref="PSA30:PSO30"/>
    <mergeCell ref="PMV30:PNJ30"/>
    <mergeCell ref="PNK30:PNY30"/>
    <mergeCell ref="PNZ30:PON30"/>
    <mergeCell ref="POO30:PPC30"/>
    <mergeCell ref="PPD30:PPR30"/>
    <mergeCell ref="QHA30:QHO30"/>
    <mergeCell ref="QHP30:QID30"/>
    <mergeCell ref="QIE30:QIS30"/>
    <mergeCell ref="QIT30:QJH30"/>
    <mergeCell ref="QJI30:QJW30"/>
    <mergeCell ref="QED30:QER30"/>
    <mergeCell ref="QES30:QFG30"/>
    <mergeCell ref="QFH30:QFV30"/>
    <mergeCell ref="QFW30:QGK30"/>
    <mergeCell ref="QGL30:QGZ30"/>
    <mergeCell ref="QBG30:QBU30"/>
    <mergeCell ref="QBV30:QCJ30"/>
    <mergeCell ref="QCK30:QCY30"/>
    <mergeCell ref="QCZ30:QDN30"/>
    <mergeCell ref="QDO30:QEC30"/>
    <mergeCell ref="PYJ30:PYX30"/>
    <mergeCell ref="PYY30:PZM30"/>
    <mergeCell ref="PZN30:QAB30"/>
    <mergeCell ref="QAC30:QAQ30"/>
    <mergeCell ref="QAR30:QBF30"/>
    <mergeCell ref="QSO30:QTC30"/>
    <mergeCell ref="QTD30:QTR30"/>
    <mergeCell ref="QTS30:QUG30"/>
    <mergeCell ref="QUH30:QUV30"/>
    <mergeCell ref="QUW30:QVK30"/>
    <mergeCell ref="QPR30:QQF30"/>
    <mergeCell ref="QQG30:QQU30"/>
    <mergeCell ref="QQV30:QRJ30"/>
    <mergeCell ref="QRK30:QRY30"/>
    <mergeCell ref="QRZ30:QSN30"/>
    <mergeCell ref="QMU30:QNI30"/>
    <mergeCell ref="QNJ30:QNX30"/>
    <mergeCell ref="QNY30:QOM30"/>
    <mergeCell ref="QON30:QPB30"/>
    <mergeCell ref="QPC30:QPQ30"/>
    <mergeCell ref="QJX30:QKL30"/>
    <mergeCell ref="QKM30:QLA30"/>
    <mergeCell ref="QLB30:QLP30"/>
    <mergeCell ref="QLQ30:QME30"/>
    <mergeCell ref="QMF30:QMT30"/>
    <mergeCell ref="REC30:REQ30"/>
    <mergeCell ref="RER30:RFF30"/>
    <mergeCell ref="RFG30:RFU30"/>
    <mergeCell ref="RFV30:RGJ30"/>
    <mergeCell ref="RGK30:RGY30"/>
    <mergeCell ref="RBF30:RBT30"/>
    <mergeCell ref="RBU30:RCI30"/>
    <mergeCell ref="RCJ30:RCX30"/>
    <mergeCell ref="RCY30:RDM30"/>
    <mergeCell ref="RDN30:REB30"/>
    <mergeCell ref="QYI30:QYW30"/>
    <mergeCell ref="QYX30:QZL30"/>
    <mergeCell ref="QZM30:RAA30"/>
    <mergeCell ref="RAB30:RAP30"/>
    <mergeCell ref="RAQ30:RBE30"/>
    <mergeCell ref="QVL30:QVZ30"/>
    <mergeCell ref="QWA30:QWO30"/>
    <mergeCell ref="QWP30:QXD30"/>
    <mergeCell ref="QXE30:QXS30"/>
    <mergeCell ref="QXT30:QYH30"/>
    <mergeCell ref="RPQ30:RQE30"/>
    <mergeCell ref="RQF30:RQT30"/>
    <mergeCell ref="RQU30:RRI30"/>
    <mergeCell ref="RRJ30:RRX30"/>
    <mergeCell ref="RRY30:RSM30"/>
    <mergeCell ref="RMT30:RNH30"/>
    <mergeCell ref="RNI30:RNW30"/>
    <mergeCell ref="RNX30:ROL30"/>
    <mergeCell ref="ROM30:RPA30"/>
    <mergeCell ref="RPB30:RPP30"/>
    <mergeCell ref="RJW30:RKK30"/>
    <mergeCell ref="RKL30:RKZ30"/>
    <mergeCell ref="RLA30:RLO30"/>
    <mergeCell ref="RLP30:RMD30"/>
    <mergeCell ref="RME30:RMS30"/>
    <mergeCell ref="RGZ30:RHN30"/>
    <mergeCell ref="RHO30:RIC30"/>
    <mergeCell ref="RID30:RIR30"/>
    <mergeCell ref="RIS30:RJG30"/>
    <mergeCell ref="RJH30:RJV30"/>
    <mergeCell ref="SBE30:SBS30"/>
    <mergeCell ref="SBT30:SCH30"/>
    <mergeCell ref="SCI30:SCW30"/>
    <mergeCell ref="SCX30:SDL30"/>
    <mergeCell ref="SDM30:SEA30"/>
    <mergeCell ref="RYH30:RYV30"/>
    <mergeCell ref="RYW30:RZK30"/>
    <mergeCell ref="RZL30:RZZ30"/>
    <mergeCell ref="SAA30:SAO30"/>
    <mergeCell ref="SAP30:SBD30"/>
    <mergeCell ref="RVK30:RVY30"/>
    <mergeCell ref="RVZ30:RWN30"/>
    <mergeCell ref="RWO30:RXC30"/>
    <mergeCell ref="RXD30:RXR30"/>
    <mergeCell ref="RXS30:RYG30"/>
    <mergeCell ref="RSN30:RTB30"/>
    <mergeCell ref="RTC30:RTQ30"/>
    <mergeCell ref="RTR30:RUF30"/>
    <mergeCell ref="RUG30:RUU30"/>
    <mergeCell ref="RUV30:RVJ30"/>
    <mergeCell ref="SMS30:SNG30"/>
    <mergeCell ref="SNH30:SNV30"/>
    <mergeCell ref="SNW30:SOK30"/>
    <mergeCell ref="SOL30:SOZ30"/>
    <mergeCell ref="SPA30:SPO30"/>
    <mergeCell ref="SJV30:SKJ30"/>
    <mergeCell ref="SKK30:SKY30"/>
    <mergeCell ref="SKZ30:SLN30"/>
    <mergeCell ref="SLO30:SMC30"/>
    <mergeCell ref="SMD30:SMR30"/>
    <mergeCell ref="SGY30:SHM30"/>
    <mergeCell ref="SHN30:SIB30"/>
    <mergeCell ref="SIC30:SIQ30"/>
    <mergeCell ref="SIR30:SJF30"/>
    <mergeCell ref="SJG30:SJU30"/>
    <mergeCell ref="SEB30:SEP30"/>
    <mergeCell ref="SEQ30:SFE30"/>
    <mergeCell ref="SFF30:SFT30"/>
    <mergeCell ref="SFU30:SGI30"/>
    <mergeCell ref="SGJ30:SGX30"/>
    <mergeCell ref="SYG30:SYU30"/>
    <mergeCell ref="SYV30:SZJ30"/>
    <mergeCell ref="SZK30:SZY30"/>
    <mergeCell ref="SZZ30:TAN30"/>
    <mergeCell ref="TAO30:TBC30"/>
    <mergeCell ref="SVJ30:SVX30"/>
    <mergeCell ref="SVY30:SWM30"/>
    <mergeCell ref="SWN30:SXB30"/>
    <mergeCell ref="SXC30:SXQ30"/>
    <mergeCell ref="SXR30:SYF30"/>
    <mergeCell ref="SSM30:STA30"/>
    <mergeCell ref="STB30:STP30"/>
    <mergeCell ref="STQ30:SUE30"/>
    <mergeCell ref="SUF30:SUT30"/>
    <mergeCell ref="SUU30:SVI30"/>
    <mergeCell ref="SPP30:SQD30"/>
    <mergeCell ref="SQE30:SQS30"/>
    <mergeCell ref="SQT30:SRH30"/>
    <mergeCell ref="SRI30:SRW30"/>
    <mergeCell ref="SRX30:SSL30"/>
    <mergeCell ref="TJU30:TKI30"/>
    <mergeCell ref="TKJ30:TKX30"/>
    <mergeCell ref="TKY30:TLM30"/>
    <mergeCell ref="TLN30:TMB30"/>
    <mergeCell ref="TMC30:TMQ30"/>
    <mergeCell ref="TGX30:THL30"/>
    <mergeCell ref="THM30:TIA30"/>
    <mergeCell ref="TIB30:TIP30"/>
    <mergeCell ref="TIQ30:TJE30"/>
    <mergeCell ref="TJF30:TJT30"/>
    <mergeCell ref="TEA30:TEO30"/>
    <mergeCell ref="TEP30:TFD30"/>
    <mergeCell ref="TFE30:TFS30"/>
    <mergeCell ref="TFT30:TGH30"/>
    <mergeCell ref="TGI30:TGW30"/>
    <mergeCell ref="TBD30:TBR30"/>
    <mergeCell ref="TBS30:TCG30"/>
    <mergeCell ref="TCH30:TCV30"/>
    <mergeCell ref="TCW30:TDK30"/>
    <mergeCell ref="TDL30:TDZ30"/>
    <mergeCell ref="TVI30:TVW30"/>
    <mergeCell ref="TVX30:TWL30"/>
    <mergeCell ref="TWM30:TXA30"/>
    <mergeCell ref="TXB30:TXP30"/>
    <mergeCell ref="TXQ30:TYE30"/>
    <mergeCell ref="TSL30:TSZ30"/>
    <mergeCell ref="TTA30:TTO30"/>
    <mergeCell ref="TTP30:TUD30"/>
    <mergeCell ref="TUE30:TUS30"/>
    <mergeCell ref="TUT30:TVH30"/>
    <mergeCell ref="TPO30:TQC30"/>
    <mergeCell ref="TQD30:TQR30"/>
    <mergeCell ref="TQS30:TRG30"/>
    <mergeCell ref="TRH30:TRV30"/>
    <mergeCell ref="TRW30:TSK30"/>
    <mergeCell ref="TMR30:TNF30"/>
    <mergeCell ref="TNG30:TNU30"/>
    <mergeCell ref="TNV30:TOJ30"/>
    <mergeCell ref="TOK30:TOY30"/>
    <mergeCell ref="TOZ30:TPN30"/>
    <mergeCell ref="UGW30:UHK30"/>
    <mergeCell ref="UHL30:UHZ30"/>
    <mergeCell ref="UIA30:UIO30"/>
    <mergeCell ref="UIP30:UJD30"/>
    <mergeCell ref="UJE30:UJS30"/>
    <mergeCell ref="UDZ30:UEN30"/>
    <mergeCell ref="UEO30:UFC30"/>
    <mergeCell ref="UFD30:UFR30"/>
    <mergeCell ref="UFS30:UGG30"/>
    <mergeCell ref="UGH30:UGV30"/>
    <mergeCell ref="UBC30:UBQ30"/>
    <mergeCell ref="UBR30:UCF30"/>
    <mergeCell ref="UCG30:UCU30"/>
    <mergeCell ref="UCV30:UDJ30"/>
    <mergeCell ref="UDK30:UDY30"/>
    <mergeCell ref="TYF30:TYT30"/>
    <mergeCell ref="TYU30:TZI30"/>
    <mergeCell ref="TZJ30:TZX30"/>
    <mergeCell ref="TZY30:UAM30"/>
    <mergeCell ref="UAN30:UBB30"/>
    <mergeCell ref="USK30:USY30"/>
    <mergeCell ref="USZ30:UTN30"/>
    <mergeCell ref="UTO30:UUC30"/>
    <mergeCell ref="UUD30:UUR30"/>
    <mergeCell ref="UUS30:UVG30"/>
    <mergeCell ref="UPN30:UQB30"/>
    <mergeCell ref="UQC30:UQQ30"/>
    <mergeCell ref="UQR30:URF30"/>
    <mergeCell ref="URG30:URU30"/>
    <mergeCell ref="URV30:USJ30"/>
    <mergeCell ref="UMQ30:UNE30"/>
    <mergeCell ref="UNF30:UNT30"/>
    <mergeCell ref="UNU30:UOI30"/>
    <mergeCell ref="UOJ30:UOX30"/>
    <mergeCell ref="UOY30:UPM30"/>
    <mergeCell ref="UJT30:UKH30"/>
    <mergeCell ref="UKI30:UKW30"/>
    <mergeCell ref="UKX30:ULL30"/>
    <mergeCell ref="ULM30:UMA30"/>
    <mergeCell ref="UMB30:UMP30"/>
    <mergeCell ref="VDY30:VEM30"/>
    <mergeCell ref="VEN30:VFB30"/>
    <mergeCell ref="VFC30:VFQ30"/>
    <mergeCell ref="VFR30:VGF30"/>
    <mergeCell ref="VGG30:VGU30"/>
    <mergeCell ref="VBB30:VBP30"/>
    <mergeCell ref="VBQ30:VCE30"/>
    <mergeCell ref="VCF30:VCT30"/>
    <mergeCell ref="VCU30:VDI30"/>
    <mergeCell ref="VDJ30:VDX30"/>
    <mergeCell ref="UYE30:UYS30"/>
    <mergeCell ref="UYT30:UZH30"/>
    <mergeCell ref="UZI30:UZW30"/>
    <mergeCell ref="UZX30:VAL30"/>
    <mergeCell ref="VAM30:VBA30"/>
    <mergeCell ref="UVH30:UVV30"/>
    <mergeCell ref="UVW30:UWK30"/>
    <mergeCell ref="UWL30:UWZ30"/>
    <mergeCell ref="UXA30:UXO30"/>
    <mergeCell ref="UXP30:UYD30"/>
    <mergeCell ref="VPM30:VQA30"/>
    <mergeCell ref="VQB30:VQP30"/>
    <mergeCell ref="VQQ30:VRE30"/>
    <mergeCell ref="VRF30:VRT30"/>
    <mergeCell ref="VRU30:VSI30"/>
    <mergeCell ref="VMP30:VND30"/>
    <mergeCell ref="VNE30:VNS30"/>
    <mergeCell ref="VNT30:VOH30"/>
    <mergeCell ref="VOI30:VOW30"/>
    <mergeCell ref="VOX30:VPL30"/>
    <mergeCell ref="VJS30:VKG30"/>
    <mergeCell ref="VKH30:VKV30"/>
    <mergeCell ref="VKW30:VLK30"/>
    <mergeCell ref="VLL30:VLZ30"/>
    <mergeCell ref="VMA30:VMO30"/>
    <mergeCell ref="VGV30:VHJ30"/>
    <mergeCell ref="VHK30:VHY30"/>
    <mergeCell ref="VHZ30:VIN30"/>
    <mergeCell ref="VIO30:VJC30"/>
    <mergeCell ref="VJD30:VJR30"/>
    <mergeCell ref="WBA30:WBO30"/>
    <mergeCell ref="WBP30:WCD30"/>
    <mergeCell ref="WCE30:WCS30"/>
    <mergeCell ref="WCT30:WDH30"/>
    <mergeCell ref="WDI30:WDW30"/>
    <mergeCell ref="VYD30:VYR30"/>
    <mergeCell ref="VYS30:VZG30"/>
    <mergeCell ref="VZH30:VZV30"/>
    <mergeCell ref="VZW30:WAK30"/>
    <mergeCell ref="WAL30:WAZ30"/>
    <mergeCell ref="VVG30:VVU30"/>
    <mergeCell ref="VVV30:VWJ30"/>
    <mergeCell ref="VWK30:VWY30"/>
    <mergeCell ref="VWZ30:VXN30"/>
    <mergeCell ref="VXO30:VYC30"/>
    <mergeCell ref="VSJ30:VSX30"/>
    <mergeCell ref="VSY30:VTM30"/>
    <mergeCell ref="VTN30:VUB30"/>
    <mergeCell ref="VUC30:VUQ30"/>
    <mergeCell ref="VUR30:VVF30"/>
    <mergeCell ref="WNS30:WOG30"/>
    <mergeCell ref="WOH30:WOV30"/>
    <mergeCell ref="WOW30:WPK30"/>
    <mergeCell ref="WJR30:WKF30"/>
    <mergeCell ref="WKG30:WKU30"/>
    <mergeCell ref="WKV30:WLJ30"/>
    <mergeCell ref="WLK30:WLY30"/>
    <mergeCell ref="WLZ30:WMN30"/>
    <mergeCell ref="WGU30:WHI30"/>
    <mergeCell ref="WHJ30:WHX30"/>
    <mergeCell ref="WHY30:WIM30"/>
    <mergeCell ref="WIN30:WJB30"/>
    <mergeCell ref="WJC30:WJQ30"/>
    <mergeCell ref="WDX30:WEL30"/>
    <mergeCell ref="WEM30:WFA30"/>
    <mergeCell ref="WFB30:WFP30"/>
    <mergeCell ref="WFQ30:WGE30"/>
    <mergeCell ref="WGF30:WGT30"/>
    <mergeCell ref="XDW30:XEK30"/>
    <mergeCell ref="XEL30:XEZ30"/>
    <mergeCell ref="XFA30:XFD30"/>
    <mergeCell ref="A33:O33"/>
    <mergeCell ref="A39:D39"/>
    <mergeCell ref="XAZ30:XBN30"/>
    <mergeCell ref="XBO30:XCC30"/>
    <mergeCell ref="XCD30:XCR30"/>
    <mergeCell ref="XCS30:XDG30"/>
    <mergeCell ref="XDH30:XDV30"/>
    <mergeCell ref="WYC30:WYQ30"/>
    <mergeCell ref="WYR30:WZF30"/>
    <mergeCell ref="WZG30:WZU30"/>
    <mergeCell ref="WZV30:XAJ30"/>
    <mergeCell ref="XAK30:XAY30"/>
    <mergeCell ref="WVF30:WVT30"/>
    <mergeCell ref="WVU30:WWI30"/>
    <mergeCell ref="WWJ30:WWX30"/>
    <mergeCell ref="WWY30:WXM30"/>
    <mergeCell ref="WXN30:WYB30"/>
    <mergeCell ref="WSI30:WSW30"/>
    <mergeCell ref="WSX30:WTL30"/>
    <mergeCell ref="WTM30:WUA30"/>
    <mergeCell ref="WUB30:WUP30"/>
    <mergeCell ref="WUQ30:WVE30"/>
    <mergeCell ref="WPL30:WPZ30"/>
    <mergeCell ref="WQA30:WQO30"/>
    <mergeCell ref="WQP30:WRD30"/>
    <mergeCell ref="WRE30:WRS30"/>
    <mergeCell ref="WRT30:WSH30"/>
    <mergeCell ref="WMO30:WNC30"/>
    <mergeCell ref="WND30:WNR30"/>
  </mergeCells>
  <phoneticPr fontId="3" type="noConversion"/>
  <dataValidations count="4">
    <dataValidation operator="greaterThan" allowBlank="1" showInputMessage="1" showErrorMessage="1" sqref="N30 N27 N24 N21 N18" xr:uid="{00000000-0002-0000-0500-000000000000}"/>
    <dataValidation type="list" allowBlank="1" showInputMessage="1" showErrorMessage="1" sqref="I18 I21 I24 I27 I30" xr:uid="{D33E5D82-6ECB-471A-A63B-2C88462134ED}">
      <formula1>"Confirmed, 0,5,12,18,28"</formula1>
    </dataValidation>
    <dataValidation type="list" allowBlank="1" showInputMessage="1" showErrorMessage="1" sqref="P18 P21 P24 P27 P30 P33" xr:uid="{3AA34D65-8806-4E24-964D-DBB0CE976FA2}">
      <formula1>"Direct,Bought Out"</formula1>
    </dataValidation>
    <dataValidation type="decimal" operator="greaterThan" allowBlank="1" showInputMessage="1" showErrorMessage="1" sqref="J17 J19:J20 J22:J23 J25:J26 J28:J29 J31:J32 J34:J35" xr:uid="{7C3E43FF-5CF6-44F6-A73A-7E76B908144F}">
      <formula1>0</formula1>
    </dataValidation>
  </dataValidations>
  <printOptions horizontalCentered="1"/>
  <pageMargins left="0.51181102362204722" right="0.26" top="0.54" bottom="0.61" header="0.25" footer="0.43"/>
  <pageSetup paperSize="9" scale="30" orientation="landscape" r:id="rId27"/>
  <headerFooter alignWithMargins="0">
    <oddFooter>&amp;R&amp;"Book Antiqua,Bold"&amp;10Schedule-2/ Page &amp;P of &amp;N</oddFooter>
  </headerFooter>
  <colBreaks count="1" manualBreakCount="1">
    <brk id="11"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4.4"/>
  <cols>
    <col min="1" max="1" width="10.6640625" style="292" customWidth="1"/>
    <col min="2" max="2" width="33" style="103" customWidth="1"/>
    <col min="3" max="3" width="11.77734375" style="103" customWidth="1"/>
    <col min="4" max="4" width="7.6640625" style="102" customWidth="1"/>
    <col min="5" max="5" width="8.6640625" style="102" customWidth="1"/>
    <col min="6" max="6" width="14.44140625" style="102" customWidth="1"/>
    <col min="7" max="7" width="19.109375" style="102" customWidth="1"/>
    <col min="8" max="8" width="11.109375" style="92" customWidth="1"/>
    <col min="9" max="11" width="9" style="91"/>
    <col min="12" max="12" width="9" style="253"/>
    <col min="13" max="14" width="17.6640625" style="253" customWidth="1"/>
    <col min="15" max="27" width="9" style="253"/>
    <col min="28" max="16384" width="9" style="91"/>
  </cols>
  <sheetData>
    <row r="1" spans="1:14" ht="18" customHeight="1">
      <c r="A1" s="93" t="str">
        <f>Cover!B3</f>
        <v>Specification No.: 5006002754/INSULATOR/DOM/A02-CC CS -3</v>
      </c>
      <c r="B1" s="94"/>
      <c r="C1" s="94"/>
      <c r="D1" s="95"/>
      <c r="E1" s="95"/>
      <c r="F1" s="96"/>
      <c r="G1" s="97" t="s">
        <v>255</v>
      </c>
    </row>
    <row r="2" spans="1:14" ht="18" customHeight="1">
      <c r="A2" s="73"/>
      <c r="B2" s="99"/>
      <c r="C2" s="99"/>
      <c r="D2" s="100"/>
      <c r="E2" s="100"/>
      <c r="F2" s="101"/>
      <c r="G2" s="101"/>
      <c r="H2" s="101"/>
    </row>
    <row r="3" spans="1:14" ht="44.25" customHeight="1">
      <c r="A3" s="684" t="str">
        <f>Cover!$B$2</f>
        <v>Insulator Package CIS-01 for supply of 70KN and 90KN Composite Long Rod Insulators for 132kV Transmission Lines under Consultancy Services to Dedicated Freight Corridor Corporation of India Limited (DFCCIL)</v>
      </c>
      <c r="B3" s="684"/>
      <c r="C3" s="684"/>
      <c r="D3" s="684"/>
      <c r="E3" s="684"/>
      <c r="F3" s="684"/>
      <c r="G3" s="684"/>
      <c r="L3" s="272"/>
      <c r="N3" s="273"/>
    </row>
    <row r="4" spans="1:14" ht="21.9" customHeight="1">
      <c r="A4" s="685" t="s">
        <v>250</v>
      </c>
      <c r="B4" s="685"/>
      <c r="C4" s="685"/>
      <c r="D4" s="685"/>
      <c r="E4" s="685"/>
      <c r="F4" s="685"/>
      <c r="G4" s="685"/>
      <c r="H4" s="333"/>
      <c r="L4" s="272"/>
      <c r="N4" s="274"/>
    </row>
    <row r="5" spans="1:14" ht="18" customHeight="1">
      <c r="A5" s="334"/>
      <c r="B5" s="276"/>
      <c r="C5" s="276"/>
      <c r="D5" s="275"/>
      <c r="E5" s="275"/>
      <c r="F5" s="275"/>
      <c r="G5" s="335"/>
      <c r="H5" s="101"/>
      <c r="L5" s="272"/>
      <c r="N5" s="274"/>
    </row>
    <row r="6" spans="1:14" ht="18" customHeight="1">
      <c r="A6" s="29" t="str">
        <f>'Sch-1'!A6</f>
        <v>Bidder’s Name and Address</v>
      </c>
      <c r="B6" s="30"/>
      <c r="C6" s="30"/>
      <c r="D6" s="30"/>
      <c r="E6" s="30"/>
      <c r="F6" s="69" t="s">
        <v>220</v>
      </c>
      <c r="G6" s="101"/>
      <c r="H6" s="30"/>
      <c r="L6" s="272"/>
      <c r="N6" s="274"/>
    </row>
    <row r="7" spans="1:14" ht="18" customHeight="1">
      <c r="A7" s="277" t="str">
        <f>'Sch-1'!A7</f>
        <v>Bidder as Individual Firm</v>
      </c>
      <c r="F7" s="68" t="s">
        <v>222</v>
      </c>
      <c r="G7" s="101"/>
      <c r="H7" s="32"/>
      <c r="L7" s="272"/>
      <c r="N7" s="274"/>
    </row>
    <row r="8" spans="1:14" ht="18" customHeight="1">
      <c r="A8" s="74" t="s">
        <v>221</v>
      </c>
      <c r="B8" s="725" t="str">
        <f>IF('Sch-1'!C8=0, "", 'Sch-1'!C8)</f>
        <v/>
      </c>
      <c r="C8" s="725"/>
      <c r="D8" s="725"/>
      <c r="E8" s="725"/>
      <c r="F8" s="68" t="s">
        <v>224</v>
      </c>
      <c r="G8" s="101"/>
      <c r="H8" s="32"/>
      <c r="L8" s="272"/>
      <c r="N8" s="274"/>
    </row>
    <row r="9" spans="1:14" ht="18" customHeight="1">
      <c r="A9" s="74" t="s">
        <v>223</v>
      </c>
      <c r="B9" s="725" t="str">
        <f>IF('Sch-1'!C9=0, "", 'Sch-1'!C9)</f>
        <v/>
      </c>
      <c r="C9" s="725"/>
      <c r="D9" s="725"/>
      <c r="E9" s="725"/>
      <c r="F9" s="68" t="s">
        <v>225</v>
      </c>
      <c r="G9" s="101"/>
      <c r="H9" s="32"/>
      <c r="L9" s="272"/>
      <c r="N9" s="273"/>
    </row>
    <row r="10" spans="1:14" ht="18" customHeight="1">
      <c r="A10" s="76"/>
      <c r="B10" s="725" t="str">
        <f>IF('Sch-1'!C10=0, "", 'Sch-1'!C10)</f>
        <v/>
      </c>
      <c r="C10" s="725"/>
      <c r="D10" s="725"/>
      <c r="E10" s="725"/>
      <c r="F10" s="68" t="s">
        <v>226</v>
      </c>
      <c r="G10" s="101"/>
      <c r="H10" s="32"/>
    </row>
    <row r="11" spans="1:14" ht="18" customHeight="1">
      <c r="A11" s="76"/>
      <c r="B11" s="725" t="str">
        <f>IF('Sch-1'!C11=0, "", 'Sch-1'!C11)</f>
        <v/>
      </c>
      <c r="C11" s="725"/>
      <c r="D11" s="725"/>
      <c r="E11" s="725"/>
      <c r="F11" s="68" t="s">
        <v>227</v>
      </c>
      <c r="G11" s="101"/>
      <c r="H11" s="32"/>
    </row>
    <row r="12" spans="1:14" ht="18" customHeight="1">
      <c r="A12" s="76"/>
      <c r="B12" s="228"/>
      <c r="C12" s="228"/>
      <c r="D12" s="228"/>
      <c r="E12" s="228"/>
      <c r="F12" s="75"/>
      <c r="G12" s="101"/>
      <c r="H12" s="32"/>
    </row>
    <row r="13" spans="1:14" ht="18" customHeight="1">
      <c r="A13" s="76"/>
      <c r="B13" s="111"/>
      <c r="C13" s="111"/>
      <c r="D13" s="111"/>
      <c r="E13" s="111"/>
      <c r="F13" s="111"/>
      <c r="G13" s="97" t="s">
        <v>192</v>
      </c>
      <c r="H13" s="33"/>
    </row>
    <row r="14" spans="1:14" ht="43.5" customHeight="1">
      <c r="A14" s="279" t="s">
        <v>193</v>
      </c>
      <c r="B14" s="279" t="s">
        <v>215</v>
      </c>
      <c r="C14" s="279" t="s">
        <v>169</v>
      </c>
      <c r="D14" s="280" t="s">
        <v>191</v>
      </c>
      <c r="E14" s="280" t="s">
        <v>194</v>
      </c>
      <c r="F14" s="279" t="s">
        <v>172</v>
      </c>
      <c r="G14" s="279" t="s">
        <v>196</v>
      </c>
      <c r="H14" s="241"/>
      <c r="M14" s="246"/>
      <c r="N14" s="246"/>
    </row>
    <row r="15" spans="1:14" ht="18" customHeight="1">
      <c r="A15" s="280">
        <v>1</v>
      </c>
      <c r="B15" s="280">
        <v>2</v>
      </c>
      <c r="C15" s="280">
        <v>3</v>
      </c>
      <c r="D15" s="280">
        <v>4</v>
      </c>
      <c r="E15" s="280">
        <v>5</v>
      </c>
      <c r="F15" s="280">
        <v>6</v>
      </c>
      <c r="G15" s="280" t="s">
        <v>170</v>
      </c>
      <c r="H15" s="265"/>
      <c r="M15" s="245"/>
      <c r="N15" s="245"/>
    </row>
    <row r="16" spans="1:14" ht="50.1" customHeight="1">
      <c r="A16" s="336" t="e">
        <f>'Sch-2'!#REF!</f>
        <v>#REF!</v>
      </c>
      <c r="B16" s="336" t="e">
        <f>'Sch-2'!#REF!</f>
        <v>#REF!</v>
      </c>
      <c r="C16" s="421" t="e">
        <f>'Sch-2'!#REF!</f>
        <v>#REF!</v>
      </c>
      <c r="D16" s="336" t="e">
        <f>'Sch-2'!#REF!</f>
        <v>#REF!</v>
      </c>
      <c r="E16" s="420" t="e">
        <f>'Sch-2'!#REF!</f>
        <v>#REF!</v>
      </c>
      <c r="F16" s="337" t="e">
        <f>'Sch-2'!#REF!</f>
        <v>#REF!</v>
      </c>
      <c r="G16" s="396" t="e">
        <f>IF(F16=0, "Included", IF(ISERROR(E16*F16), F16, E16*F16))</f>
        <v>#REF!</v>
      </c>
      <c r="H16" s="33"/>
      <c r="M16" s="247"/>
      <c r="N16" s="247"/>
    </row>
    <row r="17" spans="1:14" ht="27.9" customHeight="1">
      <c r="A17" s="336">
        <f>'Sch-2'!A36</f>
        <v>0</v>
      </c>
      <c r="B17" s="338" t="s">
        <v>254</v>
      </c>
      <c r="C17" s="338"/>
      <c r="D17" s="339"/>
      <c r="E17" s="340"/>
      <c r="F17" s="341"/>
      <c r="G17" s="342" t="e">
        <f>ROUND(SUM(G16:G16),0)</f>
        <v>#REF!</v>
      </c>
      <c r="H17" s="33"/>
      <c r="M17" s="247"/>
      <c r="N17" s="248"/>
    </row>
    <row r="18" spans="1:14" ht="27.9" customHeight="1">
      <c r="A18" s="384"/>
      <c r="B18" s="385"/>
      <c r="C18" s="385"/>
      <c r="D18" s="386"/>
      <c r="E18" s="387"/>
      <c r="F18" s="388"/>
      <c r="G18" s="389"/>
      <c r="H18" s="33"/>
      <c r="M18" s="247"/>
      <c r="N18" s="248"/>
    </row>
    <row r="19" spans="1:14" ht="27.75" customHeight="1">
      <c r="A19" s="343"/>
      <c r="B19" s="294"/>
      <c r="C19" s="294"/>
      <c r="E19" s="292"/>
      <c r="F19" s="293"/>
      <c r="G19" s="293"/>
      <c r="H19" s="33"/>
    </row>
    <row r="20" spans="1:14" ht="33.6" customHeight="1">
      <c r="A20" s="104" t="s">
        <v>230</v>
      </c>
      <c r="B20" s="295" t="str">
        <f>IF('Sch-1'!B46=0,"", 'Sch-1'!B46)</f>
        <v/>
      </c>
      <c r="C20" s="295"/>
      <c r="D20" s="105"/>
      <c r="E20" s="100"/>
      <c r="F20" s="106" t="s">
        <v>232</v>
      </c>
      <c r="G20" s="107"/>
      <c r="H20" s="101"/>
      <c r="M20" s="272"/>
      <c r="N20" s="344"/>
    </row>
    <row r="21" spans="1:14" ht="33.6" customHeight="1">
      <c r="A21" s="104" t="s">
        <v>231</v>
      </c>
      <c r="B21" s="295" t="str">
        <f>IF('Sch-1'!B47=0,"", 'Sch-1'!B47)</f>
        <v/>
      </c>
      <c r="C21" s="295"/>
      <c r="D21" s="101"/>
      <c r="E21" s="100"/>
      <c r="F21" s="106" t="s">
        <v>233</v>
      </c>
      <c r="G21" s="108" t="str">
        <f>IF('Sch-1'!O46=0,"",'Sch-1'!O46)</f>
        <v/>
      </c>
      <c r="H21" s="101"/>
    </row>
    <row r="22" spans="1:14" ht="33.6" customHeight="1">
      <c r="A22" s="100"/>
      <c r="B22" s="99"/>
      <c r="C22" s="99"/>
      <c r="D22" s="101"/>
      <c r="E22" s="100"/>
      <c r="F22" s="106" t="s">
        <v>234</v>
      </c>
      <c r="G22" s="108" t="str">
        <f>IF('Sch-1'!O47=0,"",'Sch-1'!O47)</f>
        <v/>
      </c>
      <c r="H22" s="101"/>
    </row>
    <row r="23" spans="1:14" ht="33.6" customHeight="1">
      <c r="A23" s="100"/>
      <c r="B23" s="99"/>
      <c r="C23" s="99"/>
      <c r="D23" s="101"/>
      <c r="E23" s="100"/>
      <c r="F23" s="106" t="s">
        <v>235</v>
      </c>
      <c r="G23" s="107"/>
      <c r="H23" s="101"/>
    </row>
    <row r="24" spans="1:14">
      <c r="A24" s="100"/>
      <c r="B24" s="723"/>
      <c r="C24" s="723"/>
      <c r="D24" s="724"/>
      <c r="E24" s="724"/>
      <c r="F24" s="724"/>
      <c r="G24" s="724"/>
    </row>
  </sheetData>
  <sheetProtection password="E848" sheet="1" objects="1" scenarios="1" selectLockedCells="1" selectUnlockedCells="1"/>
  <customSheetViews>
    <customSheetView guid="{B9EC7C48-0A13-4E61-A3A5-0BEFFBB67A7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2" type="noConversion"/>
  <printOptions horizontalCentered="1"/>
  <pageMargins left="0.51181102362204722" right="0.26" top="0.54" bottom="0.61" header="0.25" footer="0.43"/>
  <pageSetup paperSize="9" orientation="portrait" horizontalDpi="300" verticalDpi="300" r:id="rId26"/>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sheetPr>
  <dimension ref="A1:Q28"/>
  <sheetViews>
    <sheetView showGridLines="0" view="pageBreakPreview" topLeftCell="A4" zoomScaleNormal="100" zoomScaleSheetLayoutView="100" workbookViewId="0">
      <selection activeCell="D25" sqref="D25"/>
    </sheetView>
  </sheetViews>
  <sheetFormatPr defaultColWidth="9" defaultRowHeight="14.4"/>
  <cols>
    <col min="1" max="1" width="10.6640625" style="102" customWidth="1"/>
    <col min="2" max="2" width="24.6640625" style="103" customWidth="1"/>
    <col min="3" max="3" width="11.77734375" style="103" customWidth="1"/>
    <col min="4" max="4" width="7.6640625" style="102" customWidth="1"/>
    <col min="5" max="5" width="8.6640625" style="102" customWidth="1"/>
    <col min="6" max="6" width="14.44140625" style="102" customWidth="1"/>
    <col min="7" max="7" width="19.109375" style="102" customWidth="1"/>
    <col min="8" max="8" width="0" style="92" hidden="1" customWidth="1"/>
    <col min="9" max="11" width="0" style="91" hidden="1" customWidth="1"/>
    <col min="12" max="12" width="0" style="253" hidden="1" customWidth="1"/>
    <col min="13" max="14" width="17.6640625" style="253" hidden="1" customWidth="1"/>
    <col min="15" max="17" width="0" style="253" hidden="1" customWidth="1"/>
    <col min="18" max="19" width="0" style="91" hidden="1" customWidth="1"/>
    <col min="20" max="16384" width="9" style="91"/>
  </cols>
  <sheetData>
    <row r="1" spans="1:17" ht="18" customHeight="1">
      <c r="A1" s="93" t="str">
        <f>Cover!B3</f>
        <v>Specification No.: 5006002754/INSULATOR/DOM/A02-CC CS -3</v>
      </c>
      <c r="B1" s="94"/>
      <c r="C1" s="94"/>
      <c r="D1" s="95"/>
      <c r="E1" s="95"/>
      <c r="F1" s="96"/>
      <c r="G1" s="97" t="s">
        <v>256</v>
      </c>
    </row>
    <row r="2" spans="1:17" ht="18" customHeight="1">
      <c r="A2" s="73"/>
      <c r="B2" s="99"/>
      <c r="C2" s="99"/>
      <c r="D2" s="100"/>
      <c r="E2" s="100"/>
      <c r="F2" s="101"/>
      <c r="G2" s="101"/>
    </row>
    <row r="3" spans="1:17" ht="54" customHeight="1">
      <c r="A3" s="684" t="str">
        <f>Cover!$B$2</f>
        <v>Insulator Package CIS-01 for supply of 70KN and 90KN Composite Long Rod Insulators for 132kV Transmission Lines under Consultancy Services to Dedicated Freight Corridor Corporation of India Limited (DFCCIL)</v>
      </c>
      <c r="B3" s="684"/>
      <c r="C3" s="684"/>
      <c r="D3" s="684"/>
      <c r="E3" s="684"/>
      <c r="F3" s="684"/>
      <c r="G3" s="684"/>
      <c r="L3" s="272" t="s">
        <v>182</v>
      </c>
      <c r="N3" s="273"/>
    </row>
    <row r="4" spans="1:17" ht="21.9" customHeight="1">
      <c r="A4" s="685" t="s">
        <v>171</v>
      </c>
      <c r="B4" s="685"/>
      <c r="C4" s="685"/>
      <c r="D4" s="685"/>
      <c r="E4" s="685"/>
      <c r="F4" s="685"/>
      <c r="G4" s="685"/>
      <c r="L4" s="272" t="s">
        <v>183</v>
      </c>
      <c r="N4" s="274"/>
    </row>
    <row r="5" spans="1:17" ht="18" customHeight="1">
      <c r="A5" s="275"/>
      <c r="B5" s="276"/>
      <c r="C5" s="276"/>
      <c r="D5" s="275"/>
      <c r="E5" s="275"/>
      <c r="F5" s="275"/>
      <c r="G5" s="275"/>
      <c r="L5" s="272" t="s">
        <v>187</v>
      </c>
      <c r="N5" s="274"/>
    </row>
    <row r="6" spans="1:17" ht="18" customHeight="1">
      <c r="A6" s="29" t="str">
        <f>'Sch-1'!A6</f>
        <v>Bidder’s Name and Address</v>
      </c>
      <c r="B6" s="30"/>
      <c r="C6" s="30"/>
      <c r="D6" s="30"/>
      <c r="E6" s="30"/>
      <c r="F6" s="69" t="s">
        <v>220</v>
      </c>
      <c r="G6" s="101"/>
      <c r="L6" s="272" t="s">
        <v>188</v>
      </c>
      <c r="N6" s="274"/>
    </row>
    <row r="7" spans="1:17" ht="18" customHeight="1">
      <c r="A7" s="277" t="str">
        <f>'Sch-1'!A7</f>
        <v>Bidder as Individual Firm</v>
      </c>
      <c r="F7" s="68" t="s">
        <v>222</v>
      </c>
      <c r="G7" s="101"/>
      <c r="L7" s="272" t="s">
        <v>184</v>
      </c>
      <c r="N7" s="274"/>
    </row>
    <row r="8" spans="1:17">
      <c r="A8" s="74" t="s">
        <v>221</v>
      </c>
      <c r="B8" s="719" t="str">
        <f>IF('Sch-1'!C8=0, "", 'Sch-1'!C8)</f>
        <v/>
      </c>
      <c r="C8" s="719"/>
      <c r="D8" s="719"/>
      <c r="E8" s="719"/>
      <c r="F8" s="68" t="s">
        <v>224</v>
      </c>
      <c r="G8" s="101"/>
      <c r="L8" s="272" t="s">
        <v>185</v>
      </c>
      <c r="N8" s="274"/>
    </row>
    <row r="9" spans="1:17">
      <c r="A9" s="74" t="s">
        <v>223</v>
      </c>
      <c r="B9" s="719" t="str">
        <f>IF('Sch-1'!C9=0, "", 'Sch-1'!C9)</f>
        <v/>
      </c>
      <c r="C9" s="719"/>
      <c r="D9" s="719"/>
      <c r="E9" s="719"/>
      <c r="F9" s="68" t="s">
        <v>225</v>
      </c>
      <c r="G9" s="101"/>
      <c r="L9" s="272" t="s">
        <v>186</v>
      </c>
      <c r="N9" s="273"/>
    </row>
    <row r="10" spans="1:17">
      <c r="A10" s="76"/>
      <c r="B10" s="719" t="str">
        <f>IF('Sch-1'!C10=0, "", 'Sch-1'!C10)</f>
        <v/>
      </c>
      <c r="C10" s="719"/>
      <c r="D10" s="719"/>
      <c r="E10" s="719"/>
      <c r="F10" s="68" t="s">
        <v>226</v>
      </c>
      <c r="G10" s="101"/>
    </row>
    <row r="11" spans="1:17">
      <c r="A11" s="76"/>
      <c r="B11" s="719" t="str">
        <f>IF('Sch-1'!C11=0, "", 'Sch-1'!C11)</f>
        <v/>
      </c>
      <c r="C11" s="719"/>
      <c r="D11" s="719"/>
      <c r="E11" s="719"/>
      <c r="F11" s="68" t="s">
        <v>227</v>
      </c>
      <c r="G11" s="101"/>
    </row>
    <row r="12" spans="1:17" ht="18" customHeight="1">
      <c r="A12" s="76"/>
      <c r="B12" s="228"/>
      <c r="C12" s="228"/>
      <c r="D12" s="228"/>
      <c r="E12" s="228"/>
      <c r="F12" s="32"/>
      <c r="G12" s="101"/>
    </row>
    <row r="13" spans="1:17" ht="18" customHeight="1">
      <c r="A13" s="278"/>
      <c r="B13" s="278"/>
      <c r="C13" s="278"/>
      <c r="D13" s="278"/>
      <c r="E13" s="278"/>
      <c r="F13" s="278"/>
      <c r="G13" s="278"/>
    </row>
    <row r="14" spans="1:17" ht="18.600000000000001" customHeight="1">
      <c r="A14" s="76"/>
      <c r="B14" s="111"/>
      <c r="C14" s="111"/>
      <c r="D14" s="111"/>
      <c r="E14" s="111"/>
      <c r="F14" s="111"/>
      <c r="G14" s="97" t="s">
        <v>192</v>
      </c>
    </row>
    <row r="15" spans="1:17" ht="43.2">
      <c r="A15" s="279" t="s">
        <v>193</v>
      </c>
      <c r="B15" s="279" t="s">
        <v>215</v>
      </c>
      <c r="C15" s="279" t="s">
        <v>169</v>
      </c>
      <c r="D15" s="280" t="s">
        <v>191</v>
      </c>
      <c r="E15" s="280" t="s">
        <v>194</v>
      </c>
      <c r="F15" s="279" t="s">
        <v>172</v>
      </c>
      <c r="G15" s="279" t="s">
        <v>196</v>
      </c>
      <c r="M15" s="246" t="s">
        <v>198</v>
      </c>
      <c r="N15" s="246" t="s">
        <v>237</v>
      </c>
    </row>
    <row r="16" spans="1:17" s="281" customFormat="1">
      <c r="A16" s="280">
        <v>1</v>
      </c>
      <c r="B16" s="280">
        <v>2</v>
      </c>
      <c r="C16" s="280">
        <v>3</v>
      </c>
      <c r="D16" s="280">
        <v>4</v>
      </c>
      <c r="E16" s="280">
        <v>5</v>
      </c>
      <c r="F16" s="280">
        <v>6</v>
      </c>
      <c r="G16" s="280" t="s">
        <v>417</v>
      </c>
      <c r="H16" s="92"/>
      <c r="L16" s="253"/>
      <c r="M16" s="245">
        <v>5</v>
      </c>
      <c r="N16" s="245" t="s">
        <v>229</v>
      </c>
      <c r="O16" s="253"/>
      <c r="P16" s="253"/>
      <c r="Q16" s="253"/>
    </row>
    <row r="17" spans="1:17" s="281" customFormat="1">
      <c r="A17" s="282"/>
      <c r="B17" s="283"/>
      <c r="C17" s="283"/>
      <c r="D17" s="283"/>
      <c r="E17" s="283"/>
      <c r="F17" s="283"/>
      <c r="G17" s="284"/>
      <c r="H17" s="92"/>
      <c r="L17" s="253"/>
      <c r="M17" s="245"/>
      <c r="N17" s="245"/>
      <c r="O17" s="253"/>
      <c r="P17" s="253"/>
      <c r="Q17" s="253"/>
    </row>
    <row r="18" spans="1:17" s="281" customFormat="1">
      <c r="A18" s="267"/>
      <c r="B18" s="265"/>
      <c r="C18" s="265"/>
      <c r="D18" s="265"/>
      <c r="E18" s="265"/>
      <c r="F18" s="265"/>
      <c r="G18" s="266"/>
      <c r="H18" s="92"/>
      <c r="L18" s="253"/>
      <c r="M18" s="245"/>
      <c r="N18" s="245"/>
      <c r="O18" s="253"/>
      <c r="P18" s="253"/>
      <c r="Q18" s="253"/>
    </row>
    <row r="19" spans="1:17" s="281" customFormat="1">
      <c r="A19" s="726" t="s">
        <v>262</v>
      </c>
      <c r="B19" s="727"/>
      <c r="C19" s="727"/>
      <c r="D19" s="727"/>
      <c r="E19" s="727"/>
      <c r="F19" s="727"/>
      <c r="G19" s="728"/>
      <c r="H19" s="92"/>
      <c r="L19" s="253"/>
      <c r="M19" s="245"/>
      <c r="N19" s="245"/>
      <c r="O19" s="253"/>
      <c r="P19" s="253"/>
      <c r="Q19" s="253"/>
    </row>
    <row r="20" spans="1:17" s="281" customFormat="1">
      <c r="A20" s="267"/>
      <c r="B20" s="265"/>
      <c r="C20" s="265"/>
      <c r="D20" s="265"/>
      <c r="E20" s="265"/>
      <c r="F20" s="265"/>
      <c r="G20" s="266"/>
      <c r="H20" s="92"/>
      <c r="L20" s="253"/>
      <c r="M20" s="245"/>
      <c r="N20" s="245"/>
      <c r="O20" s="253"/>
      <c r="P20" s="253"/>
      <c r="Q20" s="253"/>
    </row>
    <row r="21" spans="1:17" s="281" customFormat="1">
      <c r="A21" s="285"/>
      <c r="B21" s="95"/>
      <c r="C21" s="95"/>
      <c r="D21" s="95"/>
      <c r="E21" s="95"/>
      <c r="F21" s="95"/>
      <c r="G21" s="286"/>
      <c r="H21" s="92"/>
      <c r="L21" s="253"/>
      <c r="M21" s="245"/>
      <c r="N21" s="245"/>
      <c r="O21" s="253"/>
      <c r="P21" s="253"/>
      <c r="Q21" s="253"/>
    </row>
    <row r="22" spans="1:17" ht="15.6">
      <c r="A22" s="287"/>
      <c r="B22" s="288" t="s">
        <v>257</v>
      </c>
      <c r="C22" s="288"/>
      <c r="D22" s="287"/>
      <c r="E22" s="287"/>
      <c r="F22" s="289"/>
      <c r="G22" s="290"/>
      <c r="H22" s="166"/>
      <c r="I22" s="118"/>
      <c r="M22" s="249"/>
      <c r="N22" s="250" t="e">
        <f>ROUND(SUM(#REF!),0)</f>
        <v>#REF!</v>
      </c>
    </row>
    <row r="23" spans="1:17">
      <c r="B23" s="291"/>
      <c r="C23" s="291"/>
      <c r="E23" s="292"/>
      <c r="F23" s="293"/>
      <c r="G23" s="293"/>
      <c r="H23" s="166"/>
      <c r="I23" s="118"/>
      <c r="M23" s="253" t="s">
        <v>133</v>
      </c>
      <c r="N23" s="256" t="e">
        <f>G22-N22</f>
        <v>#REF!</v>
      </c>
    </row>
    <row r="24" spans="1:17">
      <c r="B24" s="294"/>
      <c r="C24" s="294"/>
      <c r="E24" s="292"/>
      <c r="F24" s="293"/>
      <c r="G24" s="293"/>
    </row>
    <row r="25" spans="1:17" ht="33.6" customHeight="1">
      <c r="A25" s="104" t="s">
        <v>230</v>
      </c>
      <c r="B25" s="295" t="str">
        <f>IF('Sch-1'!B46=0,"", 'Sch-1'!B46)</f>
        <v/>
      </c>
      <c r="C25" s="295"/>
      <c r="D25" s="526"/>
      <c r="E25" s="527"/>
      <c r="F25" s="106" t="s">
        <v>233</v>
      </c>
      <c r="G25" s="108" t="str">
        <f>IF('Sch-1'!O46=0,"",'Sch-1'!O46)</f>
        <v/>
      </c>
    </row>
    <row r="26" spans="1:17" ht="33.6" customHeight="1">
      <c r="A26" s="104" t="s">
        <v>231</v>
      </c>
      <c r="B26" s="295" t="str">
        <f>IF('Sch-1'!B47=0,"", 'Sch-1'!B47)</f>
        <v/>
      </c>
      <c r="C26" s="295"/>
      <c r="D26" s="528"/>
      <c r="E26" s="527"/>
      <c r="F26" s="106" t="s">
        <v>234</v>
      </c>
      <c r="G26" s="108" t="str">
        <f>IF('Sch-1'!O47=0,"",'Sch-1'!O47)</f>
        <v/>
      </c>
    </row>
    <row r="27" spans="1:17" ht="33.6" customHeight="1">
      <c r="A27" s="100"/>
      <c r="B27" s="99"/>
      <c r="C27" s="99"/>
      <c r="D27" s="101"/>
      <c r="E27" s="100"/>
    </row>
    <row r="28" spans="1:17" ht="33.6" customHeight="1">
      <c r="A28" s="100"/>
      <c r="B28" s="99"/>
      <c r="C28" s="99"/>
      <c r="D28" s="101"/>
      <c r="E28" s="100"/>
      <c r="F28" s="106"/>
      <c r="G28" s="107"/>
    </row>
  </sheetData>
  <sheetProtection password="CCC7" sheet="1" objects="1" scenarios="1" formatColumns="0" formatRows="0" selectLockedCells="1"/>
  <customSheetViews>
    <customSheetView guid="{B9EC7C48-0A13-4E61-A3A5-0BEFFBB67A7D}" showPageBreaks="1" showGridLines="0" printArea="1" hiddenColumns="1" view="pageBreakPreview" topLeftCell="A4">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1"/>
      <headerFooter alignWithMargins="0">
        <oddFooter>&amp;R&amp;"Book Antiqua,Bold"&amp;10Schedule-3/ Page &amp;P of &amp;N</oddFooter>
      </headerFooter>
    </customSheetView>
    <customSheetView guid="{483DCDBB-D1CA-4B11-85F4-FA65A96DCE2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2"/>
      <headerFooter alignWithMargins="0">
        <oddFooter>&amp;R&amp;"Book Antiqua,Bold"&amp;10Schedule-3/ Page &amp;P of &amp;N</oddFooter>
      </headerFooter>
    </customSheetView>
    <customSheetView guid="{FA8C7114-2E15-4727-B4B0-927BCE12D1A6}"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3"/>
      <headerFooter alignWithMargins="0">
        <oddFooter>&amp;R&amp;"Book Antiqua,Bold"&amp;10Schedule-3/ Page &amp;P of &amp;N</oddFooter>
      </headerFooter>
    </customSheetView>
    <customSheetView guid="{5C772B04-11E1-4A74-9F43-9A74EF38E5E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4"/>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5"/>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6"/>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7"/>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8"/>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9"/>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10"/>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1"/>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2"/>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3"/>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4"/>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5"/>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6"/>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18"/>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19"/>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20"/>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21"/>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2"/>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3"/>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4"/>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5"/>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6"/>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3" type="noConversion"/>
  <printOptions horizontalCentered="1"/>
  <pageMargins left="0.51181102362204722" right="0.26" top="0.54" bottom="0.51" header="0.27" footer="0.32"/>
  <pageSetup paperSize="9" scale="89" fitToWidth="0" fitToHeight="0" orientation="landscape" r:id="rId27"/>
  <headerFooter alignWithMargins="0">
    <oddFooter>&amp;R&amp;"Book Antiqua,Bold"&amp;10Schedule-3/ Page &amp;P of &amp;N</oddFooter>
  </headerFooter>
  <colBreaks count="1" manualBreakCount="1">
    <brk id="7"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topLeftCell="A13" zoomScaleNormal="100" zoomScaleSheetLayoutView="100" workbookViewId="0">
      <selection activeCell="B15" sqref="B15:C15"/>
    </sheetView>
  </sheetViews>
  <sheetFormatPr defaultColWidth="10" defaultRowHeight="15.6"/>
  <cols>
    <col min="1" max="1" width="10.33203125" style="40" customWidth="1"/>
    <col min="2" max="2" width="44" style="40" customWidth="1"/>
    <col min="3" max="3" width="15.88671875" style="40" customWidth="1"/>
    <col min="4" max="4" width="20.44140625" style="40" customWidth="1"/>
    <col min="5" max="5" width="20" style="40" customWidth="1"/>
    <col min="6" max="6" width="10" style="37" hidden="1" customWidth="1"/>
    <col min="7" max="7" width="18.77734375" style="37" hidden="1" customWidth="1"/>
    <col min="8" max="8" width="10" style="37" hidden="1" customWidth="1"/>
    <col min="9" max="9" width="10" style="251" hidden="1" customWidth="1"/>
    <col min="10" max="10" width="12.6640625" style="251" hidden="1" customWidth="1"/>
    <col min="11" max="11" width="15" style="251" hidden="1" customWidth="1"/>
    <col min="12" max="17" width="10" style="251" customWidth="1"/>
    <col min="18" max="16384" width="10" style="37"/>
  </cols>
  <sheetData>
    <row r="1" spans="1:11" ht="18" customHeight="1">
      <c r="A1" s="65" t="str">
        <f>Cover!B3</f>
        <v>Specification No.: 5006002754/INSULATOR/DOM/A02-CC CS -3</v>
      </c>
      <c r="B1" s="66"/>
      <c r="C1" s="67"/>
      <c r="D1" s="67"/>
      <c r="E1" s="5" t="s">
        <v>178</v>
      </c>
    </row>
    <row r="2" spans="1:11" ht="15" customHeight="1">
      <c r="A2" s="2"/>
      <c r="B2" s="7"/>
      <c r="C2" s="3"/>
      <c r="D2" s="3"/>
      <c r="E2" s="1"/>
      <c r="F2" s="1"/>
    </row>
    <row r="3" spans="1:11" ht="55.5" customHeight="1">
      <c r="A3" s="729" t="str">
        <f>Cover!$B$2</f>
        <v>Insulator Package CIS-01 for supply of 70KN and 90KN Composite Long Rod Insulators for 132kV Transmission Lines under Consultancy Services to Dedicated Freight Corridor Corporation of India Limited (DFCCIL)</v>
      </c>
      <c r="B3" s="729"/>
      <c r="C3" s="729"/>
      <c r="D3" s="729"/>
      <c r="E3" s="729"/>
    </row>
    <row r="4" spans="1:11" ht="21.9" customHeight="1">
      <c r="A4" s="741" t="s">
        <v>240</v>
      </c>
      <c r="B4" s="741"/>
      <c r="C4" s="741"/>
      <c r="D4" s="741"/>
      <c r="E4" s="741"/>
    </row>
    <row r="5" spans="1:11" ht="12" customHeight="1">
      <c r="A5" s="43"/>
      <c r="B5" s="38"/>
      <c r="C5" s="38"/>
      <c r="D5" s="38"/>
      <c r="E5" s="38"/>
    </row>
    <row r="6" spans="1:11" ht="18" customHeight="1">
      <c r="A6" s="29" t="str">
        <f>'Sch-1'!A6</f>
        <v>Bidder’s Name and Address</v>
      </c>
      <c r="D6" s="70" t="s">
        <v>220</v>
      </c>
    </row>
    <row r="7" spans="1:11" ht="18" customHeight="1">
      <c r="A7" s="227" t="str">
        <f>'Sch-1'!A7</f>
        <v>Bidder as Individual Firm</v>
      </c>
      <c r="D7" s="71" t="s">
        <v>222</v>
      </c>
    </row>
    <row r="8" spans="1:11">
      <c r="A8" s="41" t="s">
        <v>238</v>
      </c>
      <c r="B8" s="738" t="str">
        <f>IF('Sch-1'!C8=0, "", 'Sch-1'!C8)</f>
        <v/>
      </c>
      <c r="C8" s="738"/>
      <c r="D8" s="71" t="s">
        <v>224</v>
      </c>
    </row>
    <row r="9" spans="1:11">
      <c r="A9" s="41" t="s">
        <v>239</v>
      </c>
      <c r="B9" s="738" t="str">
        <f>IF('Sch-1'!C9=0, "", 'Sch-1'!C9)</f>
        <v/>
      </c>
      <c r="C9" s="738"/>
      <c r="D9" s="71" t="s">
        <v>225</v>
      </c>
    </row>
    <row r="10" spans="1:11">
      <c r="A10" s="42"/>
      <c r="B10" s="738" t="str">
        <f>IF('Sch-1'!C10=0, "", 'Sch-1'!C10)</f>
        <v/>
      </c>
      <c r="C10" s="738"/>
      <c r="D10" s="71" t="s">
        <v>226</v>
      </c>
    </row>
    <row r="11" spans="1:11">
      <c r="A11" s="42"/>
      <c r="B11" s="738" t="str">
        <f>IF('Sch-1'!C11=0, "", 'Sch-1'!C11)</f>
        <v/>
      </c>
      <c r="C11" s="738"/>
      <c r="D11" s="71" t="s">
        <v>227</v>
      </c>
    </row>
    <row r="12" spans="1:11" ht="15" customHeight="1"/>
    <row r="13" spans="1:11" ht="21.9" customHeight="1">
      <c r="A13" s="86" t="s">
        <v>202</v>
      </c>
      <c r="B13" s="736" t="s">
        <v>203</v>
      </c>
      <c r="C13" s="737"/>
      <c r="D13" s="730" t="s">
        <v>204</v>
      </c>
      <c r="E13" s="731"/>
      <c r="K13" s="251" t="s">
        <v>130</v>
      </c>
    </row>
    <row r="14" spans="1:11" ht="18" customHeight="1">
      <c r="A14" s="44" t="s">
        <v>205</v>
      </c>
      <c r="B14" s="734" t="s">
        <v>454</v>
      </c>
      <c r="C14" s="735"/>
      <c r="D14" s="734"/>
      <c r="E14" s="735"/>
      <c r="G14" s="546"/>
      <c r="J14" s="251" t="s">
        <v>117</v>
      </c>
      <c r="K14" s="251" t="e">
        <f>ROUND('Sch-1'!#REF!*#REF!,0)</f>
        <v>#REF!</v>
      </c>
    </row>
    <row r="15" spans="1:11" ht="85.5" customHeight="1">
      <c r="A15" s="45"/>
      <c r="B15" s="732" t="s">
        <v>453</v>
      </c>
      <c r="C15" s="733"/>
      <c r="D15" s="739">
        <f>'Sch-1'!W38</f>
        <v>0</v>
      </c>
      <c r="E15" s="740"/>
      <c r="G15" s="542"/>
    </row>
    <row r="16" spans="1:11" ht="18" customHeight="1">
      <c r="A16" s="44" t="s">
        <v>207</v>
      </c>
      <c r="B16" s="734" t="s">
        <v>455</v>
      </c>
      <c r="C16" s="742"/>
      <c r="D16" s="734"/>
      <c r="E16" s="735"/>
      <c r="J16" s="251" t="s">
        <v>131</v>
      </c>
      <c r="K16" s="252">
        <f>D16</f>
        <v>0</v>
      </c>
    </row>
    <row r="17" spans="1:6" ht="98.25" customHeight="1">
      <c r="A17" s="45"/>
      <c r="B17" s="732" t="s">
        <v>457</v>
      </c>
      <c r="C17" s="733"/>
      <c r="D17" s="746" t="s">
        <v>262</v>
      </c>
      <c r="E17" s="746"/>
    </row>
    <row r="18" spans="1:6" ht="18" customHeight="1">
      <c r="A18" s="560"/>
      <c r="B18" s="564" t="s">
        <v>456</v>
      </c>
      <c r="C18" s="565"/>
      <c r="D18" s="745">
        <f>D15</f>
        <v>0</v>
      </c>
      <c r="E18" s="745"/>
    </row>
    <row r="19" spans="1:6" ht="15" customHeight="1">
      <c r="A19" s="52"/>
      <c r="B19" s="53"/>
      <c r="C19" s="53"/>
      <c r="D19" s="54"/>
      <c r="E19" s="54"/>
    </row>
    <row r="20" spans="1:6" ht="35.25" customHeight="1">
      <c r="A20" s="84"/>
      <c r="B20" s="743"/>
      <c r="C20" s="744"/>
      <c r="D20" s="744"/>
      <c r="E20" s="744"/>
    </row>
    <row r="21" spans="1:6" ht="15" customHeight="1">
      <c r="A21" s="55"/>
      <c r="B21" s="55"/>
      <c r="C21" s="55"/>
      <c r="D21" s="55"/>
      <c r="E21" s="55"/>
    </row>
    <row r="22" spans="1:6" ht="33" customHeight="1">
      <c r="A22" s="34" t="s">
        <v>340</v>
      </c>
      <c r="B22" s="143" t="str">
        <f>IF('Sch-1'!B46=0,"", 'Sch-1'!B46)</f>
        <v/>
      </c>
      <c r="C22" s="529"/>
      <c r="D22" s="35"/>
      <c r="E22" s="530"/>
      <c r="F22" s="36"/>
    </row>
    <row r="23" spans="1:6" ht="33" customHeight="1">
      <c r="A23" s="34" t="s">
        <v>339</v>
      </c>
      <c r="B23" s="109" t="str">
        <f>IF('Sch-1'!B47=0,"", 'Sch-1'!B47)</f>
        <v/>
      </c>
      <c r="C23" s="531"/>
      <c r="D23" s="35" t="s">
        <v>233</v>
      </c>
      <c r="E23" s="110" t="str">
        <f>IF('Sch-1'!O46=0,"",'Sch-1'!O46)</f>
        <v/>
      </c>
      <c r="F23" s="36"/>
    </row>
    <row r="24" spans="1:6" ht="33" customHeight="1">
      <c r="A24" s="3"/>
      <c r="B24" s="532"/>
      <c r="C24" s="531"/>
      <c r="D24" s="35" t="s">
        <v>234</v>
      </c>
      <c r="E24" s="110" t="str">
        <f>IF('Sch-1'!O47=0,"",'Sch-1'!O47)</f>
        <v/>
      </c>
      <c r="F24" s="36"/>
    </row>
    <row r="25" spans="1:6" ht="33" customHeight="1">
      <c r="A25" s="3"/>
      <c r="B25" s="7"/>
      <c r="C25" s="1"/>
      <c r="D25" s="35"/>
      <c r="F25" s="36"/>
    </row>
    <row r="26" spans="1:6" ht="21.9" customHeight="1">
      <c r="A26" s="56"/>
      <c r="B26" s="56"/>
      <c r="C26" s="56"/>
      <c r="D26" s="56"/>
      <c r="E26" s="57"/>
    </row>
    <row r="27" spans="1:6" ht="21.9" customHeight="1">
      <c r="A27" s="56"/>
      <c r="B27" s="56"/>
      <c r="C27" s="56"/>
      <c r="D27" s="56"/>
      <c r="E27" s="57"/>
    </row>
    <row r="28" spans="1:6" ht="21.9" customHeight="1">
      <c r="A28" s="56"/>
      <c r="B28" s="56"/>
      <c r="C28" s="56"/>
      <c r="D28" s="56"/>
      <c r="E28" s="57"/>
    </row>
    <row r="29" spans="1:6" ht="21.9" customHeight="1">
      <c r="A29" s="56"/>
      <c r="B29" s="56"/>
      <c r="C29" s="56"/>
      <c r="D29" s="56"/>
      <c r="E29" s="57"/>
    </row>
    <row r="30" spans="1:6" ht="21.9" customHeight="1">
      <c r="A30" s="56"/>
      <c r="B30" s="56"/>
      <c r="C30" s="56"/>
      <c r="D30" s="56"/>
      <c r="E30" s="57"/>
    </row>
    <row r="31" spans="1:6" ht="21.9" customHeight="1">
      <c r="A31" s="56"/>
      <c r="B31" s="56"/>
      <c r="C31" s="56"/>
      <c r="D31" s="56"/>
      <c r="E31" s="57"/>
    </row>
    <row r="32" spans="1:6" ht="24.9" customHeight="1"/>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row r="48" ht="24.9" customHeight="1"/>
    <row r="49" ht="24.9" customHeight="1"/>
    <row r="50" ht="24.9" customHeight="1"/>
    <row r="51" ht="24.9" customHeight="1"/>
    <row r="52" ht="24.9" customHeight="1"/>
    <row r="53" ht="24.9" customHeight="1"/>
    <row r="54" ht="24.9" customHeight="1"/>
  </sheetData>
  <sheetProtection password="CCC7" sheet="1" objects="1" scenarios="1" formatColumns="0" formatRows="0" selectLockedCells="1"/>
  <dataConsolidate/>
  <customSheetViews>
    <customSheetView guid="{B9EC7C48-0A13-4E61-A3A5-0BEFFBB67A7D}" showPageBreaks="1" showGridLines="0" printArea="1" hiddenColumns="1" view="pageBreakPreview" topLeftCell="A13">
      <selection activeCell="B15" sqref="B15:C15"/>
      <pageMargins left="0.31" right="0.25" top="0.23" bottom="0.23" header="0.27" footer="0.24"/>
      <printOptions horizontalCentered="1"/>
      <pageSetup paperSize="9" scale="75" fitToHeight="0" orientation="portrait" r:id="rId1"/>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3"/>
      <headerFooter alignWithMargins="0">
        <oddFooter>&amp;R&amp;"Book Antiqua,Bold"&amp;10Schedule-4/ Page &amp;P of &amp;N</oddFooter>
      </headerFooter>
    </customSheetView>
    <customSheetView guid="{5C772B04-11E1-4A74-9F43-9A74EF38E5E2}"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4"/>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3"/>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4"/>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5"/>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6"/>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7"/>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8"/>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19"/>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20"/>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21"/>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22"/>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r:id="rId27"/>
  <headerFooter alignWithMargins="0">
    <oddFooter>&amp;R&amp;"Book Antiqua,Bold"&amp;10Schedule-4/ Page &amp;P of &amp;N</oddFooter>
  </headerFooter>
  <drawing r:id="rId2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Kapil Mandil {कपिल मंडिल}</cp:lastModifiedBy>
  <cp:lastPrinted>2015-09-09T08:31:34Z</cp:lastPrinted>
  <dcterms:created xsi:type="dcterms:W3CDTF">2001-07-26T10:23:15Z</dcterms:created>
  <dcterms:modified xsi:type="dcterms:W3CDTF">2021-11-16T11:14:36Z</dcterms:modified>
</cp:coreProperties>
</file>