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60070003\OneDrive - Power Grid Corporation of India Limited\C&amp;M\Jignesh\SRM Open\Jabalpur Quarter renovation\bid doc for upload\"/>
    </mc:Choice>
  </mc:AlternateContent>
  <xr:revisionPtr revIDLastSave="56" documentId="8_{EE02C010-A6CF-4E18-B0EA-B5D0B0AA4343}" xr6:coauthVersionLast="36" xr6:coauthVersionMax="36" xr10:uidLastSave="{4C8A8200-878C-42C4-A4E0-4141DE05AF0B}"/>
  <workbookProtection workbookPassword="DC2B" lockStructure="1"/>
  <bookViews>
    <workbookView xWindow="-120" yWindow="-120" windowWidth="29040" windowHeight="15720" xr2:uid="{00000000-000D-0000-FFFF-FFFF00000000}"/>
  </bookViews>
  <sheets>
    <sheet name="Instruction " sheetId="1" r:id="rId1"/>
    <sheet name="Basic" sheetId="2" r:id="rId2"/>
    <sheet name="Name of Bidder" sheetId="3" r:id="rId3"/>
    <sheet name="Sch-3A (Sch Civil)" sheetId="4" r:id="rId4"/>
    <sheet name="Sch-3B (NS Civil)" sheetId="5" r:id="rId5"/>
    <sheet name="Sch 5 Taxes" sheetId="6" r:id="rId6"/>
    <sheet name="Sch 6 Summary" sheetId="7"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7" l="1"/>
  <c r="L19" i="4" l="1"/>
  <c r="M19" i="4" s="1"/>
  <c r="L20" i="4"/>
  <c r="M20" i="4" s="1"/>
  <c r="L21" i="4"/>
  <c r="M21" i="4"/>
  <c r="N21" i="4"/>
  <c r="O21" i="4"/>
  <c r="L22" i="4"/>
  <c r="M22" i="4"/>
  <c r="N22" i="4"/>
  <c r="O22" i="4"/>
  <c r="L24" i="4"/>
  <c r="M24" i="4" s="1"/>
  <c r="L25" i="4"/>
  <c r="M25" i="4"/>
  <c r="N25" i="4"/>
  <c r="L27" i="4"/>
  <c r="M27" i="4"/>
  <c r="N27" i="4"/>
  <c r="O27" i="4"/>
  <c r="L29" i="4"/>
  <c r="M29" i="4" s="1"/>
  <c r="L30" i="4"/>
  <c r="M30" i="4"/>
  <c r="L31" i="4"/>
  <c r="M31" i="4"/>
  <c r="N31" i="4"/>
  <c r="O31" i="4"/>
  <c r="L33" i="4"/>
  <c r="L35" i="4"/>
  <c r="M35" i="4"/>
  <c r="N35" i="4"/>
  <c r="L36" i="4"/>
  <c r="M36" i="4"/>
  <c r="N36" i="4"/>
  <c r="O36" i="4"/>
  <c r="L37" i="4"/>
  <c r="M37" i="4"/>
  <c r="N37" i="4"/>
  <c r="O37" i="4" s="1"/>
  <c r="L38" i="4"/>
  <c r="M38" i="4"/>
  <c r="N38" i="4"/>
  <c r="O38" i="4" s="1"/>
  <c r="L40" i="4"/>
  <c r="L41" i="4"/>
  <c r="M41" i="4"/>
  <c r="N41" i="4"/>
  <c r="O41" i="4"/>
  <c r="L42" i="4"/>
  <c r="M42" i="4"/>
  <c r="N42" i="4"/>
  <c r="O42" i="4"/>
  <c r="L43" i="4"/>
  <c r="M43" i="4"/>
  <c r="N43" i="4"/>
  <c r="O43" i="4" s="1"/>
  <c r="L44" i="4"/>
  <c r="M44" i="4" s="1"/>
  <c r="L45" i="4"/>
  <c r="M45" i="4"/>
  <c r="N45" i="4"/>
  <c r="L47" i="4"/>
  <c r="M47" i="4"/>
  <c r="N47" i="4"/>
  <c r="O47" i="4"/>
  <c r="L48" i="4"/>
  <c r="M48" i="4"/>
  <c r="N48" i="4"/>
  <c r="O48" i="4"/>
  <c r="L50" i="4"/>
  <c r="M50" i="4"/>
  <c r="N50" i="4"/>
  <c r="L51" i="4"/>
  <c r="M51" i="4"/>
  <c r="N51" i="4"/>
  <c r="O51" i="4"/>
  <c r="L53" i="4"/>
  <c r="M53" i="4"/>
  <c r="N53" i="4"/>
  <c r="O53" i="4"/>
  <c r="L55" i="4"/>
  <c r="M55" i="4"/>
  <c r="N55" i="4"/>
  <c r="L57" i="4"/>
  <c r="M57" i="4"/>
  <c r="N57" i="4"/>
  <c r="O57" i="4" s="1"/>
  <c r="L59" i="4"/>
  <c r="M59" i="4" s="1"/>
  <c r="L60" i="4"/>
  <c r="M60" i="4"/>
  <c r="N60" i="4"/>
  <c r="L62" i="4"/>
  <c r="M62" i="4"/>
  <c r="N62" i="4"/>
  <c r="O62" i="4" s="1"/>
  <c r="L63" i="4"/>
  <c r="M63" i="4"/>
  <c r="N63" i="4"/>
  <c r="O63" i="4" s="1"/>
  <c r="L64" i="4"/>
  <c r="M64" i="4" s="1"/>
  <c r="L17" i="4"/>
  <c r="M17" i="4" s="1"/>
  <c r="I62" i="4"/>
  <c r="I40" i="4"/>
  <c r="M40" i="4" s="1"/>
  <c r="I38" i="4"/>
  <c r="I33" i="4"/>
  <c r="M33" i="4" s="1"/>
  <c r="I31" i="4"/>
  <c r="J16" i="5"/>
  <c r="J17" i="5" s="1"/>
  <c r="D14" i="7" s="1"/>
  <c r="N66" i="4"/>
  <c r="L18" i="4"/>
  <c r="M18" i="4" s="1"/>
  <c r="A13" i="3"/>
  <c r="A8" i="3"/>
  <c r="M65" i="4" l="1"/>
  <c r="N40" i="4"/>
  <c r="O40" i="4" s="1"/>
  <c r="N33" i="4"/>
  <c r="O33" i="4"/>
  <c r="N20" i="4"/>
  <c r="O20" i="4" s="1"/>
  <c r="O45" i="4"/>
  <c r="O25" i="4"/>
  <c r="O50" i="4"/>
  <c r="N30" i="4"/>
  <c r="O30" i="4" s="1"/>
  <c r="O55" i="4"/>
  <c r="O35" i="4"/>
  <c r="O60" i="4"/>
  <c r="N64" i="4"/>
  <c r="O64" i="4" s="1"/>
  <c r="N19" i="4"/>
  <c r="O19" i="4" s="1"/>
  <c r="N44" i="4"/>
  <c r="O44" i="4"/>
  <c r="N24" i="4"/>
  <c r="O24" i="4"/>
  <c r="N29" i="4"/>
  <c r="O29" i="4"/>
  <c r="N59" i="4"/>
  <c r="O59" i="4" s="1"/>
  <c r="N17" i="4"/>
  <c r="O17" i="4" s="1"/>
  <c r="K16" i="5"/>
  <c r="L16" i="5" s="1"/>
  <c r="N18" i="4"/>
  <c r="O18" i="4" s="1"/>
  <c r="O65" i="4" l="1"/>
  <c r="N65" i="4"/>
  <c r="N67" i="4" s="1"/>
  <c r="N69" i="4" s="1"/>
  <c r="D11" i="6" s="1"/>
  <c r="L17" i="5"/>
  <c r="K17" i="5"/>
  <c r="D12" i="6" s="1"/>
  <c r="M67" i="4"/>
  <c r="M68" i="4" s="1"/>
  <c r="D15" i="7" s="1"/>
  <c r="D13" i="6" l="1"/>
  <c r="D17" i="7" s="1"/>
  <c r="D1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Aman Kumar {अमन कुमार}</author>
  </authors>
  <commentList>
    <comment ref="H64" authorId="0" shapeId="0" xr:uid="{D4C76D8D-5853-49B9-B2FD-8F6378830BBD}">
      <text>
        <r>
          <rPr>
            <b/>
            <sz val="9"/>
            <color indexed="81"/>
            <rFont val="Tahoma"/>
            <family val="2"/>
          </rPr>
          <t>Aman Kumar {अमन कुमार}:</t>
        </r>
        <r>
          <rPr>
            <sz val="9"/>
            <color indexed="81"/>
            <rFont val="Tahoma"/>
            <family val="2"/>
          </rPr>
          <t xml:space="preserve">
tr</t>
        </r>
      </text>
    </comment>
  </commentList>
</comments>
</file>

<file path=xl/sharedStrings.xml><?xml version="1.0" encoding="utf-8"?>
<sst xmlns="http://schemas.openxmlformats.org/spreadsheetml/2006/main" count="395" uniqueCount="242">
  <si>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</si>
  <si>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</si>
  <si>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</si>
  <si>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</si>
  <si>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</si>
  <si>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</si>
  <si>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</si>
  <si>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</si>
  <si>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</si>
  <si>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</si>
  <si>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</si>
  <si>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</si>
  <si>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</si>
  <si>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</si>
  <si>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</si>
  <si>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</si>
  <si>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</si>
  <si>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</si>
  <si>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</si>
  <si>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</si>
  <si>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</si>
  <si>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</si>
  <si>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</si>
  <si>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</si>
  <si>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dd-mmm-yyyy format from drop down menu.</t>
  </si>
  <si>
    <t>Click for Sch-1 given at the right top of the worksheet to go to Sch-1.</t>
  </si>
  <si>
    <t>Sch -1 : (Abstract Of Cost)</t>
  </si>
  <si>
    <t xml:space="preserve">Summary of all the Schedules  shall be displayed automatically. </t>
  </si>
  <si>
    <t>No cell is required to be filled in by the bidder in this worksheet.</t>
  </si>
  <si>
    <t>Sch-2 (Schedule  Items for Civil Works for FOR CONSTRUCTION OF TL STORE (50m x 10 m)  FOR BANASKANTHA SUBSTATION  ) :</t>
  </si>
  <si>
    <r>
      <t>Schedule Items:</t>
    </r>
    <r>
      <rPr>
        <sz val="12"/>
        <rFont val="Book Antiqua"/>
        <family val="1"/>
      </rPr>
      <t xml:space="preserve"> only % above/below DSR-2014 is to be filled up.</t>
    </r>
  </si>
  <si>
    <t>Total amount shall get calculated automatically.</t>
  </si>
  <si>
    <t>Sch-3 (Non-Schedule  Items for FOR CONSTRUCTION OF TL STORE (50m x 10 m)  FOR BANASKANTHA SUBSTATION ) :</t>
  </si>
  <si>
    <r>
      <rPr>
        <b/>
        <sz val="12"/>
        <rFont val="Book Antiqua"/>
        <family val="1"/>
      </rPr>
      <t>Non-Schedule Items</t>
    </r>
    <r>
      <rPr>
        <sz val="12"/>
        <rFont val="Book Antiqua"/>
        <family val="1"/>
      </rPr>
      <t>: Fill up unit rates for all the items in numeric values greater than 0 (zero). If unit rate is left blank, the corresponding item shall be deemed to be included in the total price.</t>
    </r>
  </si>
  <si>
    <t>The rate quoted shall be inclusive of the Service Tax.</t>
  </si>
  <si>
    <t>Sch-4 (Schedule  Items for CONSTRUCTION OF OPEN STORE YARD OF SIZE  (110m x 40) m  for BANASKANTHA SUBSTATION  ) :</t>
  </si>
  <si>
    <t>Sch-5 (Non-Schedule  Items for CONSTRUCTION OF OPEN STORE YARD OF SIZE  (110m x 40) m  for BANASKANTHA SUBSTATION ) :</t>
  </si>
  <si>
    <t>Sch-6 ( INTERNAL ELECTRIFICATION WORKS OF 50x10 STORE  SHED FOR BANASKANTHA SUBSTATION  ) :</t>
  </si>
  <si>
    <t>Fill up unit rates for all the items in numeric values greater than 0 (zero). If unit rate is left blank, the corresponding item shall be deemed to be included in the total price.</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</si>
  <si>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</si>
  <si>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</si>
  <si>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Sch-3 . </t>
  </si>
  <si>
    <t xml:space="preserve">Fill up names &amp; Designation of the representatives of other JV partner(s) if the bidder is JV (Joint Venture) . </t>
  </si>
  <si>
    <t>Fill up additional information as required.</t>
  </si>
  <si>
    <t>* * *</t>
  </si>
  <si>
    <t>Happy Bidding !</t>
  </si>
  <si>
    <t>Name of Package :</t>
  </si>
  <si>
    <t>Package No          :</t>
  </si>
  <si>
    <t>Specification No. :</t>
  </si>
  <si>
    <t>Completion Period</t>
  </si>
  <si>
    <t>Enter following details of the bidder</t>
  </si>
  <si>
    <t>Specify type of Bidder                    [Select from drop down menu]</t>
  </si>
  <si>
    <t>Individual Firm</t>
  </si>
  <si>
    <t xml:space="preserve">Address of Registered Office &amp; Mobile Numbers </t>
  </si>
  <si>
    <t>…….. …… ………. ……….</t>
  </si>
  <si>
    <t xml:space="preserve">Printed Name </t>
  </si>
  <si>
    <t>Designation</t>
  </si>
  <si>
    <t xml:space="preserve">Date     </t>
  </si>
  <si>
    <t xml:space="preserve">Place     </t>
  </si>
  <si>
    <t>पावर ग्रिड कारपोरेशन ऑफ इंडिया लिमिटेड</t>
  </si>
  <si>
    <t>POWER GRID CORPORATION OF INDIA LTD.</t>
  </si>
  <si>
    <t>WRTS-II,RHQ,VADODARA</t>
  </si>
  <si>
    <t>(SCHEDULE OF RATES AND PRICES)</t>
  </si>
  <si>
    <t>Bidder’s Name and Address (Sole Bidder) :</t>
  </si>
  <si>
    <t>To:</t>
  </si>
  <si>
    <t>Name        :</t>
  </si>
  <si>
    <t>Contract Services</t>
  </si>
  <si>
    <t>Address    :</t>
  </si>
  <si>
    <t>Power Grid Corporation of India Ltd.,</t>
  </si>
  <si>
    <t>Western Region Transmission syatem -II</t>
  </si>
  <si>
    <t xml:space="preserve">Plot No. 54, Near Riya revati resort , </t>
  </si>
  <si>
    <t>Sama - savli road, vadodara-390008</t>
  </si>
  <si>
    <t>Sl. No.</t>
  </si>
  <si>
    <t>Service Code</t>
  </si>
  <si>
    <t>SAC</t>
  </si>
  <si>
    <t>Whether SAC in column ‘3’ is confirmed. If not  indicate applicable the SAC #</t>
  </si>
  <si>
    <t>Rate of GST applicable ( in %)</t>
  </si>
  <si>
    <t>Unit</t>
  </si>
  <si>
    <t>Quantity</t>
  </si>
  <si>
    <t>Unit Erection Charges</t>
  </si>
  <si>
    <t>Reduction of GST factor considered in DSR</t>
  </si>
  <si>
    <t>Unit Erection Charges Excluding GST</t>
  </si>
  <si>
    <t>Total Erection Charges
 (Excl. GST)</t>
  </si>
  <si>
    <t>Total Erection chrages Including GST</t>
  </si>
  <si>
    <t>(Service Accounting Codes)</t>
  </si>
  <si>
    <t>1</t>
  </si>
  <si>
    <t>Add Amount above/below +/- on the amount for DSR Items as per quoted percentage</t>
  </si>
  <si>
    <t>Total of Schedule Items Part-3A</t>
  </si>
  <si>
    <t>Total Tax</t>
  </si>
  <si>
    <t># In case the bidder leaves the cell for confirmation of the SAC and/or  GST rate “blank”,  the SAC and corresponding GST rate indicated by the Employer shall be deemed to be the one confirmed by the Bidder.</t>
  </si>
  <si>
    <t xml:space="preserve">Date : </t>
  </si>
  <si>
    <t>Printed Name   :</t>
  </si>
  <si>
    <t>Place :</t>
  </si>
  <si>
    <t>Designation   :</t>
  </si>
  <si>
    <t xml:space="preserve">Description
</t>
  </si>
  <si>
    <t xml:space="preserve">PART -B :Non Schedule Items </t>
  </si>
  <si>
    <t>Total of Non  Schedule Items (Schedule 3B)</t>
  </si>
  <si>
    <t xml:space="preserve">Schedule-5 </t>
  </si>
  <si>
    <t>(SUMMARY OF TAXES &amp; DUTIES)</t>
  </si>
  <si>
    <t xml:space="preserve">Name </t>
  </si>
  <si>
    <t>Address</t>
  </si>
  <si>
    <t>Item Nos.</t>
  </si>
  <si>
    <t>Total Price
 (in ₹)</t>
  </si>
  <si>
    <t>TOTAL GST on Services</t>
  </si>
  <si>
    <t>a.</t>
  </si>
  <si>
    <t>b.</t>
  </si>
  <si>
    <t xml:space="preserve">GRAND TOTAL </t>
  </si>
  <si>
    <t xml:space="preserve">Schedule-6 </t>
  </si>
  <si>
    <t>Grand Summary</t>
  </si>
  <si>
    <t>Description</t>
  </si>
  <si>
    <t>Total Price (INR)</t>
  </si>
  <si>
    <t>Service/Installation Charges</t>
  </si>
  <si>
    <t>TOTAL SCHEDULE NO.-3A</t>
  </si>
  <si>
    <t>TOTAL SCHEDULE NO.-3B</t>
  </si>
  <si>
    <t>Total of Service/Installation Charge 
(ITEMS TAB: Item 01  for BID PRICE SUMMARY Statement )</t>
  </si>
  <si>
    <t>Total GST against Service/Installation Charge
(ITEMS TAB: Item 02  for BID PRICE SUMMARY Statement )</t>
  </si>
  <si>
    <t xml:space="preserve">Grand Total </t>
  </si>
  <si>
    <t>Unit Erection Charges (Excl.GST)</t>
  </si>
  <si>
    <t>Each</t>
  </si>
  <si>
    <t>Cum</t>
  </si>
  <si>
    <t>120001641</t>
  </si>
  <si>
    <t>General Instruction to the Bidders for filling up this workbook of Price Schedules for Package  Renovation of (Old B -Type, Semi Old B-Type &amp; C-Type) residential Quarters at 400kV Jabalpur Subtation.</t>
  </si>
  <si>
    <t>Renovation of (Old B -Type, Semi Old B-Type &amp; C-Type) residential Quarters at 400kV Jabalpur Subtation.</t>
  </si>
  <si>
    <t>Bill of Quantity for  Renovation of (Old B -Type, Semi Old B-Type &amp; C-Type) residential Quarters at 400kV Jabalpur Subtation.</t>
  </si>
  <si>
    <t>Installation Charges- Sch 3A: Schedule Items for  Renovation of (Old B -Type, Semi Old B-Type &amp; C-Type) residential Quarters at 400kV Jabalpur Subtation.</t>
  </si>
  <si>
    <t>Installation Charges- Sch 3B: Non Schedule Items for  Renovation of (Old B -Type, Semi Old B-Type &amp; C-Type) residential Quarters at 400kV Jabalpur Subtation.</t>
  </si>
  <si>
    <t>1.1   By Mechanical Transport including loading ,unloading and stacking up to 1KM
1.1.1  Lime, moorum, building rubbish</t>
  </si>
  <si>
    <t>CuM</t>
  </si>
  <si>
    <t>1.1.11 Steel</t>
  </si>
  <si>
    <t>8.2   Providing and fixing 18 mm thick gang saw cut, mirror polished, premoulded and prepolished, machine cut for kitchen platforms, vanity counters, window sills ,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
8.2.2   Granite of any colour and shade
8.2.2.1   Area of slab upto 0.50 sqm</t>
  </si>
  <si>
    <t>SqM</t>
  </si>
  <si>
    <t>8.2.2.2   Area of slab over 0.50 sqm</t>
  </si>
  <si>
    <t>8.3   Providing edge moulding to 18 mm thick marble stone counters, Vanities etc., including machine polishing to edge to give high gloss finish etc. complete as per design approved by Engineer-in-Charge.
8.3.2   Granite work</t>
  </si>
  <si>
    <t>8.5 Extra for providing opening of required size &amp; shape for wash basin/kitchen sink in kitchen platform, vanity counter and similar location in marble/ Granite/ stone work, including necessary holes for pillar taps etc. including moulding, rubbing and polishing of cut edges etc. complete</t>
  </si>
  <si>
    <t>9.18 Providing and fixing Pre-laminated flat pressed 3 layer (medium density) particle board or graded wood particle board IS : 3087 marked, with one side decorative and other side balancing lamination Grade I, Type II exterior grade IS : 12823 marked, in shelves with screws and fittings wherever required, edges to be painted with polyurethane primer (fittings to be paid separately).</t>
  </si>
  <si>
    <t>9.18.1 18 mm thick</t>
  </si>
  <si>
    <t>Sqm</t>
  </si>
  <si>
    <t>9.53 Providing 40x5 mm flat iron hold fast 40 cm long including fixing to frame with 10 mm diameter bolts, nuts and wooden plugs and embedding in cement concrete block 30x10x15cm 1:3:6 mix (1 cement : 3 coarse sand : 6 graded stone aggregate 20mm nominal size).</t>
  </si>
  <si>
    <t>9.92 Providing and fixing chromium plated brass handles with necessary screws etc. complete:</t>
  </si>
  <si>
    <t>9.92.1 125 mm</t>
  </si>
  <si>
    <t>9.114 Providing and fixing magnetic catcher of approved quality in cupboard /ward robe shutters, including fixing with necessary screws etc. complete.</t>
  </si>
  <si>
    <t>9.114.1 Triple strip vertical type</t>
  </si>
  <si>
    <t>9.112 Providing and fixing 2nd class teak wood lipping/ moulded beading or taj beading of size 18X5 mm fixed with wooden adhesive of approved quality and screws/nails on the edges of the Pre-laminated particle board as per direction of Engineer-in-charge.</t>
  </si>
  <si>
    <t>9.119 Providing and fixing factory made P.V.C. door frame of size 50x47 mm with awall thickness of 5 mm, made out of extruded 5mm rigid PVC foam sheet, mitred at corners and joined with 2 Nos of 150 mm long brackets of 15x15 mm M.S. square tube, the vertical door frame profiles to be reinforced with 19x19 mm M.S. square tube of 19 gauge, EPDM rubber gasket weather seal to be provided through out the frame. The door frame to be fixed to the wall using M.S. screws of 65/100 mm size, complete as per manufacturer’s specification and direction of Engineer-in-Charge.</t>
  </si>
  <si>
    <t>metre</t>
  </si>
  <si>
    <t>9.124 2Providing and fixing factory made 30 mm thick door shutter made of solid PVC foam profile. The styles &amp; rails shall be of size 75 mm x 30mm having wall thickness 5 mm. The styles, top &amp; bottom rails shall have one side wall thickness of 15 mm integrally extruded on the hinge side of the profile for better screw holding power. The styles and rails shall be reinforced with M.S. tubes of size 33 mm x 17 mmx 1 mm, painted with primer , all four corners of reinforcement to be welded or sealed. Solid PVC extruded bidding (push fit type) will be set inside the styles and the rails with a cavity, to receive single piece extruded 5mm PVC sheet as panel. The styles and rails will be mitred cut and joint with the help of PVC solvent cement &amp; self driven self tapping screws. Single piece extruded solid PVC lock rail of size 100 mm x 30 mm with wall thickness 5 mm &amp; 15 mm integrally extruded in the middle of the lock rail &amp; fixed with styles with the help of PVC solvent cement &amp; self driven self tapping screws of size 100mm x 8 mm complete as per manufacturer's specifications and direction of Engineer-in-charge.</t>
  </si>
  <si>
    <t>9.124.2 Decorative finish (both side wood grained finish)</t>
  </si>
  <si>
    <t>sqm</t>
  </si>
  <si>
    <t>9.135: Providing and fixing fly proof stainless steel grade 304 wire gauge, to windows and clerestory windows using wire gauge with average width of aperture 1.4 mm in both directions with wire of dia. 0.50 mm all complete.</t>
  </si>
  <si>
    <t>9.135.2 With 12 mm mild steel U beading</t>
  </si>
  <si>
    <t xml:space="preserve">11.48 Grouting the joints of flooring tiles having joints of 3 mm width, using epoxy grout mix of 0.70 kg of organic coated filler of desired shade (0.10 kg of hardener and 0.20 kg of resin per kg), including filling / grouting and finishing complete as per direction of Engineer-in-charge.                                                                         </t>
  </si>
  <si>
    <t>11.48.2   Size of tile 600 X 600 mm</t>
  </si>
  <si>
    <t>11.46 Providing and laying Vitrified tiles in different sizes (thickness to be specified by manufacturer), with water absorption less than 0.08 % and conforming to I.S. 15622, of approved make, in all colours &amp; shade, in skirting, riser of steps, over 12 mm thick bed of cement mortar 1:3 (1cement: 3 coarse sand), jointing with grey cement slurry @ 3.3 kg/sqm including grouting the joint with white cement &amp; matching pigmentsetc. complete 
11.46.2   Size of Tile 600x600 mm</t>
  </si>
  <si>
    <t>14.81 Cutting holes of required size in brick masonry wall for fixing of exhaust fan including providing and fixing 300 mm dia PVC pipe conforming BIS-12818 and making good the same etc. complete as per direction of Engineer-in-charge.</t>
  </si>
  <si>
    <t xml:space="preserve">13.82.2 Wall painting with acrylic emulsion paint, having VOC (Volatile Organic Compound ) content less than 50 grams/ litre, of approved brand and manufacture, including applying additional coats wherever required, to achieve even shade and colour. Two coats  </t>
  </si>
  <si>
    <t>14.1: Repairs to plaster of thickness 12 mm to 20 mm in patches of area 2.5 sq.meters and under, including cutting the patch in proper shape, raking out joints and preparing and plastering the surface of the walls complete, including disposal of rubbish to the dumping ground, all complete as per direction of Engineer-in-Charge.</t>
  </si>
  <si>
    <t>14.1.1: With cement mortar 1:4 (1 cement : 4 fine sand)</t>
  </si>
  <si>
    <t>15.2   Demolishing cement concrete manually/ by mechanical means including disposal of material within 50 metres lead as per direction of Engineer - in - charge.
15.2.1   Nominal concrete 1:3:6 or richer mix (i/c equivalent design mix)</t>
  </si>
  <si>
    <t>15.13 Taking out doors, windows and clerestory window shutters (steel or wood) including stacking within 50 metres lead :</t>
  </si>
  <si>
    <t>15.13.1 Of area 3 sq. metres and below</t>
  </si>
  <si>
    <t>15.56   Dismantling old plaster or skirting raking out joints and cleaning the surface for plaster including disposal of rubbish to the dumping ground within 50 metres lead.</t>
  </si>
  <si>
    <t>17.1 Providing and fixing water closet squatting pan (Indian type W.C. pan ) with 100 mm sand cast Iron P or S trap, 10 litre low level white P.V.C. flushing cistern, including flush pipe, with manually controlled device (handle lever) conforming to IS : 7231, with all fittings and fixtures complete, including cutting and making good the walls and floors wherever required:</t>
  </si>
  <si>
    <t>17.1.1 White Vitreous china Orissa pattern W.C. pan of size 580x440 mm with integral type foot rests</t>
  </si>
  <si>
    <t>each</t>
  </si>
  <si>
    <t xml:space="preserve">17.2 Providing and fixing white vitreous china pedestal type water closet (European type W.C.. pan) with seat &amp; lid,10 litre low level level white P.V.C. flushing cistern withmanually controlled device (handle liver) confirming to IS 7231 , ParrywareHindware/Seabird/Orient (Coral) with all fitting and fixture complete including cuttings and making good the walls and floor wherever required. </t>
  </si>
  <si>
    <t>17.2.1 W.C pan with ISI marked white solid plastic seat and lid.</t>
  </si>
  <si>
    <t xml:space="preserve">17.9 Providing and fixing kitchen sink with C.I. brackets, C.P. brass chain with rubber plug, 40 mm C.P. brass waste complete, including painting the fittings and brackets, cutting and making good the walls wherever required:                    </t>
  </si>
  <si>
    <t>17.9.1 White glazed fire clay kitchen sink of size 600x450x 250 mm</t>
  </si>
  <si>
    <t>Aluminium part for window:-</t>
  </si>
  <si>
    <t>kg</t>
  </si>
  <si>
    <t xml:space="preserve">21.3 Providing and fixing glazing in aluminium door, window,ventilator,shutter and partitions etc. with EPDM rubber/neoprene gasket etc. complete as per the architectual drawings and the directions of Engineer in charge(Cost of aluminium snap beading shall be paid in basic item) </t>
  </si>
  <si>
    <t>21.3.1 With float glass panes of 4.0 mm thickness</t>
  </si>
  <si>
    <t>21.3.2 With float glass panes of 5.50 mm thickness</t>
  </si>
  <si>
    <t>21.8.1 Filling the gap in between aluminium frame and adjacent RCC/Brick/Stone work by providing weather silicon sealant over backer rod of approved quality as per architectural drawings and direction of Engineer-in Charge complete: Up to 5mm depth and 5mm width.</t>
  </si>
  <si>
    <r>
      <rPr>
        <b/>
        <sz val="10"/>
        <rFont val="Calibri"/>
        <family val="2"/>
        <scheme val="minor"/>
      </rPr>
      <t>11.38:</t>
    </r>
    <r>
      <rPr>
        <sz val="10"/>
        <rFont val="Calibri"/>
        <family val="2"/>
        <scheme val="minor"/>
      </rPr>
      <t xml:space="preserve"> Providing and laying Ceramic glazed floor tiles of size 300x300 mm (thickness to be specified by the manufacturer), of 1st quality conforming to IS : 15622, of approved make, in all colours, shades, except White, Ivory, Grey, Fume Red Brown, laid on 20 mm thick bed of cement mortar 1:4 (1 Cement : 4 Coarse sand), jointing with grey cement slurry @ 3.3 kg/ sq.m including pointing the joints with white cement and matching pigments etc., complete.</t>
    </r>
  </si>
  <si>
    <r>
      <rPr>
        <b/>
        <sz val="10"/>
        <rFont val="Calibri"/>
        <family val="2"/>
        <scheme val="minor"/>
      </rPr>
      <t>11.42:</t>
    </r>
    <r>
      <rPr>
        <sz val="10"/>
        <rFont val="Calibri"/>
        <family val="2"/>
        <scheme val="minor"/>
      </rPr>
      <t xml:space="preserve"> Deduct for not using 20 mm thick cement mortar 1:4 (1 cement : 4 coarse sand) bedding in laying of floor tiles and jointing with grey cement slurry @ 3.3 kg/ sqm.</t>
    </r>
  </si>
  <si>
    <r>
      <rPr>
        <b/>
        <sz val="10"/>
        <rFont val="Calibri"/>
        <family val="2"/>
        <scheme val="minor"/>
      </rPr>
      <t>11.50:</t>
    </r>
    <r>
      <rPr>
        <sz val="10"/>
        <rFont val="Calibri"/>
        <family val="2"/>
        <scheme val="minor"/>
      </rPr>
      <t xml:space="preserve"> Deduct for not grouting the joints with white cement and matching pigment in the items of fixing of vitrified tiles.</t>
    </r>
  </si>
  <si>
    <r>
      <rPr>
        <b/>
        <sz val="10"/>
        <rFont val="Calibri"/>
        <family val="2"/>
        <scheme val="minor"/>
      </rPr>
      <t>21.1.2.3:</t>
    </r>
    <r>
      <rPr>
        <sz val="10"/>
        <rFont val="Calibri"/>
        <family val="2"/>
        <scheme val="minor"/>
      </rPr>
      <t xml:space="preserve"> Providing and fixing aluminium work for doors, windows, ventilators and partitions with extruded built up standard tubular sections/appropriate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stainless steel screws, all complete as per architectural drawings and the directions of Engineer-in-charge. (Glazing, paneling and dash fasteners to be paid for separately): For shutters of doors, windows &amp; ventilators including providing and fixing hinges/ pivots and making provision for fixing of fittings wherever required including the cost of EPDM rubber / neoprene gasket required (Fittings shall be paid for separately): Polyester powder coated aluminium (minimum thickness of polyester powder coating 50 micron). </t>
    </r>
  </si>
  <si>
    <t>Description
(DSR'21 Items- Civil Works)</t>
  </si>
  <si>
    <t>PART -A : Schedule Items as per DSR 2021</t>
  </si>
  <si>
    <r>
      <t xml:space="preserve">21.1  Providing and fixing aluminium work for doors, windows, ventilators and partitions with extruded built up standard tubular sections/appropriate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stainless steel screws, all complete as per architectural drawings and the directions of Engineer-in-charge. (Glazing, paneling and dash fasteners to be paid for separately):
</t>
    </r>
    <r>
      <rPr>
        <b/>
        <sz val="10"/>
        <rFont val="Calibri"/>
        <family val="2"/>
        <scheme val="minor"/>
      </rPr>
      <t xml:space="preserve">FOR FIXED PORTION 
</t>
    </r>
    <r>
      <rPr>
        <sz val="10"/>
        <rFont val="Calibri"/>
        <family val="2"/>
        <scheme val="minor"/>
      </rPr>
      <t xml:space="preserve">21.1.1.3 Polyester powder coated aluminium (minimum thickness of polyester powder coating 50 micron). </t>
    </r>
  </si>
  <si>
    <t>120000000</t>
  </si>
  <si>
    <t>995428</t>
  </si>
  <si>
    <t>120000079</t>
  </si>
  <si>
    <t>120000738</t>
  </si>
  <si>
    <t>995474</t>
  </si>
  <si>
    <t>120000739</t>
  </si>
  <si>
    <t>120000741</t>
  </si>
  <si>
    <t>120000743</t>
  </si>
  <si>
    <t>120000806</t>
  </si>
  <si>
    <t>995476</t>
  </si>
  <si>
    <t>120000873</t>
  </si>
  <si>
    <t>120000972</t>
  </si>
  <si>
    <t>120001019</t>
  </si>
  <si>
    <t>120001017</t>
  </si>
  <si>
    <t>120001028</t>
  </si>
  <si>
    <t>120001036</t>
  </si>
  <si>
    <t>120001064</t>
  </si>
  <si>
    <t>120003230</t>
  </si>
  <si>
    <t>120001247</t>
  </si>
  <si>
    <t>120001254</t>
  </si>
  <si>
    <t>120001267</t>
  </si>
  <si>
    <t>120001271</t>
  </si>
  <si>
    <t>120001274</t>
  </si>
  <si>
    <t>120001259</t>
  </si>
  <si>
    <t>170001340</t>
  </si>
  <si>
    <t>995431</t>
  </si>
  <si>
    <t>120001515</t>
  </si>
  <si>
    <t>995473</t>
  </si>
  <si>
    <t>120001523</t>
  </si>
  <si>
    <t>995419</t>
  </si>
  <si>
    <t>Total of Schedule Items as per DSR'21 Rates (Schedule I)</t>
  </si>
  <si>
    <t>Add percentage (%) above/below +/- on DSR 2021 Rates (to be quoted by contractor)</t>
  </si>
  <si>
    <t>995429</t>
  </si>
  <si>
    <t>120001662</t>
  </si>
  <si>
    <t>120001727</t>
  </si>
  <si>
    <t>120001868</t>
  </si>
  <si>
    <t>995478</t>
  </si>
  <si>
    <t>120001870</t>
  </si>
  <si>
    <t>120001898</t>
  </si>
  <si>
    <t>120002792</t>
  </si>
  <si>
    <t>120002795</t>
  </si>
  <si>
    <t>120002798</t>
  </si>
  <si>
    <t>120002799</t>
  </si>
  <si>
    <t>120002807</t>
  </si>
  <si>
    <t>1a)</t>
  </si>
  <si>
    <t>1b)</t>
  </si>
  <si>
    <t>32a)</t>
  </si>
  <si>
    <t>32b)</t>
  </si>
  <si>
    <t>tonne</t>
  </si>
  <si>
    <t xml:space="preserve">8.31 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 </t>
  </si>
  <si>
    <t>11.49   Providing and laying Vitrified tiles in floor with different sizes (thickness to be specified by the manufacturer), with water absorption less than 0.08% and conforming to IS:15622, of approved brand &amp; manufacturer, in all colours and shade, laid with cement based high polymer modified quick set tile adhesive (water based) conforming to IS : 15477, in average 6 mm thickness, including grouting of joints (Payment for grouting of joints to be made separately).
11.49.2   Size of tile 600 X 600 mm</t>
  </si>
  <si>
    <t>Sqm.</t>
  </si>
  <si>
    <t xml:space="preserve">Total Tax GST </t>
  </si>
  <si>
    <r>
      <rPr>
        <b/>
        <sz val="10"/>
        <color indexed="8"/>
        <rFont val="Calibri"/>
        <family val="2"/>
        <scheme val="minor"/>
      </rPr>
      <t xml:space="preserve">NS-1 </t>
    </r>
    <r>
      <rPr>
        <sz val="10"/>
        <color rgb="FF000000"/>
        <rFont val="Calibri"/>
        <family val="2"/>
        <scheme val="minor"/>
      </rPr>
      <t xml:space="preserve">Cutting all flush door with finished to maintain floor level, including carriage of 50.0 mtr and as per direction of EIC. (Total area of the shutter to be measured). </t>
    </r>
    <r>
      <rPr>
        <sz val="10"/>
        <color indexed="8"/>
        <rFont val="Calibri"/>
        <family val="2"/>
        <scheme val="minor"/>
      </rPr>
      <t xml:space="preserve">         </t>
    </r>
  </si>
  <si>
    <r>
      <t xml:space="preserve">Total GST on Supply &amp; Installation Services  (indentified in Schedule-3A) </t>
    </r>
    <r>
      <rPr>
        <sz val="10"/>
        <rFont val="Calibri"/>
        <family val="2"/>
        <scheme val="minor"/>
      </rPr>
      <t xml:space="preserve"> which are not included in the Installation as per the provision of the Bidding Documents, as applicable</t>
    </r>
  </si>
  <si>
    <r>
      <t xml:space="preserve">Total GST on Supply &amp; Installation Services  (indentified in Schedule-3B) </t>
    </r>
    <r>
      <rPr>
        <sz val="10"/>
        <rFont val="Calibri"/>
        <family val="2"/>
        <scheme val="minor"/>
      </rPr>
      <t xml:space="preserve"> which are not included in the Installation as per the provision of the Bidding Documents, as applicable</t>
    </r>
  </si>
  <si>
    <t>S. No.</t>
  </si>
  <si>
    <t>3</t>
  </si>
  <si>
    <t>4</t>
  </si>
  <si>
    <t xml:space="preserve">Installation Charges- Non Schedule Civil Items </t>
  </si>
  <si>
    <t xml:space="preserve">Installation Charges- Schedule Civil Items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</si>
</sst>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409]dd\-mmm\-yy;@"/>
    <numFmt numFmtId="166" formatCode="0.0000"/>
    <numFmt numFmtId="167" formatCode="#\,##\,##0.00"/>
    <numFmt numFmtId="168" formatCode="[$₹-4009]\ #,##0.00"/>
    <numFmt numFmtId="169" formatCode="&quot;₹&quot;\ #,##0.00"/>
  </numFmts>
  <fonts count="29" x14ac:knownFonts="1">
    <font>
      <sz val="11"/>
      <color theme="1"/>
      <name val="Calibri"/>
      <family val="2"/>
      <scheme val="minor"/>
    </font>
    <font>
      <sz val="11"/>
      <color theme="1"/>
      <name val="Calibri"/>
      <family val="2"/>
      <scheme val="minor"/>
    </font>
    <font>
      <sz val="11"/>
      <name val="Book Antiqua"/>
      <family val="1"/>
    </font>
    <font>
      <b/>
      <sz val="14"/>
      <color indexed="9"/>
      <name val="Book Antiqua"/>
      <family val="1"/>
    </font>
    <font>
      <b/>
      <sz val="14"/>
      <color indexed="12"/>
      <name val="Book Antiqua"/>
      <family val="1"/>
    </font>
    <font>
      <b/>
      <sz val="12"/>
      <name val="Arial"/>
      <family val="2"/>
    </font>
    <font>
      <sz val="12"/>
      <name val="Book Antiqua"/>
      <family val="1"/>
    </font>
    <font>
      <sz val="12"/>
      <name val="Arial"/>
      <family val="2"/>
    </font>
    <font>
      <b/>
      <sz val="11"/>
      <name val="Book Antiqua"/>
      <family val="1"/>
    </font>
    <font>
      <b/>
      <sz val="12"/>
      <name val="Book Antiqua"/>
      <family val="1"/>
    </font>
    <font>
      <b/>
      <sz val="12"/>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0"/>
      <name val="Book Antiqua"/>
      <family val="1"/>
    </font>
    <font>
      <sz val="10"/>
      <name val="Book Antiqua"/>
      <family val="1"/>
    </font>
    <font>
      <b/>
      <sz val="11"/>
      <color indexed="12"/>
      <name val="Book Antiqua"/>
      <family val="1"/>
    </font>
    <font>
      <b/>
      <sz val="11"/>
      <color indexed="9"/>
      <name val="Book Antiqua"/>
      <family val="1"/>
    </font>
    <font>
      <sz val="10"/>
      <name val="Arial"/>
      <family val="2"/>
    </font>
    <font>
      <b/>
      <sz val="9"/>
      <color indexed="81"/>
      <name val="Tahoma"/>
      <family val="2"/>
    </font>
    <font>
      <sz val="9"/>
      <color indexed="81"/>
      <name val="Tahoma"/>
      <family val="2"/>
    </font>
    <font>
      <sz val="10"/>
      <name val="Calibri"/>
      <family val="2"/>
      <scheme val="minor"/>
    </font>
    <font>
      <b/>
      <sz val="10"/>
      <name val="Calibri"/>
      <family val="2"/>
      <scheme val="minor"/>
    </font>
    <font>
      <b/>
      <sz val="10"/>
      <color rgb="FFFF0000"/>
      <name val="Calibri"/>
      <family val="2"/>
      <scheme val="minor"/>
    </font>
    <font>
      <sz val="10"/>
      <color theme="1"/>
      <name val="Calibri"/>
      <family val="2"/>
      <scheme val="minor"/>
    </font>
    <font>
      <b/>
      <sz val="10"/>
      <color theme="1"/>
      <name val="Calibri"/>
      <family val="2"/>
      <scheme val="minor"/>
    </font>
    <font>
      <sz val="10"/>
      <color indexed="8"/>
      <name val="Calibri"/>
      <family val="2"/>
      <scheme val="minor"/>
    </font>
    <font>
      <b/>
      <sz val="10"/>
      <color indexed="8"/>
      <name val="Calibri"/>
      <family val="2"/>
      <scheme val="minor"/>
    </font>
    <font>
      <sz val="10"/>
      <color rgb="FF000000"/>
      <name val="Calibri"/>
      <family val="2"/>
      <scheme val="minor"/>
    </font>
  </fonts>
  <fills count="6">
    <fill>
      <patternFill patternType="none"/>
    </fill>
    <fill>
      <patternFill patternType="gray125"/>
    </fill>
    <fill>
      <patternFill patternType="solid">
        <fgColor indexed="12"/>
        <bgColor indexed="64"/>
      </patternFill>
    </fill>
    <fill>
      <patternFill patternType="solid">
        <fgColor indexed="42"/>
        <bgColor indexed="64"/>
      </patternFill>
    </fill>
    <fill>
      <patternFill patternType="solid">
        <fgColor theme="0"/>
        <bgColor indexed="64"/>
      </patternFill>
    </fill>
    <fill>
      <patternFill patternType="solid">
        <fgColor rgb="FF92D050"/>
        <bgColor indexed="64"/>
      </patternFill>
    </fill>
  </fills>
  <borders count="2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9" fontId="1" fillId="0" borderId="0" applyFont="0" applyFill="0" applyBorder="0" applyAlignment="0" applyProtection="0"/>
    <xf numFmtId="0" fontId="2" fillId="0" borderId="0"/>
    <xf numFmtId="0" fontId="15" fillId="0" borderId="0"/>
    <xf numFmtId="0" fontId="18" fillId="0" borderId="0"/>
    <xf numFmtId="0" fontId="18" fillId="0" borderId="0"/>
  </cellStyleXfs>
  <cellXfs count="222">
    <xf numFmtId="0" fontId="0" fillId="0" borderId="0" xfId="0"/>
    <xf numFmtId="0" fontId="4" fillId="0" borderId="0" xfId="2" applyFont="1" applyAlignment="1" applyProtection="1">
      <alignment horizontal="center" vertical="center" wrapText="1"/>
      <protection hidden="1"/>
    </xf>
    <xf numFmtId="0" fontId="5" fillId="0" borderId="0" xfId="2" applyFont="1" applyProtection="1">
      <protection hidden="1"/>
    </xf>
    <xf numFmtId="0" fontId="2" fillId="0" borderId="0" xfId="2" applyProtection="1">
      <protection hidden="1"/>
    </xf>
    <xf numFmtId="0" fontId="2" fillId="0" borderId="0" xfId="2" applyAlignment="1" applyProtection="1">
      <alignment vertical="top"/>
      <protection hidden="1"/>
    </xf>
    <xf numFmtId="0" fontId="6" fillId="0" borderId="0" xfId="2" applyFont="1" applyAlignment="1" applyProtection="1">
      <alignment vertical="top"/>
      <protection hidden="1"/>
    </xf>
    <xf numFmtId="0" fontId="6" fillId="0" borderId="0" xfId="2" applyFont="1" applyAlignment="1" applyProtection="1">
      <alignment vertical="center"/>
      <protection hidden="1"/>
    </xf>
    <xf numFmtId="0" fontId="7" fillId="0" borderId="0" xfId="2" applyFont="1" applyProtection="1">
      <protection hidden="1"/>
    </xf>
    <xf numFmtId="0" fontId="8" fillId="0" borderId="0" xfId="2" applyFont="1" applyAlignment="1" applyProtection="1">
      <alignment horizontal="center" vertical="top"/>
      <protection hidden="1"/>
    </xf>
    <xf numFmtId="0" fontId="6" fillId="0" borderId="0" xfId="2" applyFont="1" applyAlignment="1" applyProtection="1">
      <alignment horizontal="justify" vertical="center"/>
      <protection hidden="1"/>
    </xf>
    <xf numFmtId="0" fontId="7" fillId="0" borderId="0" xfId="2" applyFont="1" applyAlignment="1" applyProtection="1">
      <alignment vertical="top" wrapText="1"/>
      <protection hidden="1"/>
    </xf>
    <xf numFmtId="164" fontId="9" fillId="0" borderId="0" xfId="2" quotePrefix="1" applyNumberFormat="1" applyFont="1" applyAlignment="1" applyProtection="1">
      <alignment horizontal="left" vertical="top" wrapText="1" indent="1"/>
      <protection hidden="1"/>
    </xf>
    <xf numFmtId="0" fontId="6" fillId="0" borderId="0" xfId="2" applyFont="1" applyAlignment="1" applyProtection="1">
      <alignment horizontal="justify" vertical="top"/>
      <protection hidden="1"/>
    </xf>
    <xf numFmtId="0" fontId="10" fillId="0" borderId="0" xfId="2" applyFont="1" applyAlignment="1" applyProtection="1">
      <alignment horizontal="justify" vertical="center"/>
      <protection hidden="1"/>
    </xf>
    <xf numFmtId="0" fontId="6" fillId="0" borderId="0" xfId="2" applyFont="1" applyAlignment="1" applyProtection="1">
      <alignment horizontal="right" vertical="top" wrapText="1"/>
      <protection hidden="1"/>
    </xf>
    <xf numFmtId="0" fontId="6" fillId="0" borderId="0" xfId="2" applyFont="1" applyAlignment="1" applyProtection="1">
      <alignment horizontal="center" vertical="top" wrapText="1"/>
      <protection hidden="1"/>
    </xf>
    <xf numFmtId="0" fontId="9" fillId="0" borderId="0" xfId="2" applyFont="1" applyAlignment="1" applyProtection="1">
      <alignment horizontal="left" vertical="top"/>
      <protection hidden="1"/>
    </xf>
    <xf numFmtId="164" fontId="9" fillId="0" borderId="0" xfId="2" quotePrefix="1" applyNumberFormat="1" applyFont="1" applyAlignment="1" applyProtection="1">
      <alignment horizontal="left" vertical="top" wrapText="1"/>
      <protection hidden="1"/>
    </xf>
    <xf numFmtId="0" fontId="6" fillId="0" borderId="0" xfId="2" applyFont="1" applyProtection="1">
      <protection hidden="1"/>
    </xf>
    <xf numFmtId="0" fontId="10" fillId="0" borderId="0" xfId="2" applyFont="1" applyAlignment="1" applyProtection="1">
      <alignment horizontal="center" vertical="top"/>
      <protection hidden="1"/>
    </xf>
    <xf numFmtId="0" fontId="6" fillId="0" borderId="0" xfId="2" applyFont="1" applyAlignment="1" applyProtection="1">
      <alignment horizontal="justify"/>
      <protection hidden="1"/>
    </xf>
    <xf numFmtId="0" fontId="9" fillId="0" borderId="3" xfId="0" applyFont="1" applyBorder="1" applyAlignment="1" applyProtection="1">
      <alignment vertical="center"/>
      <protection hidden="1"/>
    </xf>
    <xf numFmtId="0" fontId="6" fillId="0" borderId="3" xfId="0" applyFont="1" applyBorder="1" applyAlignment="1" applyProtection="1">
      <alignment vertical="center"/>
      <protection hidden="1"/>
    </xf>
    <xf numFmtId="0" fontId="8" fillId="0" borderId="0" xfId="3" applyFont="1" applyAlignment="1" applyProtection="1">
      <alignment horizontal="center" vertical="center"/>
      <protection hidden="1"/>
    </xf>
    <xf numFmtId="0" fontId="2" fillId="0" borderId="0" xfId="3" applyFont="1" applyAlignment="1" applyProtection="1">
      <alignment horizontal="justify" vertical="center"/>
      <protection hidden="1"/>
    </xf>
    <xf numFmtId="0" fontId="2" fillId="0" borderId="0" xfId="3" applyFont="1" applyAlignment="1" applyProtection="1">
      <alignment vertical="center"/>
      <protection hidden="1"/>
    </xf>
    <xf numFmtId="0" fontId="2" fillId="0" borderId="4" xfId="3" applyFont="1" applyBorder="1" applyAlignment="1" applyProtection="1">
      <alignment vertical="center" wrapText="1"/>
      <protection hidden="1"/>
    </xf>
    <xf numFmtId="0" fontId="2" fillId="0" borderId="6" xfId="3" applyFont="1" applyBorder="1" applyAlignment="1" applyProtection="1">
      <alignment vertical="center" wrapText="1"/>
      <protection hidden="1"/>
    </xf>
    <xf numFmtId="0" fontId="6" fillId="3" borderId="3" xfId="3" applyFont="1" applyFill="1" applyBorder="1" applyAlignment="1" applyProtection="1">
      <alignment horizontal="left" vertical="center"/>
      <protection locked="0"/>
    </xf>
    <xf numFmtId="0" fontId="2" fillId="0" borderId="0" xfId="3" applyFont="1" applyAlignment="1" applyProtection="1">
      <alignment vertical="center" wrapText="1"/>
      <protection hidden="1"/>
    </xf>
    <xf numFmtId="0" fontId="2" fillId="0" borderId="0" xfId="3" applyFont="1" applyAlignment="1" applyProtection="1">
      <alignment horizontal="center" vertical="center"/>
      <protection hidden="1"/>
    </xf>
    <xf numFmtId="0" fontId="2" fillId="0" borderId="8" xfId="3" applyFont="1" applyBorder="1" applyAlignment="1" applyProtection="1">
      <alignment vertical="center"/>
      <protection hidden="1"/>
    </xf>
    <xf numFmtId="0" fontId="2" fillId="0" borderId="9" xfId="3" applyFont="1" applyBorder="1" applyAlignment="1" applyProtection="1">
      <alignment vertical="center"/>
      <protection hidden="1"/>
    </xf>
    <xf numFmtId="0" fontId="2" fillId="3" borderId="10" xfId="3" applyFont="1" applyFill="1" applyBorder="1" applyAlignment="1" applyProtection="1">
      <alignment vertical="center" wrapText="1"/>
      <protection locked="0"/>
    </xf>
    <xf numFmtId="0" fontId="2" fillId="0" borderId="11" xfId="3" applyFont="1" applyBorder="1" applyAlignment="1" applyProtection="1">
      <alignment vertical="center" wrapText="1"/>
      <protection hidden="1"/>
    </xf>
    <xf numFmtId="0" fontId="2" fillId="0" borderId="12" xfId="3" applyFont="1" applyBorder="1" applyAlignment="1" applyProtection="1">
      <alignment vertical="center"/>
      <protection hidden="1"/>
    </xf>
    <xf numFmtId="0" fontId="2" fillId="0" borderId="13" xfId="3" applyFont="1" applyBorder="1" applyAlignment="1" applyProtection="1">
      <alignment vertical="center"/>
      <protection hidden="1"/>
    </xf>
    <xf numFmtId="0" fontId="2" fillId="0" borderId="14" xfId="3" applyFont="1" applyBorder="1" applyAlignment="1" applyProtection="1">
      <alignment vertical="center"/>
      <protection hidden="1"/>
    </xf>
    <xf numFmtId="0" fontId="2" fillId="0" borderId="15" xfId="3" applyFont="1" applyBorder="1" applyAlignment="1" applyProtection="1">
      <alignment vertical="center"/>
      <protection hidden="1"/>
    </xf>
    <xf numFmtId="0" fontId="2" fillId="0" borderId="16" xfId="3" applyFont="1" applyBorder="1" applyAlignment="1" applyProtection="1">
      <alignment vertical="center"/>
      <protection hidden="1"/>
    </xf>
    <xf numFmtId="0" fontId="2" fillId="0" borderId="11" xfId="3" applyFont="1" applyBorder="1" applyAlignment="1" applyProtection="1">
      <alignment vertical="center"/>
      <protection hidden="1"/>
    </xf>
    <xf numFmtId="0" fontId="2" fillId="0" borderId="4" xfId="3" applyFont="1" applyBorder="1" applyAlignment="1" applyProtection="1">
      <alignment horizontal="left" vertical="center"/>
      <protection hidden="1"/>
    </xf>
    <xf numFmtId="0" fontId="2" fillId="0" borderId="6" xfId="3" applyFont="1" applyBorder="1" applyAlignment="1" applyProtection="1">
      <alignment horizontal="left" vertical="center"/>
      <protection hidden="1"/>
    </xf>
    <xf numFmtId="49" fontId="2" fillId="3" borderId="10" xfId="3" applyNumberFormat="1" applyFont="1" applyFill="1" applyBorder="1" applyAlignment="1" applyProtection="1">
      <alignment vertical="center" wrapText="1"/>
      <protection locked="0"/>
    </xf>
    <xf numFmtId="0" fontId="2" fillId="0" borderId="0" xfId="3" applyFont="1" applyAlignment="1" applyProtection="1">
      <alignment horizontal="left" vertical="center"/>
      <protection hidden="1"/>
    </xf>
    <xf numFmtId="15" fontId="2" fillId="3" borderId="10" xfId="3" applyNumberFormat="1" applyFont="1" applyFill="1" applyBorder="1" applyAlignment="1" applyProtection="1">
      <alignment vertical="center" wrapText="1"/>
      <protection locked="0"/>
    </xf>
    <xf numFmtId="0" fontId="21"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22" fillId="0" borderId="21" xfId="0" applyFont="1" applyBorder="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21" fillId="0" borderId="3" xfId="0" applyFont="1" applyBorder="1" applyAlignment="1">
      <alignment vertical="center"/>
    </xf>
    <xf numFmtId="0" fontId="21" fillId="0" borderId="0" xfId="0" applyFont="1" applyAlignment="1">
      <alignment vertical="center"/>
    </xf>
    <xf numFmtId="49" fontId="21" fillId="0" borderId="3" xfId="0" applyNumberFormat="1" applyFont="1" applyBorder="1" applyAlignment="1">
      <alignment horizontal="center" vertical="center" wrapText="1"/>
    </xf>
    <xf numFmtId="0" fontId="21" fillId="0" borderId="3" xfId="0" applyFont="1" applyBorder="1" applyAlignment="1">
      <alignment horizontal="center" vertical="center"/>
    </xf>
    <xf numFmtId="0" fontId="21" fillId="5" borderId="3" xfId="0" applyFont="1" applyFill="1" applyBorder="1" applyAlignment="1" applyProtection="1">
      <alignment horizontal="center" vertical="center"/>
      <protection locked="0"/>
    </xf>
    <xf numFmtId="9" fontId="21" fillId="5" borderId="3" xfId="0" applyNumberFormat="1" applyFont="1" applyFill="1" applyBorder="1" applyAlignment="1" applyProtection="1">
      <alignment horizontal="center" vertical="center"/>
      <protection locked="0"/>
    </xf>
    <xf numFmtId="0" fontId="21" fillId="0" borderId="3" xfId="0" applyFont="1" applyBorder="1" applyAlignment="1">
      <alignment horizontal="center" vertical="center" wrapText="1"/>
    </xf>
    <xf numFmtId="9" fontId="21" fillId="0" borderId="3" xfId="0" applyNumberFormat="1" applyFont="1" applyBorder="1" applyAlignment="1">
      <alignment horizontal="center" vertical="center"/>
    </xf>
    <xf numFmtId="0" fontId="21" fillId="0" borderId="0" xfId="0" applyFont="1" applyAlignment="1">
      <alignment horizontal="center" vertical="center"/>
    </xf>
    <xf numFmtId="2" fontId="21" fillId="0" borderId="0" xfId="0" applyNumberFormat="1" applyFont="1" applyAlignment="1">
      <alignment vertical="center"/>
    </xf>
    <xf numFmtId="0" fontId="21" fillId="0" borderId="0" xfId="0" applyFont="1" applyProtection="1">
      <protection hidden="1"/>
    </xf>
    <xf numFmtId="0" fontId="24" fillId="0" borderId="0" xfId="0" applyFont="1" applyAlignment="1">
      <alignment horizontal="center" vertical="center"/>
    </xf>
    <xf numFmtId="0" fontId="21" fillId="0" borderId="5" xfId="0" applyFont="1" applyBorder="1" applyAlignment="1" applyProtection="1">
      <alignment horizontal="center" vertical="center" wrapText="1"/>
      <protection hidden="1"/>
    </xf>
    <xf numFmtId="0" fontId="21" fillId="0" borderId="3" xfId="0" applyFont="1" applyBorder="1" applyAlignment="1" applyProtection="1">
      <alignment horizontal="left" vertical="center"/>
      <protection hidden="1"/>
    </xf>
    <xf numFmtId="0" fontId="21" fillId="0" borderId="3" xfId="0" applyFont="1" applyBorder="1" applyAlignment="1" applyProtection="1">
      <alignment horizontal="center" vertical="center"/>
      <protection hidden="1"/>
    </xf>
    <xf numFmtId="0" fontId="24" fillId="0" borderId="0" xfId="0" applyFont="1"/>
    <xf numFmtId="0" fontId="21" fillId="0" borderId="17" xfId="0" applyFont="1" applyBorder="1" applyAlignment="1" applyProtection="1">
      <alignment horizontal="center" vertical="center" wrapText="1"/>
      <protection hidden="1"/>
    </xf>
    <xf numFmtId="0" fontId="21" fillId="0" borderId="18"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0" fontId="22" fillId="0" borderId="3" xfId="0" applyFont="1" applyBorder="1" applyAlignment="1">
      <alignment vertical="center" wrapText="1"/>
    </xf>
    <xf numFmtId="0" fontId="21" fillId="0" borderId="3" xfId="0" applyFont="1" applyBorder="1" applyAlignment="1" applyProtection="1">
      <alignment horizontal="justify" vertical="center" wrapText="1"/>
      <protection hidden="1"/>
    </xf>
    <xf numFmtId="2" fontId="24" fillId="0" borderId="3" xfId="0" applyNumberFormat="1" applyFont="1" applyBorder="1" applyAlignment="1">
      <alignment horizontal="center" vertical="center"/>
    </xf>
    <xf numFmtId="166" fontId="21" fillId="0" borderId="3" xfId="1" applyNumberFormat="1" applyFont="1" applyFill="1" applyBorder="1" applyAlignment="1">
      <alignment horizontal="center" vertical="center"/>
    </xf>
    <xf numFmtId="0" fontId="21" fillId="4" borderId="3" xfId="0" applyFont="1" applyFill="1" applyBorder="1" applyAlignment="1">
      <alignment horizontal="left" vertical="center" wrapText="1"/>
    </xf>
    <xf numFmtId="0" fontId="24" fillId="0" borderId="3" xfId="0" applyFont="1" applyBorder="1" applyAlignment="1">
      <alignment horizontal="center" vertical="center"/>
    </xf>
    <xf numFmtId="0" fontId="22" fillId="0" borderId="3" xfId="0" applyFont="1" applyBorder="1" applyAlignment="1" applyProtection="1">
      <alignment horizontal="justify" vertical="center" wrapText="1"/>
      <protection hidden="1"/>
    </xf>
    <xf numFmtId="0" fontId="21" fillId="0" borderId="3" xfId="5" applyFont="1" applyBorder="1" applyAlignment="1">
      <alignment horizontal="center" vertical="center" wrapText="1"/>
    </xf>
    <xf numFmtId="0" fontId="21" fillId="0" borderId="4" xfId="0" applyFont="1" applyBorder="1" applyAlignment="1">
      <alignment horizontal="center" vertical="center"/>
    </xf>
    <xf numFmtId="0" fontId="25" fillId="0" borderId="3" xfId="0" applyFont="1" applyBorder="1" applyAlignment="1" applyProtection="1">
      <alignment horizontal="right" vertical="center"/>
      <protection hidden="1"/>
    </xf>
    <xf numFmtId="10" fontId="21" fillId="5" borderId="3" xfId="0" applyNumberFormat="1" applyFont="1" applyFill="1" applyBorder="1" applyAlignment="1" applyProtection="1">
      <alignment vertical="center" wrapText="1"/>
      <protection locked="0" hidden="1"/>
    </xf>
    <xf numFmtId="10" fontId="21" fillId="0" borderId="3" xfId="0" applyNumberFormat="1" applyFont="1" applyBorder="1" applyAlignment="1" applyProtection="1">
      <alignment horizontal="center" vertical="center"/>
      <protection hidden="1"/>
    </xf>
    <xf numFmtId="2" fontId="21" fillId="0" borderId="3" xfId="0" applyNumberFormat="1" applyFont="1" applyBorder="1" applyAlignment="1" applyProtection="1">
      <alignment horizontal="right" vertical="center" wrapText="1"/>
      <protection hidden="1"/>
    </xf>
    <xf numFmtId="0" fontId="22" fillId="0" borderId="3" xfId="0" applyFont="1" applyBorder="1" applyAlignment="1" applyProtection="1">
      <alignment horizontal="right" vertical="center" wrapText="1"/>
      <protection hidden="1"/>
    </xf>
    <xf numFmtId="0" fontId="21" fillId="0" borderId="3" xfId="0" applyFont="1" applyBorder="1" applyAlignment="1" applyProtection="1">
      <alignment horizontal="center" vertical="center" wrapText="1"/>
      <protection hidden="1"/>
    </xf>
    <xf numFmtId="0" fontId="24" fillId="0" borderId="3" xfId="0" applyFont="1" applyBorder="1" applyAlignment="1" applyProtection="1">
      <alignment horizontal="center" vertical="center"/>
      <protection hidden="1"/>
    </xf>
    <xf numFmtId="0" fontId="21" fillId="0" borderId="0" xfId="0" applyFont="1" applyAlignment="1">
      <alignment horizontal="center"/>
    </xf>
    <xf numFmtId="0" fontId="24" fillId="0" borderId="0" xfId="0" applyFont="1" applyAlignment="1">
      <alignment vertical="center"/>
    </xf>
    <xf numFmtId="0" fontId="21" fillId="0" borderId="3" xfId="0" applyFont="1" applyBorder="1" applyAlignment="1">
      <alignment horizontal="justify" vertical="center" wrapText="1"/>
    </xf>
    <xf numFmtId="0" fontId="21" fillId="4" borderId="3" xfId="0" applyFont="1" applyFill="1" applyBorder="1" applyAlignment="1">
      <alignment horizontal="justify" vertical="center" wrapText="1"/>
    </xf>
    <xf numFmtId="0" fontId="24" fillId="0" borderId="3" xfId="0" applyFont="1" applyBorder="1" applyAlignment="1">
      <alignment horizontal="justify" vertical="center" wrapText="1"/>
    </xf>
    <xf numFmtId="0" fontId="21" fillId="0" borderId="3" xfId="5" applyFont="1" applyBorder="1" applyAlignment="1">
      <alignment horizontal="justify" vertical="center" wrapText="1"/>
    </xf>
    <xf numFmtId="0" fontId="25" fillId="0" borderId="6" xfId="0" applyFont="1" applyBorder="1" applyAlignment="1" applyProtection="1">
      <alignment horizontal="right" vertical="center"/>
      <protection hidden="1"/>
    </xf>
    <xf numFmtId="0" fontId="21" fillId="4" borderId="3" xfId="0" applyFont="1" applyFill="1" applyBorder="1" applyAlignment="1">
      <alignment horizontal="center" vertical="center" wrapText="1"/>
    </xf>
    <xf numFmtId="0" fontId="21" fillId="0" borderId="0" xfId="0" applyFont="1"/>
    <xf numFmtId="0" fontId="21" fillId="0" borderId="3" xfId="4" applyFont="1" applyBorder="1" applyAlignment="1">
      <alignment horizontal="left"/>
    </xf>
    <xf numFmtId="0" fontId="21" fillId="0" borderId="4" xfId="0" applyFont="1" applyBorder="1" applyAlignment="1">
      <alignment horizontal="center" vertical="top"/>
    </xf>
    <xf numFmtId="0" fontId="21" fillId="0" borderId="3" xfId="0" applyFont="1" applyBorder="1" applyAlignment="1">
      <alignment horizontal="center" vertical="top"/>
    </xf>
    <xf numFmtId="0" fontId="21" fillId="0" borderId="21" xfId="0" applyFont="1" applyBorder="1" applyAlignment="1">
      <alignment vertical="top"/>
    </xf>
    <xf numFmtId="0" fontId="21" fillId="0" borderId="3" xfId="0" applyFont="1" applyBorder="1" applyAlignment="1">
      <alignment vertical="top" wrapText="1"/>
    </xf>
    <xf numFmtId="0" fontId="21" fillId="0" borderId="22" xfId="0" applyFont="1" applyBorder="1" applyAlignment="1">
      <alignment horizontal="center" vertical="center"/>
    </xf>
    <xf numFmtId="0" fontId="21" fillId="0" borderId="23" xfId="0" applyFont="1" applyBorder="1"/>
    <xf numFmtId="15" fontId="21" fillId="0" borderId="0" xfId="0" applyNumberFormat="1" applyFont="1" applyAlignment="1">
      <alignment horizontal="left"/>
    </xf>
    <xf numFmtId="49" fontId="21" fillId="0" borderId="23" xfId="0" applyNumberFormat="1" applyFont="1" applyBorder="1" applyAlignment="1">
      <alignment vertical="center"/>
    </xf>
    <xf numFmtId="0" fontId="21" fillId="0" borderId="15" xfId="0" applyFont="1" applyBorder="1" applyAlignment="1">
      <alignment horizontal="center" vertical="center"/>
    </xf>
    <xf numFmtId="0" fontId="24" fillId="0" borderId="0" xfId="0" applyFont="1" applyAlignment="1">
      <alignment horizontal="left" vertical="center"/>
    </xf>
    <xf numFmtId="0" fontId="21" fillId="0" borderId="7" xfId="0" applyFont="1" applyBorder="1" applyAlignment="1">
      <alignment vertical="center"/>
    </xf>
    <xf numFmtId="0" fontId="22"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0" fontId="21" fillId="0" borderId="3" xfId="4" applyFont="1" applyBorder="1"/>
    <xf numFmtId="0" fontId="22" fillId="0" borderId="0" xfId="0" applyFont="1" applyAlignment="1">
      <alignment horizontal="center"/>
    </xf>
    <xf numFmtId="2" fontId="21" fillId="0" borderId="0" xfId="0" applyNumberFormat="1" applyFont="1"/>
    <xf numFmtId="0" fontId="21" fillId="0" borderId="18" xfId="0" applyFont="1" applyBorder="1" applyAlignment="1">
      <alignment vertical="center" wrapText="1"/>
    </xf>
    <xf numFmtId="167" fontId="21" fillId="0" borderId="20" xfId="0" applyNumberFormat="1" applyFont="1" applyBorder="1" applyAlignment="1">
      <alignment vertical="center" wrapText="1"/>
    </xf>
    <xf numFmtId="0" fontId="21" fillId="0" borderId="0" xfId="0" applyFont="1" applyAlignment="1">
      <alignment horizontal="right" vertical="center"/>
    </xf>
    <xf numFmtId="49" fontId="24" fillId="0" borderId="0" xfId="0" applyNumberFormat="1" applyFont="1" applyAlignment="1">
      <alignment horizontal="left" vertical="center"/>
    </xf>
    <xf numFmtId="0" fontId="21" fillId="0" borderId="7" xfId="0" applyFont="1" applyBorder="1" applyAlignment="1">
      <alignment horizontal="right" vertical="center"/>
    </xf>
    <xf numFmtId="167" fontId="21" fillId="0" borderId="3" xfId="0" applyNumberFormat="1" applyFont="1" applyBorder="1" applyAlignment="1">
      <alignment vertical="center"/>
    </xf>
    <xf numFmtId="0" fontId="22" fillId="0" borderId="3" xfId="0" applyFont="1" applyBorder="1" applyAlignment="1">
      <alignment horizontal="center" vertical="center"/>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168" fontId="22" fillId="0" borderId="3" xfId="0" applyNumberFormat="1" applyFont="1" applyBorder="1" applyAlignment="1">
      <alignment vertical="center"/>
    </xf>
    <xf numFmtId="0" fontId="21" fillId="0" borderId="17" xfId="0" applyFont="1" applyBorder="1" applyAlignment="1">
      <alignment horizontal="center" vertical="center" wrapText="1"/>
    </xf>
    <xf numFmtId="0" fontId="24" fillId="0" borderId="3" xfId="0" applyFont="1" applyBorder="1"/>
    <xf numFmtId="169" fontId="21" fillId="5" borderId="3" xfId="0" applyNumberFormat="1" applyFont="1" applyFill="1" applyBorder="1" applyAlignment="1" applyProtection="1">
      <alignment horizontal="center" vertical="center"/>
      <protection locked="0" hidden="1"/>
    </xf>
    <xf numFmtId="169" fontId="21" fillId="0" borderId="3" xfId="0" applyNumberFormat="1" applyFont="1" applyBorder="1" applyAlignment="1">
      <alignment vertical="center"/>
    </xf>
    <xf numFmtId="169" fontId="21" fillId="0" borderId="3" xfId="1" applyNumberFormat="1" applyFont="1" applyFill="1" applyBorder="1" applyAlignment="1">
      <alignment horizontal="center" vertical="center"/>
    </xf>
    <xf numFmtId="169" fontId="25" fillId="0" borderId="3" xfId="0" applyNumberFormat="1" applyFont="1" applyBorder="1" applyAlignment="1" applyProtection="1">
      <alignment horizontal="right" vertical="top"/>
      <protection hidden="1"/>
    </xf>
    <xf numFmtId="169" fontId="24" fillId="0" borderId="3" xfId="0" applyNumberFormat="1" applyFont="1" applyBorder="1" applyAlignment="1">
      <alignment horizontal="center" vertical="center"/>
    </xf>
    <xf numFmtId="169" fontId="21" fillId="0" borderId="3" xfId="0" applyNumberFormat="1" applyFont="1" applyBorder="1" applyAlignment="1">
      <alignment horizontal="right" vertical="center"/>
    </xf>
    <xf numFmtId="169" fontId="21" fillId="0" borderId="3" xfId="0" applyNumberFormat="1" applyFont="1" applyBorder="1" applyAlignment="1">
      <alignment horizontal="center" vertical="center"/>
    </xf>
    <xf numFmtId="169" fontId="25" fillId="0" borderId="3" xfId="0" applyNumberFormat="1" applyFont="1" applyBorder="1" applyAlignment="1" applyProtection="1">
      <alignment horizontal="right" vertical="center"/>
      <protection hidden="1"/>
    </xf>
    <xf numFmtId="169" fontId="22" fillId="0" borderId="3" xfId="0" applyNumberFormat="1" applyFont="1" applyBorder="1" applyAlignment="1" applyProtection="1">
      <alignment horizontal="right" vertical="center" wrapText="1"/>
      <protection hidden="1"/>
    </xf>
    <xf numFmtId="169" fontId="21" fillId="0" borderId="3" xfId="0" applyNumberFormat="1" applyFont="1" applyBorder="1" applyAlignment="1" applyProtection="1">
      <alignment horizontal="right" vertical="center"/>
      <protection hidden="1"/>
    </xf>
    <xf numFmtId="169" fontId="21" fillId="0" borderId="3" xfId="0" applyNumberFormat="1" applyFont="1" applyBorder="1" applyAlignment="1" applyProtection="1">
      <alignment vertical="center" wrapText="1"/>
      <protection hidden="1"/>
    </xf>
    <xf numFmtId="169" fontId="22" fillId="0" borderId="3" xfId="0" applyNumberFormat="1" applyFont="1" applyBorder="1" applyAlignment="1">
      <alignment horizontal="right" vertical="center" wrapText="1"/>
    </xf>
    <xf numFmtId="169" fontId="25" fillId="0" borderId="3" xfId="0" applyNumberFormat="1" applyFont="1" applyBorder="1" applyAlignment="1">
      <alignment horizontal="right" vertical="center" wrapText="1"/>
    </xf>
    <xf numFmtId="49" fontId="21" fillId="0" borderId="3" xfId="0" applyNumberFormat="1" applyFont="1" applyBorder="1" applyAlignment="1" applyProtection="1">
      <alignment horizontal="center" vertical="center" wrapText="1"/>
    </xf>
    <xf numFmtId="0" fontId="21" fillId="0" borderId="3" xfId="0" applyFont="1" applyBorder="1" applyAlignment="1" applyProtection="1">
      <alignment vertical="center"/>
    </xf>
    <xf numFmtId="0" fontId="22" fillId="0" borderId="3" xfId="0" applyFont="1" applyBorder="1" applyAlignment="1" applyProtection="1">
      <alignment vertical="center" wrapText="1"/>
    </xf>
    <xf numFmtId="49" fontId="21" fillId="0" borderId="21" xfId="0" applyNumberFormat="1" applyFont="1" applyBorder="1" applyAlignment="1" applyProtection="1">
      <alignment horizontal="center" vertical="center" wrapText="1"/>
    </xf>
    <xf numFmtId="0" fontId="21" fillId="0" borderId="3" xfId="0" applyFont="1" applyBorder="1" applyAlignment="1" applyProtection="1">
      <alignment horizontal="center" vertical="center"/>
    </xf>
    <xf numFmtId="9" fontId="21" fillId="0" borderId="3" xfId="0" applyNumberFormat="1" applyFont="1" applyBorder="1" applyAlignment="1" applyProtection="1">
      <alignment horizontal="center" vertical="center"/>
    </xf>
    <xf numFmtId="0" fontId="26" fillId="0" borderId="3" xfId="0" applyFont="1" applyBorder="1" applyAlignment="1" applyProtection="1">
      <alignment vertical="top" wrapText="1"/>
    </xf>
    <xf numFmtId="0" fontId="21" fillId="0" borderId="3" xfId="0" applyFont="1" applyBorder="1" applyAlignment="1" applyProtection="1">
      <alignment horizontal="center" vertical="center" wrapText="1"/>
    </xf>
    <xf numFmtId="2" fontId="21" fillId="0" borderId="3" xfId="0" applyNumberFormat="1" applyFont="1" applyBorder="1" applyAlignment="1" applyProtection="1">
      <alignment horizontal="center" vertical="center" wrapText="1"/>
    </xf>
    <xf numFmtId="169" fontId="21" fillId="0" borderId="3" xfId="0" applyNumberFormat="1" applyFont="1" applyBorder="1" applyAlignment="1" applyProtection="1">
      <alignment vertical="center"/>
    </xf>
    <xf numFmtId="169" fontId="21" fillId="0" borderId="3" xfId="1" applyNumberFormat="1" applyFont="1" applyFill="1" applyBorder="1" applyAlignment="1" applyProtection="1">
      <alignment horizontal="center" vertical="center"/>
    </xf>
    <xf numFmtId="0" fontId="10" fillId="0" borderId="0" xfId="2" applyFont="1" applyAlignment="1" applyProtection="1">
      <alignment horizontal="left" vertical="top" wrapText="1"/>
      <protection hidden="1"/>
    </xf>
    <xf numFmtId="0" fontId="3" fillId="2" borderId="0" xfId="2" applyFont="1" applyFill="1" applyAlignment="1" applyProtection="1">
      <alignment horizontal="center" vertical="center" wrapText="1"/>
      <protection hidden="1"/>
    </xf>
    <xf numFmtId="0" fontId="10" fillId="0" borderId="0" xfId="2" applyFont="1" applyAlignment="1" applyProtection="1">
      <alignment horizontal="left" vertical="top"/>
      <protection hidden="1"/>
    </xf>
    <xf numFmtId="0" fontId="10" fillId="0" borderId="2" xfId="2" applyFont="1" applyBorder="1" applyAlignment="1" applyProtection="1">
      <alignment horizontal="center" vertical="center"/>
      <protection hidden="1"/>
    </xf>
    <xf numFmtId="0" fontId="13" fillId="0" borderId="0" xfId="2" applyFont="1" applyAlignment="1" applyProtection="1">
      <alignment horizontal="center" vertical="top"/>
      <protection hidden="1"/>
    </xf>
    <xf numFmtId="0" fontId="13" fillId="0" borderId="1" xfId="2" applyFont="1" applyBorder="1" applyAlignment="1" applyProtection="1">
      <alignment horizontal="center" vertical="top"/>
      <protection hidden="1"/>
    </xf>
    <xf numFmtId="0" fontId="14" fillId="0" borderId="3" xfId="0" applyFont="1" applyBorder="1" applyAlignment="1" applyProtection="1">
      <alignment horizontal="justify" vertical="center" wrapText="1"/>
      <protection hidden="1"/>
    </xf>
    <xf numFmtId="0" fontId="14" fillId="0" borderId="3" xfId="0" applyFont="1" applyBorder="1" applyAlignment="1" applyProtection="1">
      <alignment horizontal="justify" vertical="center"/>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165" fontId="6" fillId="0" borderId="4" xfId="0" applyNumberFormat="1" applyFont="1" applyBorder="1" applyAlignment="1" applyProtection="1">
      <alignment horizontal="center" vertical="center"/>
      <protection hidden="1"/>
    </xf>
    <xf numFmtId="165" fontId="6" fillId="0" borderId="5" xfId="0" applyNumberFormat="1" applyFont="1" applyBorder="1" applyAlignment="1" applyProtection="1">
      <alignment horizontal="center" vertical="center"/>
      <protection hidden="1"/>
    </xf>
    <xf numFmtId="165" fontId="6" fillId="0" borderId="6" xfId="0" applyNumberFormat="1" applyFont="1" applyBorder="1" applyAlignment="1" applyProtection="1">
      <alignment horizontal="center" vertical="center"/>
      <protection hidden="1"/>
    </xf>
    <xf numFmtId="1" fontId="6" fillId="0" borderId="4" xfId="0" applyNumberFormat="1" applyFont="1" applyBorder="1" applyAlignment="1" applyProtection="1">
      <alignment horizontal="center" vertical="center"/>
      <protection hidden="1"/>
    </xf>
    <xf numFmtId="1" fontId="6" fillId="0" borderId="5" xfId="0" applyNumberFormat="1" applyFont="1" applyBorder="1" applyAlignment="1" applyProtection="1">
      <alignment horizontal="center" vertical="center"/>
      <protection hidden="1"/>
    </xf>
    <xf numFmtId="1" fontId="6" fillId="0" borderId="6" xfId="0" applyNumberFormat="1" applyFont="1" applyBorder="1" applyAlignment="1" applyProtection="1">
      <alignment horizontal="center" vertical="center"/>
      <protection hidden="1"/>
    </xf>
    <xf numFmtId="0" fontId="16" fillId="0" borderId="7" xfId="3" applyFont="1" applyBorder="1" applyAlignment="1" applyProtection="1">
      <alignment horizontal="left" vertical="center" wrapText="1"/>
      <protection hidden="1"/>
    </xf>
    <xf numFmtId="0" fontId="8" fillId="0" borderId="5" xfId="3" applyFont="1" applyBorder="1" applyAlignment="1" applyProtection="1">
      <alignment horizontal="center" vertical="center" wrapText="1"/>
      <protection hidden="1"/>
    </xf>
    <xf numFmtId="0" fontId="17" fillId="2" borderId="0" xfId="3" applyFont="1" applyFill="1" applyAlignment="1" applyProtection="1">
      <alignment horizontal="center" vertical="center"/>
      <protection hidden="1"/>
    </xf>
    <xf numFmtId="0" fontId="18" fillId="4" borderId="0" xfId="4" applyFill="1"/>
    <xf numFmtId="0" fontId="21" fillId="0" borderId="4" xfId="0" applyFont="1" applyBorder="1" applyAlignment="1" applyProtection="1">
      <alignment horizontal="left" vertical="center" wrapText="1"/>
      <protection hidden="1"/>
    </xf>
    <xf numFmtId="0" fontId="21" fillId="0" borderId="5" xfId="0" applyFont="1" applyBorder="1" applyAlignment="1" applyProtection="1">
      <alignment horizontal="left" vertical="center" wrapText="1"/>
      <protection hidden="1"/>
    </xf>
    <xf numFmtId="0" fontId="21" fillId="0" borderId="6" xfId="0" applyFont="1" applyBorder="1" applyAlignment="1" applyProtection="1">
      <alignment horizontal="left" vertical="center" wrapText="1"/>
      <protection hidden="1"/>
    </xf>
    <xf numFmtId="0" fontId="21" fillId="0" borderId="3" xfId="0" applyFont="1" applyBorder="1" applyAlignment="1" applyProtection="1">
      <alignment horizontal="left" vertical="center"/>
      <protection hidden="1"/>
    </xf>
    <xf numFmtId="0" fontId="23" fillId="0" borderId="3" xfId="0" applyFont="1" applyBorder="1" applyAlignment="1">
      <alignment horizontal="center" vertical="center"/>
    </xf>
    <xf numFmtId="49" fontId="22" fillId="0" borderId="3" xfId="0" applyNumberFormat="1" applyFont="1" applyBorder="1" applyAlignment="1">
      <alignment horizontal="center" vertical="center" wrapText="1"/>
    </xf>
    <xf numFmtId="2" fontId="22" fillId="0" borderId="3" xfId="0" applyNumberFormat="1" applyFont="1" applyBorder="1" applyAlignment="1">
      <alignment horizontal="center" vertical="center" wrapText="1"/>
    </xf>
    <xf numFmtId="0" fontId="21" fillId="0" borderId="4" xfId="0" applyFont="1" applyBorder="1" applyAlignment="1" applyProtection="1">
      <alignment horizontal="center" vertical="center" wrapText="1"/>
      <protection hidden="1"/>
    </xf>
    <xf numFmtId="0" fontId="21" fillId="0" borderId="5" xfId="0" applyFont="1" applyBorder="1" applyAlignment="1" applyProtection="1">
      <alignment horizontal="center" vertical="center" wrapText="1"/>
      <protection hidden="1"/>
    </xf>
    <xf numFmtId="0" fontId="24" fillId="5" borderId="3" xfId="0" applyFont="1" applyFill="1" applyBorder="1" applyAlignment="1" applyProtection="1">
      <alignment vertical="center"/>
      <protection locked="0" hidden="1"/>
    </xf>
    <xf numFmtId="0" fontId="21" fillId="0" borderId="3" xfId="0" applyFont="1" applyBorder="1" applyAlignment="1" applyProtection="1">
      <alignment horizontal="center" vertical="center"/>
      <protection hidden="1"/>
    </xf>
    <xf numFmtId="0" fontId="22" fillId="0" borderId="4" xfId="0" applyFont="1" applyBorder="1" applyAlignment="1" applyProtection="1">
      <alignment horizontal="center" vertical="center" wrapText="1"/>
      <protection hidden="1"/>
    </xf>
    <xf numFmtId="0" fontId="22" fillId="0" borderId="5"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19" xfId="0" applyFont="1" applyBorder="1" applyAlignment="1" applyProtection="1">
      <alignment horizontal="center" vertical="center" wrapText="1"/>
      <protection hidden="1"/>
    </xf>
    <xf numFmtId="0" fontId="22" fillId="0" borderId="21" xfId="0" applyFont="1" applyBorder="1" applyAlignment="1" applyProtection="1">
      <alignment horizontal="center" vertical="center" wrapText="1"/>
      <protection hidden="1"/>
    </xf>
    <xf numFmtId="0" fontId="25" fillId="0" borderId="19" xfId="0" applyFont="1" applyBorder="1" applyAlignment="1" applyProtection="1">
      <alignment horizontal="center" vertical="center" wrapText="1"/>
      <protection hidden="1"/>
    </xf>
    <xf numFmtId="0" fontId="25" fillId="0" borderId="21"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20" xfId="0" applyFont="1" applyBorder="1" applyAlignment="1" applyProtection="1">
      <alignment horizontal="center" vertical="center" wrapText="1"/>
      <protection hidden="1"/>
    </xf>
    <xf numFmtId="0" fontId="25" fillId="0" borderId="15" xfId="0" applyFont="1" applyBorder="1" applyAlignment="1" applyProtection="1">
      <alignment horizontal="center" vertical="center" wrapText="1"/>
      <protection hidden="1"/>
    </xf>
    <xf numFmtId="0" fontId="25" fillId="0" borderId="16"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protection hidden="1"/>
    </xf>
    <xf numFmtId="0" fontId="24" fillId="0" borderId="21" xfId="0" applyFont="1" applyBorder="1" applyAlignment="1" applyProtection="1">
      <alignment horizontal="center" vertical="center"/>
      <protection hidden="1"/>
    </xf>
    <xf numFmtId="0" fontId="25" fillId="0" borderId="4" xfId="0" applyFont="1" applyBorder="1" applyAlignment="1" applyProtection="1">
      <alignment horizontal="right" vertical="center"/>
      <protection hidden="1"/>
    </xf>
    <xf numFmtId="0" fontId="25" fillId="0" borderId="5" xfId="0" applyFont="1" applyBorder="1" applyAlignment="1" applyProtection="1">
      <alignment horizontal="right" vertical="center"/>
      <protection hidden="1"/>
    </xf>
    <xf numFmtId="0" fontId="25" fillId="0" borderId="0" xfId="0" applyFont="1" applyAlignment="1" applyProtection="1">
      <alignment horizontal="left" vertical="center" wrapText="1"/>
      <protection hidden="1"/>
    </xf>
    <xf numFmtId="0" fontId="21" fillId="0" borderId="19" xfId="0" applyFont="1" applyBorder="1" applyAlignment="1" applyProtection="1">
      <alignment horizontal="center" vertical="center" wrapText="1"/>
      <protection hidden="1"/>
    </xf>
    <xf numFmtId="0" fontId="21" fillId="0" borderId="21" xfId="0" applyFont="1" applyBorder="1" applyAlignment="1" applyProtection="1">
      <alignment horizontal="center" vertical="center" wrapText="1"/>
      <protection hidden="1"/>
    </xf>
    <xf numFmtId="0" fontId="21" fillId="0" borderId="3" xfId="0" applyFont="1" applyBorder="1" applyAlignment="1" applyProtection="1">
      <alignment horizontal="left" vertical="center" wrapText="1"/>
      <protection hidden="1"/>
    </xf>
    <xf numFmtId="0" fontId="21" fillId="0" borderId="3" xfId="0" applyFont="1" applyBorder="1" applyAlignment="1" applyProtection="1">
      <alignment horizontal="center" vertical="center" wrapText="1"/>
      <protection hidden="1"/>
    </xf>
    <xf numFmtId="0" fontId="24" fillId="5" borderId="3" xfId="0" applyFont="1" applyFill="1" applyBorder="1" applyProtection="1">
      <protection locked="0" hidden="1"/>
    </xf>
    <xf numFmtId="0" fontId="25" fillId="0" borderId="4" xfId="0" applyFont="1" applyBorder="1" applyAlignment="1" applyProtection="1">
      <alignment horizontal="right" vertical="top"/>
      <protection hidden="1"/>
    </xf>
    <xf numFmtId="0" fontId="25" fillId="0" borderId="5" xfId="0" applyFont="1" applyBorder="1" applyAlignment="1" applyProtection="1">
      <alignment horizontal="right" vertical="top"/>
      <protection hidden="1"/>
    </xf>
    <xf numFmtId="0" fontId="22" fillId="0" borderId="3" xfId="0" applyFont="1" applyBorder="1" applyAlignment="1" applyProtection="1">
      <alignment horizontal="center" vertical="center" wrapText="1"/>
      <protection hidden="1"/>
    </xf>
    <xf numFmtId="0" fontId="21" fillId="0" borderId="6" xfId="0" applyFont="1" applyBorder="1" applyAlignment="1">
      <alignment vertical="center"/>
    </xf>
    <xf numFmtId="0" fontId="21" fillId="0" borderId="3" xfId="0" applyFont="1" applyBorder="1" applyAlignment="1">
      <alignment vertical="center"/>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2" fillId="0" borderId="3" xfId="0" applyFont="1" applyBorder="1" applyAlignment="1">
      <alignment horizontal="center" vertical="center" wrapText="1"/>
    </xf>
    <xf numFmtId="0" fontId="21" fillId="0" borderId="19" xfId="0" applyFont="1" applyBorder="1" applyAlignment="1">
      <alignment vertical="center"/>
    </xf>
    <xf numFmtId="0" fontId="25" fillId="0" borderId="3" xfId="0" applyFont="1" applyBorder="1" applyAlignment="1">
      <alignment horizontal="justify" vertical="center" wrapText="1"/>
    </xf>
    <xf numFmtId="0" fontId="21" fillId="0" borderId="3" xfId="0" applyFont="1" applyBorder="1" applyAlignment="1">
      <alignment vertical="top"/>
    </xf>
    <xf numFmtId="0" fontId="22" fillId="0" borderId="4" xfId="0" applyFont="1" applyBorder="1" applyAlignment="1">
      <alignment horizontal="center" vertical="top" wrapText="1"/>
    </xf>
    <xf numFmtId="0" fontId="22" fillId="0" borderId="6" xfId="0" applyFont="1" applyBorder="1" applyAlignment="1">
      <alignment horizontal="center" vertical="top"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 xfId="0" applyFont="1" applyBorder="1" applyAlignment="1">
      <alignment horizontal="left" vertical="center" wrapText="1"/>
    </xf>
    <xf numFmtId="0" fontId="22" fillId="0" borderId="3" xfId="0" applyFont="1" applyBorder="1" applyAlignment="1">
      <alignment horizontal="justify" vertical="center" wrapText="1"/>
    </xf>
    <xf numFmtId="0" fontId="21" fillId="0" borderId="3" xfId="0" applyFont="1" applyBorder="1" applyAlignment="1">
      <alignment horizontal="justify" vertical="center" wrapText="1"/>
    </xf>
    <xf numFmtId="0" fontId="25" fillId="0" borderId="4" xfId="0" applyFont="1" applyBorder="1" applyAlignment="1">
      <alignment horizontal="center" vertical="top" wrapText="1"/>
    </xf>
    <xf numFmtId="0" fontId="25" fillId="0" borderId="6" xfId="0" applyFont="1" applyBorder="1" applyAlignment="1">
      <alignment horizontal="center" vertical="top" wrapText="1"/>
    </xf>
  </cellXfs>
  <cellStyles count="6">
    <cellStyle name="Normal" xfId="0" builtinId="0"/>
    <cellStyle name="Normal 2" xfId="5" xr:uid="{05CD94C1-B502-4939-AD79-87BF8ECFC739}"/>
    <cellStyle name="Normal 4" xfId="2" xr:uid="{12272E9D-1F2A-4490-B362-D9412EF4AF67}"/>
    <cellStyle name="Normal_Attacments TW 04" xfId="3" xr:uid="{839192E3-1AB2-47E5-879C-122B356FBA52}"/>
    <cellStyle name="Normal_Entertainment Form" xfId="4" xr:uid="{E8F669AB-C226-4B59-B44E-6E1520AD7FA3}"/>
    <cellStyle name="Percent" xfId="1" builtinId="5"/>
  </cellStyles>
  <dxfs count="2">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4"/>
  <sheetViews>
    <sheetView tabSelected="1" workbookViewId="0">
      <selection activeCell="D54" sqref="D54"/>
    </sheetView>
  </sheetViews>
  <sheetFormatPr defaultRowHeight="16.5" x14ac:dyDescent="0.3"/>
  <cols>
    <col min="1" max="1" width="9.140625" style="4"/>
    <col min="2" max="2" width="9.140625" style="5"/>
    <col min="3" max="3" width="83" style="5" customWidth="1"/>
    <col min="4" max="4" width="75.5703125" style="4" customWidth="1"/>
    <col min="5" max="258" width="9.140625" style="3"/>
    <col min="259" max="259" width="83" style="3" customWidth="1"/>
    <col min="260" max="260" width="75.5703125" style="3" customWidth="1"/>
    <col min="261" max="514" width="9.140625" style="3"/>
    <col min="515" max="515" width="83" style="3" customWidth="1"/>
    <col min="516" max="516" width="75.5703125" style="3" customWidth="1"/>
    <col min="517" max="770" width="9.140625" style="3"/>
    <col min="771" max="771" width="83" style="3" customWidth="1"/>
    <col min="772" max="772" width="75.5703125" style="3" customWidth="1"/>
    <col min="773" max="1026" width="9.140625" style="3"/>
    <col min="1027" max="1027" width="83" style="3" customWidth="1"/>
    <col min="1028" max="1028" width="75.5703125" style="3" customWidth="1"/>
    <col min="1029" max="1282" width="9.140625" style="3"/>
    <col min="1283" max="1283" width="83" style="3" customWidth="1"/>
    <col min="1284" max="1284" width="75.5703125" style="3" customWidth="1"/>
    <col min="1285" max="1538" width="9.140625" style="3"/>
    <col min="1539" max="1539" width="83" style="3" customWidth="1"/>
    <col min="1540" max="1540" width="75.5703125" style="3" customWidth="1"/>
    <col min="1541" max="1794" width="9.140625" style="3"/>
    <col min="1795" max="1795" width="83" style="3" customWidth="1"/>
    <col min="1796" max="1796" width="75.5703125" style="3" customWidth="1"/>
    <col min="1797" max="2050" width="9.140625" style="3"/>
    <col min="2051" max="2051" width="83" style="3" customWidth="1"/>
    <col min="2052" max="2052" width="75.5703125" style="3" customWidth="1"/>
    <col min="2053" max="2306" width="9.140625" style="3"/>
    <col min="2307" max="2307" width="83" style="3" customWidth="1"/>
    <col min="2308" max="2308" width="75.5703125" style="3" customWidth="1"/>
    <col min="2309" max="2562" width="9.140625" style="3"/>
    <col min="2563" max="2563" width="83" style="3" customWidth="1"/>
    <col min="2564" max="2564" width="75.5703125" style="3" customWidth="1"/>
    <col min="2565" max="2818" width="9.140625" style="3"/>
    <col min="2819" max="2819" width="83" style="3" customWidth="1"/>
    <col min="2820" max="2820" width="75.5703125" style="3" customWidth="1"/>
    <col min="2821" max="3074" width="9.140625" style="3"/>
    <col min="3075" max="3075" width="83" style="3" customWidth="1"/>
    <col min="3076" max="3076" width="75.5703125" style="3" customWidth="1"/>
    <col min="3077" max="3330" width="9.140625" style="3"/>
    <col min="3331" max="3331" width="83" style="3" customWidth="1"/>
    <col min="3332" max="3332" width="75.5703125" style="3" customWidth="1"/>
    <col min="3333" max="3586" width="9.140625" style="3"/>
    <col min="3587" max="3587" width="83" style="3" customWidth="1"/>
    <col min="3588" max="3588" width="75.5703125" style="3" customWidth="1"/>
    <col min="3589" max="3842" width="9.140625" style="3"/>
    <col min="3843" max="3843" width="83" style="3" customWidth="1"/>
    <col min="3844" max="3844" width="75.5703125" style="3" customWidth="1"/>
    <col min="3845" max="4098" width="9.140625" style="3"/>
    <col min="4099" max="4099" width="83" style="3" customWidth="1"/>
    <col min="4100" max="4100" width="75.5703125" style="3" customWidth="1"/>
    <col min="4101" max="4354" width="9.140625" style="3"/>
    <col min="4355" max="4355" width="83" style="3" customWidth="1"/>
    <col min="4356" max="4356" width="75.5703125" style="3" customWidth="1"/>
    <col min="4357" max="4610" width="9.140625" style="3"/>
    <col min="4611" max="4611" width="83" style="3" customWidth="1"/>
    <col min="4612" max="4612" width="75.5703125" style="3" customWidth="1"/>
    <col min="4613" max="4866" width="9.140625" style="3"/>
    <col min="4867" max="4867" width="83" style="3" customWidth="1"/>
    <col min="4868" max="4868" width="75.5703125" style="3" customWidth="1"/>
    <col min="4869" max="5122" width="9.140625" style="3"/>
    <col min="5123" max="5123" width="83" style="3" customWidth="1"/>
    <col min="5124" max="5124" width="75.5703125" style="3" customWidth="1"/>
    <col min="5125" max="5378" width="9.140625" style="3"/>
    <col min="5379" max="5379" width="83" style="3" customWidth="1"/>
    <col min="5380" max="5380" width="75.5703125" style="3" customWidth="1"/>
    <col min="5381" max="5634" width="9.140625" style="3"/>
    <col min="5635" max="5635" width="83" style="3" customWidth="1"/>
    <col min="5636" max="5636" width="75.5703125" style="3" customWidth="1"/>
    <col min="5637" max="5890" width="9.140625" style="3"/>
    <col min="5891" max="5891" width="83" style="3" customWidth="1"/>
    <col min="5892" max="5892" width="75.5703125" style="3" customWidth="1"/>
    <col min="5893" max="6146" width="9.140625" style="3"/>
    <col min="6147" max="6147" width="83" style="3" customWidth="1"/>
    <col min="6148" max="6148" width="75.5703125" style="3" customWidth="1"/>
    <col min="6149" max="6402" width="9.140625" style="3"/>
    <col min="6403" max="6403" width="83" style="3" customWidth="1"/>
    <col min="6404" max="6404" width="75.5703125" style="3" customWidth="1"/>
    <col min="6405" max="6658" width="9.140625" style="3"/>
    <col min="6659" max="6659" width="83" style="3" customWidth="1"/>
    <col min="6660" max="6660" width="75.5703125" style="3" customWidth="1"/>
    <col min="6661" max="6914" width="9.140625" style="3"/>
    <col min="6915" max="6915" width="83" style="3" customWidth="1"/>
    <col min="6916" max="6916" width="75.5703125" style="3" customWidth="1"/>
    <col min="6917" max="7170" width="9.140625" style="3"/>
    <col min="7171" max="7171" width="83" style="3" customWidth="1"/>
    <col min="7172" max="7172" width="75.5703125" style="3" customWidth="1"/>
    <col min="7173" max="7426" width="9.140625" style="3"/>
    <col min="7427" max="7427" width="83" style="3" customWidth="1"/>
    <col min="7428" max="7428" width="75.5703125" style="3" customWidth="1"/>
    <col min="7429" max="7682" width="9.140625" style="3"/>
    <col min="7683" max="7683" width="83" style="3" customWidth="1"/>
    <col min="7684" max="7684" width="75.5703125" style="3" customWidth="1"/>
    <col min="7685" max="7938" width="9.140625" style="3"/>
    <col min="7939" max="7939" width="83" style="3" customWidth="1"/>
    <col min="7940" max="7940" width="75.5703125" style="3" customWidth="1"/>
    <col min="7941" max="8194" width="9.140625" style="3"/>
    <col min="8195" max="8195" width="83" style="3" customWidth="1"/>
    <col min="8196" max="8196" width="75.5703125" style="3" customWidth="1"/>
    <col min="8197" max="8450" width="9.140625" style="3"/>
    <col min="8451" max="8451" width="83" style="3" customWidth="1"/>
    <col min="8452" max="8452" width="75.5703125" style="3" customWidth="1"/>
    <col min="8453" max="8706" width="9.140625" style="3"/>
    <col min="8707" max="8707" width="83" style="3" customWidth="1"/>
    <col min="8708" max="8708" width="75.5703125" style="3" customWidth="1"/>
    <col min="8709" max="8962" width="9.140625" style="3"/>
    <col min="8963" max="8963" width="83" style="3" customWidth="1"/>
    <col min="8964" max="8964" width="75.5703125" style="3" customWidth="1"/>
    <col min="8965" max="9218" width="9.140625" style="3"/>
    <col min="9219" max="9219" width="83" style="3" customWidth="1"/>
    <col min="9220" max="9220" width="75.5703125" style="3" customWidth="1"/>
    <col min="9221" max="9474" width="9.140625" style="3"/>
    <col min="9475" max="9475" width="83" style="3" customWidth="1"/>
    <col min="9476" max="9476" width="75.5703125" style="3" customWidth="1"/>
    <col min="9477" max="9730" width="9.140625" style="3"/>
    <col min="9731" max="9731" width="83" style="3" customWidth="1"/>
    <col min="9732" max="9732" width="75.5703125" style="3" customWidth="1"/>
    <col min="9733" max="9986" width="9.140625" style="3"/>
    <col min="9987" max="9987" width="83" style="3" customWidth="1"/>
    <col min="9988" max="9988" width="75.5703125" style="3" customWidth="1"/>
    <col min="9989" max="10242" width="9.140625" style="3"/>
    <col min="10243" max="10243" width="83" style="3" customWidth="1"/>
    <col min="10244" max="10244" width="75.5703125" style="3" customWidth="1"/>
    <col min="10245" max="10498" width="9.140625" style="3"/>
    <col min="10499" max="10499" width="83" style="3" customWidth="1"/>
    <col min="10500" max="10500" width="75.5703125" style="3" customWidth="1"/>
    <col min="10501" max="10754" width="9.140625" style="3"/>
    <col min="10755" max="10755" width="83" style="3" customWidth="1"/>
    <col min="10756" max="10756" width="75.5703125" style="3" customWidth="1"/>
    <col min="10757" max="11010" width="9.140625" style="3"/>
    <col min="11011" max="11011" width="83" style="3" customWidth="1"/>
    <col min="11012" max="11012" width="75.5703125" style="3" customWidth="1"/>
    <col min="11013" max="11266" width="9.140625" style="3"/>
    <col min="11267" max="11267" width="83" style="3" customWidth="1"/>
    <col min="11268" max="11268" width="75.5703125" style="3" customWidth="1"/>
    <col min="11269" max="11522" width="9.140625" style="3"/>
    <col min="11523" max="11523" width="83" style="3" customWidth="1"/>
    <col min="11524" max="11524" width="75.5703125" style="3" customWidth="1"/>
    <col min="11525" max="11778" width="9.140625" style="3"/>
    <col min="11779" max="11779" width="83" style="3" customWidth="1"/>
    <col min="11780" max="11780" width="75.5703125" style="3" customWidth="1"/>
    <col min="11781" max="12034" width="9.140625" style="3"/>
    <col min="12035" max="12035" width="83" style="3" customWidth="1"/>
    <col min="12036" max="12036" width="75.5703125" style="3" customWidth="1"/>
    <col min="12037" max="12290" width="9.140625" style="3"/>
    <col min="12291" max="12291" width="83" style="3" customWidth="1"/>
    <col min="12292" max="12292" width="75.5703125" style="3" customWidth="1"/>
    <col min="12293" max="12546" width="9.140625" style="3"/>
    <col min="12547" max="12547" width="83" style="3" customWidth="1"/>
    <col min="12548" max="12548" width="75.5703125" style="3" customWidth="1"/>
    <col min="12549" max="12802" width="9.140625" style="3"/>
    <col min="12803" max="12803" width="83" style="3" customWidth="1"/>
    <col min="12804" max="12804" width="75.5703125" style="3" customWidth="1"/>
    <col min="12805" max="13058" width="9.140625" style="3"/>
    <col min="13059" max="13059" width="83" style="3" customWidth="1"/>
    <col min="13060" max="13060" width="75.5703125" style="3" customWidth="1"/>
    <col min="13061" max="13314" width="9.140625" style="3"/>
    <col min="13315" max="13315" width="83" style="3" customWidth="1"/>
    <col min="13316" max="13316" width="75.5703125" style="3" customWidth="1"/>
    <col min="13317" max="13570" width="9.140625" style="3"/>
    <col min="13571" max="13571" width="83" style="3" customWidth="1"/>
    <col min="13572" max="13572" width="75.5703125" style="3" customWidth="1"/>
    <col min="13573" max="13826" width="9.140625" style="3"/>
    <col min="13827" max="13827" width="83" style="3" customWidth="1"/>
    <col min="13828" max="13828" width="75.5703125" style="3" customWidth="1"/>
    <col min="13829" max="14082" width="9.140625" style="3"/>
    <col min="14083" max="14083" width="83" style="3" customWidth="1"/>
    <col min="14084" max="14084" width="75.5703125" style="3" customWidth="1"/>
    <col min="14085" max="14338" width="9.140625" style="3"/>
    <col min="14339" max="14339" width="83" style="3" customWidth="1"/>
    <col min="14340" max="14340" width="75.5703125" style="3" customWidth="1"/>
    <col min="14341" max="14594" width="9.140625" style="3"/>
    <col min="14595" max="14595" width="83" style="3" customWidth="1"/>
    <col min="14596" max="14596" width="75.5703125" style="3" customWidth="1"/>
    <col min="14597" max="14850" width="9.140625" style="3"/>
    <col min="14851" max="14851" width="83" style="3" customWidth="1"/>
    <col min="14852" max="14852" width="75.5703125" style="3" customWidth="1"/>
    <col min="14853" max="15106" width="9.140625" style="3"/>
    <col min="15107" max="15107" width="83" style="3" customWidth="1"/>
    <col min="15108" max="15108" width="75.5703125" style="3" customWidth="1"/>
    <col min="15109" max="15362" width="9.140625" style="3"/>
    <col min="15363" max="15363" width="83" style="3" customWidth="1"/>
    <col min="15364" max="15364" width="75.5703125" style="3" customWidth="1"/>
    <col min="15365" max="15618" width="9.140625" style="3"/>
    <col min="15619" max="15619" width="83" style="3" customWidth="1"/>
    <col min="15620" max="15620" width="75.5703125" style="3" customWidth="1"/>
    <col min="15621" max="15874" width="9.140625" style="3"/>
    <col min="15875" max="15875" width="83" style="3" customWidth="1"/>
    <col min="15876" max="15876" width="75.5703125" style="3" customWidth="1"/>
    <col min="15877" max="16130" width="9.140625" style="3"/>
    <col min="16131" max="16131" width="83" style="3" customWidth="1"/>
    <col min="16132" max="16132" width="75.5703125" style="3" customWidth="1"/>
    <col min="16133" max="16384" width="9.140625" style="3"/>
  </cols>
  <sheetData>
    <row r="1" spans="1:11" ht="96.75" customHeight="1" x14ac:dyDescent="0.3">
      <c r="A1" s="149" t="s">
        <v>121</v>
      </c>
      <c r="B1" s="149"/>
      <c r="C1" s="149"/>
      <c r="D1" s="1"/>
      <c r="E1" s="2"/>
      <c r="F1" s="2"/>
      <c r="G1" s="2"/>
      <c r="H1" s="2"/>
      <c r="I1" s="2"/>
      <c r="J1" s="2"/>
      <c r="K1" s="2"/>
    </row>
    <row r="2" spans="1:11" ht="18" customHeight="1" x14ac:dyDescent="0.3">
      <c r="D2" s="6"/>
      <c r="E2" s="7"/>
      <c r="F2" s="7"/>
      <c r="G2" s="7"/>
      <c r="H2" s="7"/>
      <c r="I2" s="7"/>
      <c r="J2" s="7"/>
      <c r="K2" s="7"/>
    </row>
    <row r="3" spans="1:11" ht="18" customHeight="1" x14ac:dyDescent="0.3">
      <c r="A3" s="8" t="s">
        <v>0</v>
      </c>
      <c r="B3" s="5" t="s">
        <v>1</v>
      </c>
      <c r="D3" s="9"/>
      <c r="E3" s="10"/>
      <c r="F3" s="10"/>
      <c r="G3" s="10"/>
      <c r="H3" s="10"/>
      <c r="I3" s="10"/>
      <c r="J3" s="10"/>
      <c r="K3" s="10"/>
    </row>
    <row r="4" spans="1:11" ht="18" customHeight="1" x14ac:dyDescent="0.3">
      <c r="B4" s="11" t="s">
        <v>2</v>
      </c>
      <c r="C4" s="12" t="s">
        <v>3</v>
      </c>
      <c r="D4" s="9"/>
      <c r="E4" s="10"/>
      <c r="F4" s="10"/>
      <c r="G4" s="10"/>
      <c r="H4" s="10"/>
      <c r="I4" s="10"/>
      <c r="J4" s="10"/>
      <c r="K4" s="10"/>
    </row>
    <row r="5" spans="1:11" ht="38.1" customHeight="1" x14ac:dyDescent="0.3">
      <c r="B5" s="11" t="s">
        <v>4</v>
      </c>
      <c r="C5" s="12" t="s">
        <v>5</v>
      </c>
      <c r="D5" s="9"/>
      <c r="E5" s="10"/>
      <c r="F5" s="10"/>
      <c r="G5" s="10"/>
      <c r="H5" s="10"/>
      <c r="I5" s="10"/>
      <c r="J5" s="10"/>
      <c r="K5" s="10"/>
    </row>
    <row r="6" spans="1:11" ht="18" customHeight="1" x14ac:dyDescent="0.3">
      <c r="B6" s="11" t="s">
        <v>6</v>
      </c>
      <c r="C6" s="12" t="s">
        <v>7</v>
      </c>
      <c r="D6" s="9"/>
      <c r="E6" s="10"/>
      <c r="F6" s="10"/>
      <c r="G6" s="10"/>
      <c r="H6" s="10"/>
      <c r="I6" s="10"/>
      <c r="J6" s="10"/>
      <c r="K6" s="10"/>
    </row>
    <row r="7" spans="1:11" ht="18" customHeight="1" x14ac:dyDescent="0.3">
      <c r="B7" s="11" t="s">
        <v>8</v>
      </c>
      <c r="C7" s="12" t="s">
        <v>9</v>
      </c>
      <c r="D7" s="9"/>
      <c r="E7" s="10"/>
      <c r="F7" s="10"/>
      <c r="G7" s="10"/>
      <c r="H7" s="10"/>
      <c r="I7" s="10"/>
      <c r="J7" s="10"/>
      <c r="K7" s="10"/>
    </row>
    <row r="8" spans="1:11" ht="18" customHeight="1" x14ac:dyDescent="0.3">
      <c r="B8" s="11" t="s">
        <v>10</v>
      </c>
      <c r="C8" s="12" t="s">
        <v>11</v>
      </c>
      <c r="D8" s="9"/>
      <c r="E8" s="10"/>
      <c r="F8" s="10"/>
      <c r="G8" s="10"/>
      <c r="H8" s="10"/>
      <c r="I8" s="10"/>
      <c r="J8" s="10"/>
      <c r="K8" s="10"/>
    </row>
    <row r="9" spans="1:11" ht="18" customHeight="1" x14ac:dyDescent="0.3">
      <c r="B9" s="11" t="s">
        <v>12</v>
      </c>
      <c r="C9" s="12" t="s">
        <v>13</v>
      </c>
      <c r="D9" s="9"/>
      <c r="E9" s="10"/>
      <c r="F9" s="10"/>
      <c r="G9" s="10"/>
      <c r="H9" s="10"/>
      <c r="I9" s="10"/>
      <c r="J9" s="10"/>
      <c r="K9" s="10"/>
    </row>
    <row r="10" spans="1:11" ht="18" customHeight="1" x14ac:dyDescent="0.3">
      <c r="B10" s="11"/>
      <c r="C10" s="12"/>
      <c r="D10" s="9"/>
      <c r="E10" s="10"/>
      <c r="F10" s="10"/>
      <c r="G10" s="10"/>
      <c r="H10" s="10"/>
      <c r="I10" s="10"/>
      <c r="J10" s="10"/>
      <c r="K10" s="10"/>
    </row>
    <row r="11" spans="1:11" ht="18" hidden="1" customHeight="1" x14ac:dyDescent="0.3">
      <c r="A11" s="8" t="s">
        <v>14</v>
      </c>
      <c r="B11" s="5" t="s">
        <v>15</v>
      </c>
      <c r="D11" s="9"/>
      <c r="E11" s="10"/>
      <c r="F11" s="10"/>
      <c r="G11" s="10"/>
      <c r="H11" s="10"/>
      <c r="I11" s="10"/>
      <c r="J11" s="10"/>
      <c r="K11" s="10"/>
    </row>
    <row r="12" spans="1:11" ht="18" hidden="1" customHeight="1" x14ac:dyDescent="0.3">
      <c r="B12" s="150" t="s">
        <v>16</v>
      </c>
      <c r="C12" s="150"/>
      <c r="D12" s="13"/>
      <c r="E12" s="10"/>
      <c r="F12" s="10"/>
      <c r="G12" s="10"/>
      <c r="H12" s="10"/>
      <c r="I12" s="10"/>
      <c r="J12" s="10"/>
      <c r="K12" s="10"/>
    </row>
    <row r="13" spans="1:11" ht="18" hidden="1" customHeight="1" x14ac:dyDescent="0.3">
      <c r="B13" s="14"/>
      <c r="C13" s="12" t="s">
        <v>17</v>
      </c>
      <c r="D13" s="9"/>
      <c r="E13" s="10"/>
      <c r="F13" s="10"/>
      <c r="G13" s="10"/>
      <c r="H13" s="10"/>
      <c r="I13" s="10"/>
      <c r="J13" s="10"/>
      <c r="K13" s="10"/>
    </row>
    <row r="14" spans="1:11" ht="18" hidden="1" customHeight="1" x14ac:dyDescent="0.3">
      <c r="B14" s="150" t="s">
        <v>18</v>
      </c>
      <c r="C14" s="150"/>
      <c r="D14" s="13"/>
      <c r="E14" s="10"/>
      <c r="F14" s="10"/>
      <c r="G14" s="10"/>
      <c r="H14" s="10"/>
      <c r="I14" s="10"/>
      <c r="J14" s="10"/>
      <c r="K14" s="10"/>
    </row>
    <row r="15" spans="1:11" ht="38.1" hidden="1" customHeight="1" x14ac:dyDescent="0.3">
      <c r="B15" s="15" t="s">
        <v>19</v>
      </c>
      <c r="C15" s="12" t="s">
        <v>20</v>
      </c>
      <c r="D15" s="9"/>
      <c r="E15" s="10"/>
      <c r="F15" s="10"/>
      <c r="G15" s="10"/>
      <c r="H15" s="10"/>
      <c r="I15" s="10"/>
      <c r="J15" s="10"/>
      <c r="K15" s="10"/>
    </row>
    <row r="16" spans="1:11" ht="24.75" hidden="1" customHeight="1" x14ac:dyDescent="0.3">
      <c r="B16" s="15" t="s">
        <v>19</v>
      </c>
      <c r="C16" s="12" t="s">
        <v>21</v>
      </c>
      <c r="D16" s="9"/>
      <c r="E16" s="10"/>
      <c r="F16" s="10"/>
      <c r="G16" s="10"/>
      <c r="H16" s="10"/>
      <c r="I16" s="10"/>
      <c r="J16" s="10"/>
      <c r="K16" s="10"/>
    </row>
    <row r="17" spans="2:11" ht="42" hidden="1" customHeight="1" x14ac:dyDescent="0.3">
      <c r="B17" s="15" t="s">
        <v>19</v>
      </c>
      <c r="C17" s="12" t="s">
        <v>22</v>
      </c>
      <c r="D17" s="9"/>
      <c r="E17" s="10"/>
      <c r="F17" s="10"/>
      <c r="G17" s="10"/>
      <c r="H17" s="10"/>
      <c r="I17" s="10"/>
      <c r="J17" s="10"/>
      <c r="K17" s="10"/>
    </row>
    <row r="18" spans="2:11" ht="18" hidden="1" customHeight="1" x14ac:dyDescent="0.3">
      <c r="B18" s="15" t="s">
        <v>19</v>
      </c>
      <c r="C18" s="12" t="s">
        <v>23</v>
      </c>
      <c r="D18" s="9"/>
      <c r="E18" s="10"/>
      <c r="F18" s="10"/>
      <c r="G18" s="10"/>
      <c r="H18" s="10"/>
      <c r="I18" s="10"/>
      <c r="J18" s="10"/>
      <c r="K18" s="10"/>
    </row>
    <row r="19" spans="2:11" ht="18" hidden="1" customHeight="1" x14ac:dyDescent="0.3">
      <c r="B19" s="15" t="s">
        <v>19</v>
      </c>
      <c r="C19" s="12" t="s">
        <v>24</v>
      </c>
      <c r="D19" s="9"/>
      <c r="E19" s="10"/>
      <c r="F19" s="10"/>
      <c r="G19" s="10"/>
      <c r="H19" s="10"/>
      <c r="I19" s="10"/>
      <c r="J19" s="10"/>
      <c r="K19" s="10"/>
    </row>
    <row r="20" spans="2:11" ht="18" hidden="1" customHeight="1" x14ac:dyDescent="0.3">
      <c r="B20" s="15" t="s">
        <v>19</v>
      </c>
      <c r="C20" s="12" t="s">
        <v>25</v>
      </c>
      <c r="D20" s="9"/>
      <c r="E20" s="10"/>
      <c r="F20" s="10"/>
      <c r="G20" s="10"/>
      <c r="H20" s="10"/>
      <c r="I20" s="10"/>
      <c r="J20" s="10"/>
      <c r="K20" s="10"/>
    </row>
    <row r="21" spans="2:11" ht="18" hidden="1" customHeight="1" x14ac:dyDescent="0.3">
      <c r="B21" s="150" t="s">
        <v>26</v>
      </c>
      <c r="C21" s="150"/>
      <c r="D21" s="9"/>
      <c r="E21" s="10"/>
      <c r="F21" s="10"/>
      <c r="G21" s="10"/>
      <c r="H21" s="10"/>
      <c r="I21" s="10"/>
      <c r="J21" s="10"/>
      <c r="K21" s="10"/>
    </row>
    <row r="22" spans="2:11" ht="18" hidden="1" customHeight="1" x14ac:dyDescent="0.3">
      <c r="B22" s="15" t="s">
        <v>19</v>
      </c>
      <c r="C22" s="12" t="s">
        <v>27</v>
      </c>
      <c r="D22" s="9"/>
      <c r="E22" s="10"/>
      <c r="F22" s="10"/>
      <c r="G22" s="10"/>
      <c r="H22" s="10"/>
      <c r="I22" s="10"/>
      <c r="J22" s="10"/>
      <c r="K22" s="10"/>
    </row>
    <row r="23" spans="2:11" ht="18" hidden="1" customHeight="1" x14ac:dyDescent="0.3">
      <c r="B23" s="15" t="s">
        <v>19</v>
      </c>
      <c r="C23" s="12" t="s">
        <v>28</v>
      </c>
      <c r="D23" s="9"/>
      <c r="E23" s="10"/>
      <c r="F23" s="10"/>
      <c r="G23" s="10"/>
      <c r="H23" s="10"/>
      <c r="I23" s="10"/>
      <c r="J23" s="10"/>
      <c r="K23" s="10"/>
    </row>
    <row r="24" spans="2:11" ht="45.75" hidden="1" customHeight="1" x14ac:dyDescent="0.3">
      <c r="B24" s="148" t="s">
        <v>29</v>
      </c>
      <c r="C24" s="148"/>
      <c r="D24" s="9"/>
      <c r="E24" s="10"/>
      <c r="F24" s="10"/>
      <c r="G24" s="10"/>
      <c r="H24" s="10"/>
      <c r="I24" s="10"/>
      <c r="J24" s="10"/>
      <c r="K24" s="10"/>
    </row>
    <row r="25" spans="2:11" ht="18" hidden="1" customHeight="1" x14ac:dyDescent="0.3">
      <c r="B25" s="15" t="s">
        <v>19</v>
      </c>
      <c r="C25" s="16" t="s">
        <v>30</v>
      </c>
      <c r="D25" s="9"/>
      <c r="E25" s="10"/>
      <c r="F25" s="10"/>
      <c r="G25" s="10"/>
      <c r="H25" s="10"/>
      <c r="I25" s="10"/>
      <c r="J25" s="10"/>
      <c r="K25" s="10"/>
    </row>
    <row r="26" spans="2:11" ht="18" hidden="1" customHeight="1" x14ac:dyDescent="0.3">
      <c r="B26" s="15" t="s">
        <v>19</v>
      </c>
      <c r="C26" s="12" t="s">
        <v>31</v>
      </c>
      <c r="D26" s="9"/>
      <c r="E26" s="10"/>
      <c r="F26" s="10"/>
      <c r="G26" s="10"/>
      <c r="H26" s="10"/>
      <c r="I26" s="10"/>
      <c r="J26" s="10"/>
      <c r="K26" s="10"/>
    </row>
    <row r="27" spans="2:11" ht="35.25" hidden="1" customHeight="1" x14ac:dyDescent="0.3">
      <c r="B27" s="148" t="s">
        <v>32</v>
      </c>
      <c r="C27" s="148"/>
      <c r="D27" s="9"/>
      <c r="E27" s="10"/>
      <c r="F27" s="10"/>
      <c r="G27" s="10"/>
      <c r="H27" s="10"/>
      <c r="I27" s="10"/>
      <c r="J27" s="10"/>
      <c r="K27" s="10"/>
    </row>
    <row r="28" spans="2:11" ht="18" hidden="1" customHeight="1" x14ac:dyDescent="0.3">
      <c r="B28" s="15" t="s">
        <v>19</v>
      </c>
      <c r="C28" s="12" t="s">
        <v>33</v>
      </c>
      <c r="D28" s="9"/>
      <c r="E28" s="10"/>
      <c r="F28" s="10"/>
      <c r="G28" s="10"/>
      <c r="H28" s="10"/>
      <c r="I28" s="10"/>
      <c r="J28" s="10"/>
      <c r="K28" s="10"/>
    </row>
    <row r="29" spans="2:11" ht="18" hidden="1" customHeight="1" x14ac:dyDescent="0.3">
      <c r="B29" s="15" t="s">
        <v>19</v>
      </c>
      <c r="C29" s="12" t="s">
        <v>31</v>
      </c>
      <c r="D29" s="9"/>
      <c r="E29" s="10"/>
      <c r="F29" s="10"/>
      <c r="G29" s="10"/>
      <c r="H29" s="10"/>
      <c r="I29" s="10"/>
      <c r="J29" s="10"/>
      <c r="K29" s="10"/>
    </row>
    <row r="30" spans="2:11" ht="18" hidden="1" customHeight="1" x14ac:dyDescent="0.3">
      <c r="B30" s="15" t="s">
        <v>19</v>
      </c>
      <c r="C30" s="12" t="s">
        <v>34</v>
      </c>
      <c r="D30" s="9"/>
      <c r="E30" s="10"/>
      <c r="F30" s="10"/>
      <c r="G30" s="10"/>
      <c r="H30" s="10"/>
      <c r="I30" s="10"/>
      <c r="J30" s="10"/>
      <c r="K30" s="10"/>
    </row>
    <row r="31" spans="2:11" ht="42" hidden="1" customHeight="1" x14ac:dyDescent="0.3">
      <c r="B31" s="148" t="s">
        <v>35</v>
      </c>
      <c r="C31" s="148"/>
      <c r="D31" s="9"/>
      <c r="E31" s="10"/>
      <c r="F31" s="10"/>
      <c r="G31" s="10"/>
      <c r="H31" s="10"/>
      <c r="I31" s="10"/>
      <c r="J31" s="10"/>
      <c r="K31" s="10"/>
    </row>
    <row r="32" spans="2:11" ht="18" hidden="1" customHeight="1" x14ac:dyDescent="0.3">
      <c r="B32" s="15" t="s">
        <v>19</v>
      </c>
      <c r="C32" s="16" t="s">
        <v>30</v>
      </c>
      <c r="D32" s="9"/>
      <c r="E32" s="10"/>
      <c r="F32" s="10"/>
      <c r="G32" s="10"/>
      <c r="H32" s="10"/>
      <c r="I32" s="10"/>
      <c r="J32" s="10"/>
      <c r="K32" s="10"/>
    </row>
    <row r="33" spans="1:11" ht="18" hidden="1" customHeight="1" x14ac:dyDescent="0.3">
      <c r="B33" s="15" t="s">
        <v>19</v>
      </c>
      <c r="C33" s="12" t="s">
        <v>31</v>
      </c>
      <c r="D33" s="9"/>
      <c r="E33" s="10"/>
      <c r="F33" s="10"/>
      <c r="G33" s="10"/>
      <c r="H33" s="10"/>
      <c r="I33" s="10"/>
      <c r="J33" s="10"/>
      <c r="K33" s="10"/>
    </row>
    <row r="34" spans="1:11" ht="30.75" hidden="1" customHeight="1" x14ac:dyDescent="0.3">
      <c r="B34" s="148" t="s">
        <v>36</v>
      </c>
      <c r="C34" s="148"/>
      <c r="D34" s="9"/>
      <c r="E34" s="10"/>
      <c r="F34" s="10"/>
      <c r="G34" s="10"/>
      <c r="H34" s="10"/>
      <c r="I34" s="10"/>
      <c r="J34" s="10"/>
      <c r="K34" s="10"/>
    </row>
    <row r="35" spans="1:11" ht="18" hidden="1" customHeight="1" x14ac:dyDescent="0.3">
      <c r="B35" s="15" t="s">
        <v>19</v>
      </c>
      <c r="C35" s="12" t="s">
        <v>33</v>
      </c>
      <c r="D35" s="9"/>
      <c r="E35" s="10"/>
      <c r="F35" s="10"/>
      <c r="G35" s="10"/>
      <c r="H35" s="10"/>
      <c r="I35" s="10"/>
      <c r="J35" s="10"/>
      <c r="K35" s="10"/>
    </row>
    <row r="36" spans="1:11" ht="18" hidden="1" customHeight="1" x14ac:dyDescent="0.3">
      <c r="B36" s="15" t="s">
        <v>19</v>
      </c>
      <c r="C36" s="12" t="s">
        <v>31</v>
      </c>
      <c r="D36" s="9"/>
      <c r="E36" s="10"/>
      <c r="F36" s="10"/>
      <c r="G36" s="10"/>
      <c r="H36" s="10"/>
      <c r="I36" s="10"/>
      <c r="J36" s="10"/>
      <c r="K36" s="10"/>
    </row>
    <row r="37" spans="1:11" ht="18" hidden="1" customHeight="1" x14ac:dyDescent="0.3">
      <c r="B37" s="15" t="s">
        <v>19</v>
      </c>
      <c r="C37" s="12" t="s">
        <v>34</v>
      </c>
      <c r="D37" s="9"/>
      <c r="E37" s="10"/>
      <c r="F37" s="10"/>
      <c r="G37" s="10"/>
      <c r="H37" s="10"/>
      <c r="I37" s="10"/>
      <c r="J37" s="10"/>
      <c r="K37" s="10"/>
    </row>
    <row r="38" spans="1:11" ht="35.25" hidden="1" customHeight="1" x14ac:dyDescent="0.3">
      <c r="B38" s="148" t="s">
        <v>37</v>
      </c>
      <c r="C38" s="148"/>
      <c r="D38" s="9"/>
      <c r="E38" s="10"/>
      <c r="F38" s="10"/>
      <c r="G38" s="10"/>
      <c r="H38" s="10"/>
      <c r="I38" s="10"/>
      <c r="J38" s="10"/>
      <c r="K38" s="10"/>
    </row>
    <row r="39" spans="1:11" ht="18" hidden="1" customHeight="1" x14ac:dyDescent="0.3">
      <c r="B39" s="15" t="s">
        <v>19</v>
      </c>
      <c r="C39" s="12" t="s">
        <v>38</v>
      </c>
      <c r="D39" s="9"/>
      <c r="E39" s="10"/>
      <c r="F39" s="10"/>
      <c r="G39" s="10"/>
      <c r="H39" s="10"/>
      <c r="I39" s="10"/>
      <c r="J39" s="10"/>
      <c r="K39" s="10"/>
    </row>
    <row r="40" spans="1:11" ht="18" hidden="1" customHeight="1" x14ac:dyDescent="0.3">
      <c r="B40" s="15" t="s">
        <v>19</v>
      </c>
      <c r="C40" s="12" t="s">
        <v>31</v>
      </c>
      <c r="D40" s="9"/>
      <c r="E40" s="10"/>
      <c r="F40" s="10"/>
      <c r="G40" s="10"/>
      <c r="H40" s="10"/>
      <c r="I40" s="10"/>
      <c r="J40" s="10"/>
      <c r="K40" s="10"/>
    </row>
    <row r="41" spans="1:11" ht="18" hidden="1" customHeight="1" x14ac:dyDescent="0.3">
      <c r="B41" s="15" t="s">
        <v>19</v>
      </c>
      <c r="C41" s="12" t="s">
        <v>34</v>
      </c>
      <c r="D41" s="9"/>
      <c r="E41" s="10"/>
      <c r="F41" s="10"/>
      <c r="G41" s="10"/>
      <c r="H41" s="10"/>
      <c r="I41" s="10"/>
      <c r="J41" s="10"/>
      <c r="K41" s="10"/>
    </row>
    <row r="42" spans="1:11" ht="18" hidden="1" customHeight="1" x14ac:dyDescent="0.3">
      <c r="B42" s="15"/>
      <c r="C42" s="12"/>
      <c r="D42" s="9"/>
      <c r="E42" s="10"/>
      <c r="F42" s="10"/>
      <c r="G42" s="10"/>
      <c r="H42" s="10"/>
      <c r="I42" s="10"/>
      <c r="J42" s="10"/>
      <c r="K42" s="10"/>
    </row>
    <row r="43" spans="1:11" ht="18" hidden="1" customHeight="1" x14ac:dyDescent="0.3">
      <c r="B43" s="150" t="s">
        <v>39</v>
      </c>
      <c r="C43" s="150"/>
      <c r="D43" s="9"/>
      <c r="E43" s="10"/>
      <c r="F43" s="10"/>
      <c r="G43" s="10"/>
      <c r="H43" s="10"/>
      <c r="I43" s="10"/>
      <c r="J43" s="10"/>
      <c r="K43" s="10"/>
    </row>
    <row r="44" spans="1:11" hidden="1" x14ac:dyDescent="0.3">
      <c r="B44" s="15" t="s">
        <v>19</v>
      </c>
      <c r="C44" s="12" t="s">
        <v>40</v>
      </c>
      <c r="D44" s="9"/>
      <c r="E44" s="10"/>
      <c r="F44" s="10"/>
      <c r="G44" s="10"/>
      <c r="H44" s="10"/>
      <c r="I44" s="10"/>
      <c r="J44" s="10"/>
      <c r="K44" s="10"/>
    </row>
    <row r="45" spans="1:11" ht="18" hidden="1" customHeight="1" x14ac:dyDescent="0.3">
      <c r="B45" s="15" t="s">
        <v>19</v>
      </c>
      <c r="C45" s="12" t="s">
        <v>41</v>
      </c>
      <c r="D45" s="9"/>
      <c r="E45" s="10"/>
      <c r="F45" s="10"/>
      <c r="G45" s="10"/>
      <c r="H45" s="10"/>
      <c r="I45" s="10"/>
      <c r="J45" s="10"/>
      <c r="K45" s="10"/>
    </row>
    <row r="46" spans="1:11" ht="36" hidden="1" customHeight="1" x14ac:dyDescent="0.3">
      <c r="B46" s="15" t="s">
        <v>19</v>
      </c>
      <c r="C46" s="12" t="s">
        <v>42</v>
      </c>
    </row>
    <row r="47" spans="1:11" ht="18" hidden="1" customHeight="1" x14ac:dyDescent="0.3">
      <c r="B47" s="15" t="s">
        <v>19</v>
      </c>
      <c r="C47" s="12" t="s">
        <v>43</v>
      </c>
      <c r="D47" s="17"/>
    </row>
    <row r="48" spans="1:11" ht="18" hidden="1" customHeight="1" x14ac:dyDescent="0.3">
      <c r="A48" s="5"/>
      <c r="C48" s="18"/>
      <c r="D48" s="17"/>
    </row>
    <row r="49" spans="1:3" ht="36" customHeight="1" x14ac:dyDescent="0.3">
      <c r="A49" s="152"/>
      <c r="B49" s="152"/>
      <c r="C49" s="152"/>
    </row>
    <row r="50" spans="1:3" ht="18" customHeight="1" x14ac:dyDescent="0.3">
      <c r="A50" s="153" t="s">
        <v>44</v>
      </c>
      <c r="B50" s="153"/>
      <c r="C50" s="153"/>
    </row>
    <row r="51" spans="1:3" ht="18" customHeight="1" x14ac:dyDescent="0.3">
      <c r="A51" s="151" t="s">
        <v>45</v>
      </c>
      <c r="B51" s="151"/>
      <c r="C51" s="151"/>
    </row>
    <row r="52" spans="1:3" ht="18" customHeight="1" x14ac:dyDescent="0.3">
      <c r="B52" s="19"/>
      <c r="C52" s="19"/>
    </row>
    <row r="53" spans="1:3" ht="18" customHeight="1" x14ac:dyDescent="0.3">
      <c r="C53" s="20"/>
    </row>
    <row r="54" spans="1:3" ht="18" customHeight="1" x14ac:dyDescent="0.3">
      <c r="C54" s="18"/>
    </row>
    <row r="55" spans="1:3" ht="18" customHeight="1" x14ac:dyDescent="0.3">
      <c r="C55" s="20"/>
    </row>
    <row r="56" spans="1:3" ht="18" customHeight="1" x14ac:dyDescent="0.3">
      <c r="B56" s="18"/>
      <c r="C56" s="18"/>
    </row>
    <row r="57" spans="1:3" ht="18" customHeight="1" x14ac:dyDescent="0.3">
      <c r="B57" s="18"/>
      <c r="C57" s="18"/>
    </row>
    <row r="58" spans="1:3" ht="18" customHeight="1" x14ac:dyDescent="0.3">
      <c r="B58" s="18"/>
      <c r="C58" s="18"/>
    </row>
    <row r="59" spans="1:3" ht="18" customHeight="1" x14ac:dyDescent="0.3">
      <c r="B59" s="18"/>
      <c r="C59" s="18"/>
    </row>
    <row r="60" spans="1:3" ht="18" customHeight="1" x14ac:dyDescent="0.3">
      <c r="B60" s="18"/>
      <c r="C60" s="18"/>
    </row>
    <row r="61" spans="1:3" ht="18" customHeight="1" x14ac:dyDescent="0.3">
      <c r="B61" s="18"/>
      <c r="C61" s="18"/>
    </row>
    <row r="62" spans="1:3" ht="18" customHeight="1" x14ac:dyDescent="0.3"/>
    <row r="63" spans="1:3" ht="18" customHeight="1" x14ac:dyDescent="0.3"/>
    <row r="64" spans="1:3"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sheetData>
  <sheetProtection password="DC2B" sheet="1" objects="1" scenarios="1"/>
  <mergeCells count="13">
    <mergeCell ref="A51:C51"/>
    <mergeCell ref="B31:C31"/>
    <mergeCell ref="B34:C34"/>
    <mergeCell ref="B38:C38"/>
    <mergeCell ref="B43:C43"/>
    <mergeCell ref="A49:C49"/>
    <mergeCell ref="A50:C50"/>
    <mergeCell ref="B27:C27"/>
    <mergeCell ref="A1:C1"/>
    <mergeCell ref="B12:C12"/>
    <mergeCell ref="B14:C14"/>
    <mergeCell ref="B21:C21"/>
    <mergeCell ref="B24:C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3270-E7BE-466F-99E5-C7987312676A}">
  <dimension ref="A1:H5"/>
  <sheetViews>
    <sheetView workbookViewId="0">
      <selection activeCell="M8" sqref="M8"/>
    </sheetView>
  </sheetViews>
  <sheetFormatPr defaultRowHeight="15" x14ac:dyDescent="0.25"/>
  <cols>
    <col min="1" max="1" width="27.5703125" customWidth="1"/>
    <col min="2" max="2" width="14.85546875" customWidth="1"/>
    <col min="3" max="3" width="13.140625" customWidth="1"/>
    <col min="257" max="257" width="27.5703125" customWidth="1"/>
    <col min="258" max="258" width="14.85546875" customWidth="1"/>
    <col min="259" max="259" width="13.140625" customWidth="1"/>
    <col min="513" max="513" width="27.5703125" customWidth="1"/>
    <col min="514" max="514" width="14.85546875" customWidth="1"/>
    <col min="515" max="515" width="13.140625" customWidth="1"/>
    <col min="769" max="769" width="27.5703125" customWidth="1"/>
    <col min="770" max="770" width="14.85546875" customWidth="1"/>
    <col min="771" max="771" width="13.140625" customWidth="1"/>
    <col min="1025" max="1025" width="27.5703125" customWidth="1"/>
    <col min="1026" max="1026" width="14.85546875" customWidth="1"/>
    <col min="1027" max="1027" width="13.140625" customWidth="1"/>
    <col min="1281" max="1281" width="27.5703125" customWidth="1"/>
    <col min="1282" max="1282" width="14.85546875" customWidth="1"/>
    <col min="1283" max="1283" width="13.140625" customWidth="1"/>
    <col min="1537" max="1537" width="27.5703125" customWidth="1"/>
    <col min="1538" max="1538" width="14.85546875" customWidth="1"/>
    <col min="1539" max="1539" width="13.140625" customWidth="1"/>
    <col min="1793" max="1793" width="27.5703125" customWidth="1"/>
    <col min="1794" max="1794" width="14.85546875" customWidth="1"/>
    <col min="1795" max="1795" width="13.140625" customWidth="1"/>
    <col min="2049" max="2049" width="27.5703125" customWidth="1"/>
    <col min="2050" max="2050" width="14.85546875" customWidth="1"/>
    <col min="2051" max="2051" width="13.140625" customWidth="1"/>
    <col min="2305" max="2305" width="27.5703125" customWidth="1"/>
    <col min="2306" max="2306" width="14.85546875" customWidth="1"/>
    <col min="2307" max="2307" width="13.140625" customWidth="1"/>
    <col min="2561" max="2561" width="27.5703125" customWidth="1"/>
    <col min="2562" max="2562" width="14.85546875" customWidth="1"/>
    <col min="2563" max="2563" width="13.140625" customWidth="1"/>
    <col min="2817" max="2817" width="27.5703125" customWidth="1"/>
    <col min="2818" max="2818" width="14.85546875" customWidth="1"/>
    <col min="2819" max="2819" width="13.140625" customWidth="1"/>
    <col min="3073" max="3073" width="27.5703125" customWidth="1"/>
    <col min="3074" max="3074" width="14.85546875" customWidth="1"/>
    <col min="3075" max="3075" width="13.140625" customWidth="1"/>
    <col min="3329" max="3329" width="27.5703125" customWidth="1"/>
    <col min="3330" max="3330" width="14.85546875" customWidth="1"/>
    <col min="3331" max="3331" width="13.140625" customWidth="1"/>
    <col min="3585" max="3585" width="27.5703125" customWidth="1"/>
    <col min="3586" max="3586" width="14.85546875" customWidth="1"/>
    <col min="3587" max="3587" width="13.140625" customWidth="1"/>
    <col min="3841" max="3841" width="27.5703125" customWidth="1"/>
    <col min="3842" max="3842" width="14.85546875" customWidth="1"/>
    <col min="3843" max="3843" width="13.140625" customWidth="1"/>
    <col min="4097" max="4097" width="27.5703125" customWidth="1"/>
    <col min="4098" max="4098" width="14.85546875" customWidth="1"/>
    <col min="4099" max="4099" width="13.140625" customWidth="1"/>
    <col min="4353" max="4353" width="27.5703125" customWidth="1"/>
    <col min="4354" max="4354" width="14.85546875" customWidth="1"/>
    <col min="4355" max="4355" width="13.140625" customWidth="1"/>
    <col min="4609" max="4609" width="27.5703125" customWidth="1"/>
    <col min="4610" max="4610" width="14.85546875" customWidth="1"/>
    <col min="4611" max="4611" width="13.140625" customWidth="1"/>
    <col min="4865" max="4865" width="27.5703125" customWidth="1"/>
    <col min="4866" max="4866" width="14.85546875" customWidth="1"/>
    <col min="4867" max="4867" width="13.140625" customWidth="1"/>
    <col min="5121" max="5121" width="27.5703125" customWidth="1"/>
    <col min="5122" max="5122" width="14.85546875" customWidth="1"/>
    <col min="5123" max="5123" width="13.140625" customWidth="1"/>
    <col min="5377" max="5377" width="27.5703125" customWidth="1"/>
    <col min="5378" max="5378" width="14.85546875" customWidth="1"/>
    <col min="5379" max="5379" width="13.140625" customWidth="1"/>
    <col min="5633" max="5633" width="27.5703125" customWidth="1"/>
    <col min="5634" max="5634" width="14.85546875" customWidth="1"/>
    <col min="5635" max="5635" width="13.140625" customWidth="1"/>
    <col min="5889" max="5889" width="27.5703125" customWidth="1"/>
    <col min="5890" max="5890" width="14.85546875" customWidth="1"/>
    <col min="5891" max="5891" width="13.140625" customWidth="1"/>
    <col min="6145" max="6145" width="27.5703125" customWidth="1"/>
    <col min="6146" max="6146" width="14.85546875" customWidth="1"/>
    <col min="6147" max="6147" width="13.140625" customWidth="1"/>
    <col min="6401" max="6401" width="27.5703125" customWidth="1"/>
    <col min="6402" max="6402" width="14.85546875" customWidth="1"/>
    <col min="6403" max="6403" width="13.140625" customWidth="1"/>
    <col min="6657" max="6657" width="27.5703125" customWidth="1"/>
    <col min="6658" max="6658" width="14.85546875" customWidth="1"/>
    <col min="6659" max="6659" width="13.140625" customWidth="1"/>
    <col min="6913" max="6913" width="27.5703125" customWidth="1"/>
    <col min="6914" max="6914" width="14.85546875" customWidth="1"/>
    <col min="6915" max="6915" width="13.140625" customWidth="1"/>
    <col min="7169" max="7169" width="27.5703125" customWidth="1"/>
    <col min="7170" max="7170" width="14.85546875" customWidth="1"/>
    <col min="7171" max="7171" width="13.140625" customWidth="1"/>
    <col min="7425" max="7425" width="27.5703125" customWidth="1"/>
    <col min="7426" max="7426" width="14.85546875" customWidth="1"/>
    <col min="7427" max="7427" width="13.140625" customWidth="1"/>
    <col min="7681" max="7681" width="27.5703125" customWidth="1"/>
    <col min="7682" max="7682" width="14.85546875" customWidth="1"/>
    <col min="7683" max="7683" width="13.140625" customWidth="1"/>
    <col min="7937" max="7937" width="27.5703125" customWidth="1"/>
    <col min="7938" max="7938" width="14.85546875" customWidth="1"/>
    <col min="7939" max="7939" width="13.140625" customWidth="1"/>
    <col min="8193" max="8193" width="27.5703125" customWidth="1"/>
    <col min="8194" max="8194" width="14.85546875" customWidth="1"/>
    <col min="8195" max="8195" width="13.140625" customWidth="1"/>
    <col min="8449" max="8449" width="27.5703125" customWidth="1"/>
    <col min="8450" max="8450" width="14.85546875" customWidth="1"/>
    <col min="8451" max="8451" width="13.140625" customWidth="1"/>
    <col min="8705" max="8705" width="27.5703125" customWidth="1"/>
    <col min="8706" max="8706" width="14.85546875" customWidth="1"/>
    <col min="8707" max="8707" width="13.140625" customWidth="1"/>
    <col min="8961" max="8961" width="27.5703125" customWidth="1"/>
    <col min="8962" max="8962" width="14.85546875" customWidth="1"/>
    <col min="8963" max="8963" width="13.140625" customWidth="1"/>
    <col min="9217" max="9217" width="27.5703125" customWidth="1"/>
    <col min="9218" max="9218" width="14.85546875" customWidth="1"/>
    <col min="9219" max="9219" width="13.140625" customWidth="1"/>
    <col min="9473" max="9473" width="27.5703125" customWidth="1"/>
    <col min="9474" max="9474" width="14.85546875" customWidth="1"/>
    <col min="9475" max="9475" width="13.140625" customWidth="1"/>
    <col min="9729" max="9729" width="27.5703125" customWidth="1"/>
    <col min="9730" max="9730" width="14.85546875" customWidth="1"/>
    <col min="9731" max="9731" width="13.140625" customWidth="1"/>
    <col min="9985" max="9985" width="27.5703125" customWidth="1"/>
    <col min="9986" max="9986" width="14.85546875" customWidth="1"/>
    <col min="9987" max="9987" width="13.140625" customWidth="1"/>
    <col min="10241" max="10241" width="27.5703125" customWidth="1"/>
    <col min="10242" max="10242" width="14.85546875" customWidth="1"/>
    <col min="10243" max="10243" width="13.140625" customWidth="1"/>
    <col min="10497" max="10497" width="27.5703125" customWidth="1"/>
    <col min="10498" max="10498" width="14.85546875" customWidth="1"/>
    <col min="10499" max="10499" width="13.140625" customWidth="1"/>
    <col min="10753" max="10753" width="27.5703125" customWidth="1"/>
    <col min="10754" max="10754" width="14.85546875" customWidth="1"/>
    <col min="10755" max="10755" width="13.140625" customWidth="1"/>
    <col min="11009" max="11009" width="27.5703125" customWidth="1"/>
    <col min="11010" max="11010" width="14.85546875" customWidth="1"/>
    <col min="11011" max="11011" width="13.140625" customWidth="1"/>
    <col min="11265" max="11265" width="27.5703125" customWidth="1"/>
    <col min="11266" max="11266" width="14.85546875" customWidth="1"/>
    <col min="11267" max="11267" width="13.140625" customWidth="1"/>
    <col min="11521" max="11521" width="27.5703125" customWidth="1"/>
    <col min="11522" max="11522" width="14.85546875" customWidth="1"/>
    <col min="11523" max="11523" width="13.140625" customWidth="1"/>
    <col min="11777" max="11777" width="27.5703125" customWidth="1"/>
    <col min="11778" max="11778" width="14.85546875" customWidth="1"/>
    <col min="11779" max="11779" width="13.140625" customWidth="1"/>
    <col min="12033" max="12033" width="27.5703125" customWidth="1"/>
    <col min="12034" max="12034" width="14.85546875" customWidth="1"/>
    <col min="12035" max="12035" width="13.140625" customWidth="1"/>
    <col min="12289" max="12289" width="27.5703125" customWidth="1"/>
    <col min="12290" max="12290" width="14.85546875" customWidth="1"/>
    <col min="12291" max="12291" width="13.140625" customWidth="1"/>
    <col min="12545" max="12545" width="27.5703125" customWidth="1"/>
    <col min="12546" max="12546" width="14.85546875" customWidth="1"/>
    <col min="12547" max="12547" width="13.140625" customWidth="1"/>
    <col min="12801" max="12801" width="27.5703125" customWidth="1"/>
    <col min="12802" max="12802" width="14.85546875" customWidth="1"/>
    <col min="12803" max="12803" width="13.140625" customWidth="1"/>
    <col min="13057" max="13057" width="27.5703125" customWidth="1"/>
    <col min="13058" max="13058" width="14.85546875" customWidth="1"/>
    <col min="13059" max="13059" width="13.140625" customWidth="1"/>
    <col min="13313" max="13313" width="27.5703125" customWidth="1"/>
    <col min="13314" max="13314" width="14.85546875" customWidth="1"/>
    <col min="13315" max="13315" width="13.140625" customWidth="1"/>
    <col min="13569" max="13569" width="27.5703125" customWidth="1"/>
    <col min="13570" max="13570" width="14.85546875" customWidth="1"/>
    <col min="13571" max="13571" width="13.140625" customWidth="1"/>
    <col min="13825" max="13825" width="27.5703125" customWidth="1"/>
    <col min="13826" max="13826" width="14.85546875" customWidth="1"/>
    <col min="13827" max="13827" width="13.140625" customWidth="1"/>
    <col min="14081" max="14081" width="27.5703125" customWidth="1"/>
    <col min="14082" max="14082" width="14.85546875" customWidth="1"/>
    <col min="14083" max="14083" width="13.140625" customWidth="1"/>
    <col min="14337" max="14337" width="27.5703125" customWidth="1"/>
    <col min="14338" max="14338" width="14.85546875" customWidth="1"/>
    <col min="14339" max="14339" width="13.140625" customWidth="1"/>
    <col min="14593" max="14593" width="27.5703125" customWidth="1"/>
    <col min="14594" max="14594" width="14.85546875" customWidth="1"/>
    <col min="14595" max="14595" width="13.140625" customWidth="1"/>
    <col min="14849" max="14849" width="27.5703125" customWidth="1"/>
    <col min="14850" max="14850" width="14.85546875" customWidth="1"/>
    <col min="14851" max="14851" width="13.140625" customWidth="1"/>
    <col min="15105" max="15105" width="27.5703125" customWidth="1"/>
    <col min="15106" max="15106" width="14.85546875" customWidth="1"/>
    <col min="15107" max="15107" width="13.140625" customWidth="1"/>
    <col min="15361" max="15361" width="27.5703125" customWidth="1"/>
    <col min="15362" max="15362" width="14.85546875" customWidth="1"/>
    <col min="15363" max="15363" width="13.140625" customWidth="1"/>
    <col min="15617" max="15617" width="27.5703125" customWidth="1"/>
    <col min="15618" max="15618" width="14.85546875" customWidth="1"/>
    <col min="15619" max="15619" width="13.140625" customWidth="1"/>
    <col min="15873" max="15873" width="27.5703125" customWidth="1"/>
    <col min="15874" max="15874" width="14.85546875" customWidth="1"/>
    <col min="15875" max="15875" width="13.140625" customWidth="1"/>
    <col min="16129" max="16129" width="27.5703125" customWidth="1"/>
    <col min="16130" max="16130" width="14.85546875" customWidth="1"/>
    <col min="16131" max="16131" width="13.140625" customWidth="1"/>
  </cols>
  <sheetData>
    <row r="1" spans="1:8" ht="44.25" customHeight="1" x14ac:dyDescent="0.25">
      <c r="A1" s="21" t="s">
        <v>46</v>
      </c>
      <c r="B1" s="154" t="s">
        <v>122</v>
      </c>
      <c r="C1" s="155"/>
      <c r="D1" s="155"/>
      <c r="E1" s="155"/>
      <c r="F1" s="155"/>
      <c r="G1" s="155"/>
      <c r="H1" s="155"/>
    </row>
    <row r="2" spans="1:8" ht="50.25" customHeight="1" x14ac:dyDescent="0.25">
      <c r="A2" s="21" t="s">
        <v>47</v>
      </c>
      <c r="B2" s="156"/>
      <c r="C2" s="157"/>
      <c r="D2" s="157"/>
      <c r="E2" s="157"/>
      <c r="F2" s="157"/>
      <c r="G2" s="157"/>
      <c r="H2" s="158"/>
    </row>
    <row r="3" spans="1:8" ht="42.75" customHeight="1" x14ac:dyDescent="0.25">
      <c r="A3" s="21" t="s">
        <v>48</v>
      </c>
      <c r="B3" s="156"/>
      <c r="C3" s="157"/>
      <c r="D3" s="157"/>
      <c r="E3" s="157"/>
      <c r="F3" s="157"/>
      <c r="G3" s="157"/>
      <c r="H3" s="158"/>
    </row>
    <row r="4" spans="1:8" ht="39" customHeight="1" x14ac:dyDescent="0.25">
      <c r="A4" s="22"/>
      <c r="B4" s="159"/>
      <c r="C4" s="160"/>
      <c r="D4" s="160"/>
      <c r="E4" s="160"/>
      <c r="F4" s="160"/>
      <c r="G4" s="160"/>
      <c r="H4" s="161"/>
    </row>
    <row r="5" spans="1:8" ht="51.75" customHeight="1" x14ac:dyDescent="0.25">
      <c r="A5" s="21" t="s">
        <v>49</v>
      </c>
      <c r="B5" s="162"/>
      <c r="C5" s="163"/>
      <c r="D5" s="163"/>
      <c r="E5" s="163"/>
      <c r="F5" s="163"/>
      <c r="G5" s="163"/>
      <c r="H5" s="164"/>
    </row>
  </sheetData>
  <mergeCells count="5">
    <mergeCell ref="B1:H1"/>
    <mergeCell ref="B2:H2"/>
    <mergeCell ref="B3:H3"/>
    <mergeCell ref="B4:H4"/>
    <mergeCell ref="B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330EA-7230-4903-90EB-D333FF967CDF}">
  <dimension ref="A1:C22"/>
  <sheetViews>
    <sheetView workbookViewId="0">
      <selection activeCell="D13" sqref="D13"/>
    </sheetView>
  </sheetViews>
  <sheetFormatPr defaultRowHeight="15" x14ac:dyDescent="0.25"/>
  <cols>
    <col min="1" max="1" width="33" customWidth="1"/>
    <col min="2" max="2" width="11.7109375" customWidth="1"/>
    <col min="3" max="3" width="58.85546875" customWidth="1"/>
    <col min="257" max="257" width="33" customWidth="1"/>
    <col min="258" max="258" width="11.7109375" customWidth="1"/>
    <col min="259" max="259" width="58.85546875" customWidth="1"/>
    <col min="513" max="513" width="33" customWidth="1"/>
    <col min="514" max="514" width="11.7109375" customWidth="1"/>
    <col min="515" max="515" width="58.85546875" customWidth="1"/>
    <col min="769" max="769" width="33" customWidth="1"/>
    <col min="770" max="770" width="11.7109375" customWidth="1"/>
    <col min="771" max="771" width="58.85546875" customWidth="1"/>
    <col min="1025" max="1025" width="33" customWidth="1"/>
    <col min="1026" max="1026" width="11.7109375" customWidth="1"/>
    <col min="1027" max="1027" width="58.85546875" customWidth="1"/>
    <col min="1281" max="1281" width="33" customWidth="1"/>
    <col min="1282" max="1282" width="11.7109375" customWidth="1"/>
    <col min="1283" max="1283" width="58.85546875" customWidth="1"/>
    <col min="1537" max="1537" width="33" customWidth="1"/>
    <col min="1538" max="1538" width="11.7109375" customWidth="1"/>
    <col min="1539" max="1539" width="58.85546875" customWidth="1"/>
    <col min="1793" max="1793" width="33" customWidth="1"/>
    <col min="1794" max="1794" width="11.7109375" customWidth="1"/>
    <col min="1795" max="1795" width="58.85546875" customWidth="1"/>
    <col min="2049" max="2049" width="33" customWidth="1"/>
    <col min="2050" max="2050" width="11.7109375" customWidth="1"/>
    <col min="2051" max="2051" width="58.85546875" customWidth="1"/>
    <col min="2305" max="2305" width="33" customWidth="1"/>
    <col min="2306" max="2306" width="11.7109375" customWidth="1"/>
    <col min="2307" max="2307" width="58.85546875" customWidth="1"/>
    <col min="2561" max="2561" width="33" customWidth="1"/>
    <col min="2562" max="2562" width="11.7109375" customWidth="1"/>
    <col min="2563" max="2563" width="58.85546875" customWidth="1"/>
    <col min="2817" max="2817" width="33" customWidth="1"/>
    <col min="2818" max="2818" width="11.7109375" customWidth="1"/>
    <col min="2819" max="2819" width="58.85546875" customWidth="1"/>
    <col min="3073" max="3073" width="33" customWidth="1"/>
    <col min="3074" max="3074" width="11.7109375" customWidth="1"/>
    <col min="3075" max="3075" width="58.85546875" customWidth="1"/>
    <col min="3329" max="3329" width="33" customWidth="1"/>
    <col min="3330" max="3330" width="11.7109375" customWidth="1"/>
    <col min="3331" max="3331" width="58.85546875" customWidth="1"/>
    <col min="3585" max="3585" width="33" customWidth="1"/>
    <col min="3586" max="3586" width="11.7109375" customWidth="1"/>
    <col min="3587" max="3587" width="58.85546875" customWidth="1"/>
    <col min="3841" max="3841" width="33" customWidth="1"/>
    <col min="3842" max="3842" width="11.7109375" customWidth="1"/>
    <col min="3843" max="3843" width="58.85546875" customWidth="1"/>
    <col min="4097" max="4097" width="33" customWidth="1"/>
    <col min="4098" max="4098" width="11.7109375" customWidth="1"/>
    <col min="4099" max="4099" width="58.85546875" customWidth="1"/>
    <col min="4353" max="4353" width="33" customWidth="1"/>
    <col min="4354" max="4354" width="11.7109375" customWidth="1"/>
    <col min="4355" max="4355" width="58.85546875" customWidth="1"/>
    <col min="4609" max="4609" width="33" customWidth="1"/>
    <col min="4610" max="4610" width="11.7109375" customWidth="1"/>
    <col min="4611" max="4611" width="58.85546875" customWidth="1"/>
    <col min="4865" max="4865" width="33" customWidth="1"/>
    <col min="4866" max="4866" width="11.7109375" customWidth="1"/>
    <col min="4867" max="4867" width="58.85546875" customWidth="1"/>
    <col min="5121" max="5121" width="33" customWidth="1"/>
    <col min="5122" max="5122" width="11.7109375" customWidth="1"/>
    <col min="5123" max="5123" width="58.85546875" customWidth="1"/>
    <col min="5377" max="5377" width="33" customWidth="1"/>
    <col min="5378" max="5378" width="11.7109375" customWidth="1"/>
    <col min="5379" max="5379" width="58.85546875" customWidth="1"/>
    <col min="5633" max="5633" width="33" customWidth="1"/>
    <col min="5634" max="5634" width="11.7109375" customWidth="1"/>
    <col min="5635" max="5635" width="58.85546875" customWidth="1"/>
    <col min="5889" max="5889" width="33" customWidth="1"/>
    <col min="5890" max="5890" width="11.7109375" customWidth="1"/>
    <col min="5891" max="5891" width="58.85546875" customWidth="1"/>
    <col min="6145" max="6145" width="33" customWidth="1"/>
    <col min="6146" max="6146" width="11.7109375" customWidth="1"/>
    <col min="6147" max="6147" width="58.85546875" customWidth="1"/>
    <col min="6401" max="6401" width="33" customWidth="1"/>
    <col min="6402" max="6402" width="11.7109375" customWidth="1"/>
    <col min="6403" max="6403" width="58.85546875" customWidth="1"/>
    <col min="6657" max="6657" width="33" customWidth="1"/>
    <col min="6658" max="6658" width="11.7109375" customWidth="1"/>
    <col min="6659" max="6659" width="58.85546875" customWidth="1"/>
    <col min="6913" max="6913" width="33" customWidth="1"/>
    <col min="6914" max="6914" width="11.7109375" customWidth="1"/>
    <col min="6915" max="6915" width="58.85546875" customWidth="1"/>
    <col min="7169" max="7169" width="33" customWidth="1"/>
    <col min="7170" max="7170" width="11.7109375" customWidth="1"/>
    <col min="7171" max="7171" width="58.85546875" customWidth="1"/>
    <col min="7425" max="7425" width="33" customWidth="1"/>
    <col min="7426" max="7426" width="11.7109375" customWidth="1"/>
    <col min="7427" max="7427" width="58.85546875" customWidth="1"/>
    <col min="7681" max="7681" width="33" customWidth="1"/>
    <col min="7682" max="7682" width="11.7109375" customWidth="1"/>
    <col min="7683" max="7683" width="58.85546875" customWidth="1"/>
    <col min="7937" max="7937" width="33" customWidth="1"/>
    <col min="7938" max="7938" width="11.7109375" customWidth="1"/>
    <col min="7939" max="7939" width="58.85546875" customWidth="1"/>
    <col min="8193" max="8193" width="33" customWidth="1"/>
    <col min="8194" max="8194" width="11.7109375" customWidth="1"/>
    <col min="8195" max="8195" width="58.85546875" customWidth="1"/>
    <col min="8449" max="8449" width="33" customWidth="1"/>
    <col min="8450" max="8450" width="11.7109375" customWidth="1"/>
    <col min="8451" max="8451" width="58.85546875" customWidth="1"/>
    <col min="8705" max="8705" width="33" customWidth="1"/>
    <col min="8706" max="8706" width="11.7109375" customWidth="1"/>
    <col min="8707" max="8707" width="58.85546875" customWidth="1"/>
    <col min="8961" max="8961" width="33" customWidth="1"/>
    <col min="8962" max="8962" width="11.7109375" customWidth="1"/>
    <col min="8963" max="8963" width="58.85546875" customWidth="1"/>
    <col min="9217" max="9217" width="33" customWidth="1"/>
    <col min="9218" max="9218" width="11.7109375" customWidth="1"/>
    <col min="9219" max="9219" width="58.85546875" customWidth="1"/>
    <col min="9473" max="9473" width="33" customWidth="1"/>
    <col min="9474" max="9474" width="11.7109375" customWidth="1"/>
    <col min="9475" max="9475" width="58.85546875" customWidth="1"/>
    <col min="9729" max="9729" width="33" customWidth="1"/>
    <col min="9730" max="9730" width="11.7109375" customWidth="1"/>
    <col min="9731" max="9731" width="58.85546875" customWidth="1"/>
    <col min="9985" max="9985" width="33" customWidth="1"/>
    <col min="9986" max="9986" width="11.7109375" customWidth="1"/>
    <col min="9987" max="9987" width="58.85546875" customWidth="1"/>
    <col min="10241" max="10241" width="33" customWidth="1"/>
    <col min="10242" max="10242" width="11.7109375" customWidth="1"/>
    <col min="10243" max="10243" width="58.85546875" customWidth="1"/>
    <col min="10497" max="10497" width="33" customWidth="1"/>
    <col min="10498" max="10498" width="11.7109375" customWidth="1"/>
    <col min="10499" max="10499" width="58.85546875" customWidth="1"/>
    <col min="10753" max="10753" width="33" customWidth="1"/>
    <col min="10754" max="10754" width="11.7109375" customWidth="1"/>
    <col min="10755" max="10755" width="58.85546875" customWidth="1"/>
    <col min="11009" max="11009" width="33" customWidth="1"/>
    <col min="11010" max="11010" width="11.7109375" customWidth="1"/>
    <col min="11011" max="11011" width="58.85546875" customWidth="1"/>
    <col min="11265" max="11265" width="33" customWidth="1"/>
    <col min="11266" max="11266" width="11.7109375" customWidth="1"/>
    <col min="11267" max="11267" width="58.85546875" customWidth="1"/>
    <col min="11521" max="11521" width="33" customWidth="1"/>
    <col min="11522" max="11522" width="11.7109375" customWidth="1"/>
    <col min="11523" max="11523" width="58.85546875" customWidth="1"/>
    <col min="11777" max="11777" width="33" customWidth="1"/>
    <col min="11778" max="11778" width="11.7109375" customWidth="1"/>
    <col min="11779" max="11779" width="58.85546875" customWidth="1"/>
    <col min="12033" max="12033" width="33" customWidth="1"/>
    <col min="12034" max="12034" width="11.7109375" customWidth="1"/>
    <col min="12035" max="12035" width="58.85546875" customWidth="1"/>
    <col min="12289" max="12289" width="33" customWidth="1"/>
    <col min="12290" max="12290" width="11.7109375" customWidth="1"/>
    <col min="12291" max="12291" width="58.85546875" customWidth="1"/>
    <col min="12545" max="12545" width="33" customWidth="1"/>
    <col min="12546" max="12546" width="11.7109375" customWidth="1"/>
    <col min="12547" max="12547" width="58.85546875" customWidth="1"/>
    <col min="12801" max="12801" width="33" customWidth="1"/>
    <col min="12802" max="12802" width="11.7109375" customWidth="1"/>
    <col min="12803" max="12803" width="58.85546875" customWidth="1"/>
    <col min="13057" max="13057" width="33" customWidth="1"/>
    <col min="13058" max="13058" width="11.7109375" customWidth="1"/>
    <col min="13059" max="13059" width="58.85546875" customWidth="1"/>
    <col min="13313" max="13313" width="33" customWidth="1"/>
    <col min="13314" max="13314" width="11.7109375" customWidth="1"/>
    <col min="13315" max="13315" width="58.85546875" customWidth="1"/>
    <col min="13569" max="13569" width="33" customWidth="1"/>
    <col min="13570" max="13570" width="11.7109375" customWidth="1"/>
    <col min="13571" max="13571" width="58.85546875" customWidth="1"/>
    <col min="13825" max="13825" width="33" customWidth="1"/>
    <col min="13826" max="13826" width="11.7109375" customWidth="1"/>
    <col min="13827" max="13827" width="58.85546875" customWidth="1"/>
    <col min="14081" max="14081" width="33" customWidth="1"/>
    <col min="14082" max="14082" width="11.7109375" customWidth="1"/>
    <col min="14083" max="14083" width="58.85546875" customWidth="1"/>
    <col min="14337" max="14337" width="33" customWidth="1"/>
    <col min="14338" max="14338" width="11.7109375" customWidth="1"/>
    <col min="14339" max="14339" width="58.85546875" customWidth="1"/>
    <col min="14593" max="14593" width="33" customWidth="1"/>
    <col min="14594" max="14594" width="11.7109375" customWidth="1"/>
    <col min="14595" max="14595" width="58.85546875" customWidth="1"/>
    <col min="14849" max="14849" width="33" customWidth="1"/>
    <col min="14850" max="14850" width="11.7109375" customWidth="1"/>
    <col min="14851" max="14851" width="58.85546875" customWidth="1"/>
    <col min="15105" max="15105" width="33" customWidth="1"/>
    <col min="15106" max="15106" width="11.7109375" customWidth="1"/>
    <col min="15107" max="15107" width="58.85546875" customWidth="1"/>
    <col min="15361" max="15361" width="33" customWidth="1"/>
    <col min="15362" max="15362" width="11.7109375" customWidth="1"/>
    <col min="15363" max="15363" width="58.85546875" customWidth="1"/>
    <col min="15617" max="15617" width="33" customWidth="1"/>
    <col min="15618" max="15618" width="11.7109375" customWidth="1"/>
    <col min="15619" max="15619" width="58.85546875" customWidth="1"/>
    <col min="15873" max="15873" width="33" customWidth="1"/>
    <col min="15874" max="15874" width="11.7109375" customWidth="1"/>
    <col min="15875" max="15875" width="58.85546875" customWidth="1"/>
    <col min="16129" max="16129" width="33" customWidth="1"/>
    <col min="16130" max="16130" width="11.7109375" customWidth="1"/>
    <col min="16131" max="16131" width="58.85546875" customWidth="1"/>
  </cols>
  <sheetData>
    <row r="1" spans="1:3" x14ac:dyDescent="0.25">
      <c r="A1" s="165" t="s">
        <v>46</v>
      </c>
      <c r="B1" s="165"/>
      <c r="C1" s="165"/>
    </row>
    <row r="2" spans="1:3" ht="56.25" customHeight="1" x14ac:dyDescent="0.25">
      <c r="A2" s="166" t="s">
        <v>122</v>
      </c>
      <c r="B2" s="166"/>
      <c r="C2" s="166"/>
    </row>
    <row r="3" spans="1:3" x14ac:dyDescent="0.25">
      <c r="A3" s="23"/>
      <c r="B3" s="23"/>
      <c r="C3" s="23"/>
    </row>
    <row r="4" spans="1:3" x14ac:dyDescent="0.25">
      <c r="A4" s="167" t="s">
        <v>50</v>
      </c>
      <c r="B4" s="167"/>
      <c r="C4" s="167"/>
    </row>
    <row r="5" spans="1:3" ht="16.5" x14ac:dyDescent="0.25">
      <c r="A5" s="24"/>
      <c r="B5" s="24"/>
      <c r="C5" s="25"/>
    </row>
    <row r="6" spans="1:3" ht="33" x14ac:dyDescent="0.25">
      <c r="A6" s="26" t="s">
        <v>51</v>
      </c>
      <c r="B6" s="27"/>
      <c r="C6" s="28" t="s">
        <v>52</v>
      </c>
    </row>
    <row r="7" spans="1:3" ht="16.5" x14ac:dyDescent="0.25">
      <c r="A7" s="29"/>
      <c r="B7" s="29"/>
      <c r="C7" s="30"/>
    </row>
    <row r="8" spans="1:3" ht="16.5" x14ac:dyDescent="0.25">
      <c r="A8" s="31" t="str">
        <f>IF(C6="Individual Firm","Name of Sole Bidder [Individual Firm]",IF(C6="Licensee of a Manufacturer","Name of Bidder [Licensee]",IF(C6="Representative of a Manufacturer","Name of Bidder [Authorised Representative]","Name of Lead Partner")))</f>
        <v>Name of Sole Bidder [Individual Firm]</v>
      </c>
      <c r="B8" s="32"/>
      <c r="C8" s="33"/>
    </row>
    <row r="9" spans="1:3" ht="33" x14ac:dyDescent="0.25">
      <c r="A9" s="34" t="s">
        <v>53</v>
      </c>
      <c r="B9" s="35"/>
      <c r="C9" s="33" t="s">
        <v>54</v>
      </c>
    </row>
    <row r="10" spans="1:3" ht="16.5" x14ac:dyDescent="0.25">
      <c r="A10" s="36"/>
      <c r="B10" s="37"/>
      <c r="C10" s="33" t="s">
        <v>54</v>
      </c>
    </row>
    <row r="11" spans="1:3" ht="16.5" x14ac:dyDescent="0.25">
      <c r="A11" s="38"/>
      <c r="B11" s="39"/>
      <c r="C11" s="33" t="s">
        <v>54</v>
      </c>
    </row>
    <row r="12" spans="1:3" ht="16.5" x14ac:dyDescent="0.25">
      <c r="A12" s="25"/>
      <c r="B12" s="25"/>
      <c r="C12" s="29"/>
    </row>
    <row r="13" spans="1:3" ht="16.5" x14ac:dyDescent="0.25">
      <c r="A13" s="31" t="str">
        <f>IF(C6="Individual Firm","",IF(C6="Licensee of a Manufacturer","Name of Manufacturer [Licenser]",IF(C6="Representative of a Manufacturer","Name of Manufacturer","Name of Other Partner")))</f>
        <v/>
      </c>
      <c r="B13" s="32"/>
      <c r="C13" s="33" t="s">
        <v>54</v>
      </c>
    </row>
    <row r="14" spans="1:3" ht="16.5" x14ac:dyDescent="0.25">
      <c r="A14" s="40"/>
      <c r="B14" s="35"/>
      <c r="C14" s="33" t="s">
        <v>54</v>
      </c>
    </row>
    <row r="15" spans="1:3" ht="16.5" x14ac:dyDescent="0.25">
      <c r="A15" s="36"/>
      <c r="B15" s="37"/>
      <c r="C15" s="33" t="s">
        <v>54</v>
      </c>
    </row>
    <row r="16" spans="1:3" ht="16.5" x14ac:dyDescent="0.25">
      <c r="A16" s="168"/>
      <c r="B16" s="168"/>
      <c r="C16" s="33" t="s">
        <v>54</v>
      </c>
    </row>
    <row r="17" spans="1:3" ht="16.5" x14ac:dyDescent="0.25">
      <c r="A17" s="25"/>
      <c r="B17" s="25"/>
      <c r="C17" s="29"/>
    </row>
    <row r="18" spans="1:3" ht="16.5" x14ac:dyDescent="0.25">
      <c r="A18" s="41" t="s">
        <v>55</v>
      </c>
      <c r="B18" s="42"/>
      <c r="C18" s="43"/>
    </row>
    <row r="19" spans="1:3" ht="16.5" x14ac:dyDescent="0.25">
      <c r="A19" s="41" t="s">
        <v>56</v>
      </c>
      <c r="B19" s="42"/>
      <c r="C19" s="33"/>
    </row>
    <row r="20" spans="1:3" ht="16.5" x14ac:dyDescent="0.25">
      <c r="A20" s="44"/>
      <c r="B20" s="44"/>
      <c r="C20" s="44"/>
    </row>
    <row r="21" spans="1:3" ht="16.5" x14ac:dyDescent="0.25">
      <c r="A21" s="41" t="s">
        <v>57</v>
      </c>
      <c r="B21" s="42"/>
      <c r="C21" s="45"/>
    </row>
    <row r="22" spans="1:3" ht="16.5" x14ac:dyDescent="0.25">
      <c r="A22" s="41" t="s">
        <v>58</v>
      </c>
      <c r="B22" s="42"/>
      <c r="C22" s="33"/>
    </row>
  </sheetData>
  <mergeCells count="4">
    <mergeCell ref="A1:C1"/>
    <mergeCell ref="A2:C2"/>
    <mergeCell ref="A4:C4"/>
    <mergeCell ref="A16:B16"/>
  </mergeCells>
  <conditionalFormatting sqref="A13:B15 A16">
    <cfRule type="expression" dxfId="1" priority="1" stopIfTrue="1">
      <formula>$D$6= "Individual Firm"</formula>
    </cfRule>
  </conditionalFormatting>
  <conditionalFormatting sqref="C7">
    <cfRule type="expression" dxfId="0" priority="2" stopIfTrue="1">
      <formula>$AA$6=0</formula>
    </cfRule>
  </conditionalFormatting>
  <dataValidations count="1">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61A61780-A2BF-4B31-AE19-1D89BA0E87E2}">
      <formula1>$AA$2:$AA$5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0666B-BF5E-411A-BDD0-DA77A1687867}">
  <dimension ref="A1:Q73"/>
  <sheetViews>
    <sheetView topLeftCell="A64" zoomScale="115" zoomScaleNormal="115" workbookViewId="0">
      <selection activeCell="G59" sqref="G59"/>
    </sheetView>
  </sheetViews>
  <sheetFormatPr defaultRowHeight="12.75" x14ac:dyDescent="0.25"/>
  <cols>
    <col min="1" max="1" width="5.5703125" style="58" customWidth="1"/>
    <col min="2" max="2" width="10.5703125" style="58" customWidth="1"/>
    <col min="3" max="3" width="12.140625" style="58" customWidth="1"/>
    <col min="4" max="4" width="14.7109375" style="58" customWidth="1"/>
    <col min="5" max="5" width="8.5703125" style="51" customWidth="1"/>
    <col min="6" max="6" width="7.28515625" style="51" customWidth="1"/>
    <col min="7" max="7" width="64.85546875" style="51" customWidth="1"/>
    <col min="8" max="8" width="9.140625" style="51"/>
    <col min="9" max="9" width="8" style="51" bestFit="1" customWidth="1"/>
    <col min="10" max="10" width="10.7109375" style="51" customWidth="1"/>
    <col min="11" max="12" width="13.5703125" style="51" customWidth="1"/>
    <col min="13" max="13" width="17.28515625" style="51" customWidth="1"/>
    <col min="14" max="14" width="13.5703125" style="51" customWidth="1"/>
    <col min="15" max="15" width="15" style="51" hidden="1" customWidth="1"/>
    <col min="16" max="16" width="9.140625" style="51"/>
    <col min="17" max="17" width="12.42578125" style="51" bestFit="1" customWidth="1"/>
    <col min="18" max="256" width="9.140625" style="51"/>
    <col min="257" max="257" width="5.5703125" style="51" customWidth="1"/>
    <col min="258" max="258" width="10.5703125" style="51" customWidth="1"/>
    <col min="259" max="259" width="12.140625" style="51" customWidth="1"/>
    <col min="260" max="260" width="14.7109375" style="51" customWidth="1"/>
    <col min="261" max="261" width="8.5703125" style="51" customWidth="1"/>
    <col min="262" max="262" width="7.28515625" style="51" customWidth="1"/>
    <col min="263" max="263" width="64.85546875" style="51" customWidth="1"/>
    <col min="264" max="264" width="9.140625" style="51"/>
    <col min="265" max="265" width="15.5703125" style="51" customWidth="1"/>
    <col min="266" max="266" width="10.7109375" style="51" customWidth="1"/>
    <col min="267" max="268" width="13.5703125" style="51" customWidth="1"/>
    <col min="269" max="269" width="17.28515625" style="51" customWidth="1"/>
    <col min="270" max="270" width="13.5703125" style="51" customWidth="1"/>
    <col min="271" max="271" width="15" style="51" customWidth="1"/>
    <col min="272" max="272" width="9.140625" style="51"/>
    <col min="273" max="273" width="12.42578125" style="51" bestFit="1" customWidth="1"/>
    <col min="274" max="512" width="9.140625" style="51"/>
    <col min="513" max="513" width="5.5703125" style="51" customWidth="1"/>
    <col min="514" max="514" width="10.5703125" style="51" customWidth="1"/>
    <col min="515" max="515" width="12.140625" style="51" customWidth="1"/>
    <col min="516" max="516" width="14.7109375" style="51" customWidth="1"/>
    <col min="517" max="517" width="8.5703125" style="51" customWidth="1"/>
    <col min="518" max="518" width="7.28515625" style="51" customWidth="1"/>
    <col min="519" max="519" width="64.85546875" style="51" customWidth="1"/>
    <col min="520" max="520" width="9.140625" style="51"/>
    <col min="521" max="521" width="15.5703125" style="51" customWidth="1"/>
    <col min="522" max="522" width="10.7109375" style="51" customWidth="1"/>
    <col min="523" max="524" width="13.5703125" style="51" customWidth="1"/>
    <col min="525" max="525" width="17.28515625" style="51" customWidth="1"/>
    <col min="526" max="526" width="13.5703125" style="51" customWidth="1"/>
    <col min="527" max="527" width="15" style="51" customWidth="1"/>
    <col min="528" max="528" width="9.140625" style="51"/>
    <col min="529" max="529" width="12.42578125" style="51" bestFit="1" customWidth="1"/>
    <col min="530" max="768" width="9.140625" style="51"/>
    <col min="769" max="769" width="5.5703125" style="51" customWidth="1"/>
    <col min="770" max="770" width="10.5703125" style="51" customWidth="1"/>
    <col min="771" max="771" width="12.140625" style="51" customWidth="1"/>
    <col min="772" max="772" width="14.7109375" style="51" customWidth="1"/>
    <col min="773" max="773" width="8.5703125" style="51" customWidth="1"/>
    <col min="774" max="774" width="7.28515625" style="51" customWidth="1"/>
    <col min="775" max="775" width="64.85546875" style="51" customWidth="1"/>
    <col min="776" max="776" width="9.140625" style="51"/>
    <col min="777" max="777" width="15.5703125" style="51" customWidth="1"/>
    <col min="778" max="778" width="10.7109375" style="51" customWidth="1"/>
    <col min="779" max="780" width="13.5703125" style="51" customWidth="1"/>
    <col min="781" max="781" width="17.28515625" style="51" customWidth="1"/>
    <col min="782" max="782" width="13.5703125" style="51" customWidth="1"/>
    <col min="783" max="783" width="15" style="51" customWidth="1"/>
    <col min="784" max="784" width="9.140625" style="51"/>
    <col min="785" max="785" width="12.42578125" style="51" bestFit="1" customWidth="1"/>
    <col min="786" max="1024" width="9.140625" style="51"/>
    <col min="1025" max="1025" width="5.5703125" style="51" customWidth="1"/>
    <col min="1026" max="1026" width="10.5703125" style="51" customWidth="1"/>
    <col min="1027" max="1027" width="12.140625" style="51" customWidth="1"/>
    <col min="1028" max="1028" width="14.7109375" style="51" customWidth="1"/>
    <col min="1029" max="1029" width="8.5703125" style="51" customWidth="1"/>
    <col min="1030" max="1030" width="7.28515625" style="51" customWidth="1"/>
    <col min="1031" max="1031" width="64.85546875" style="51" customWidth="1"/>
    <col min="1032" max="1032" width="9.140625" style="51"/>
    <col min="1033" max="1033" width="15.5703125" style="51" customWidth="1"/>
    <col min="1034" max="1034" width="10.7109375" style="51" customWidth="1"/>
    <col min="1035" max="1036" width="13.5703125" style="51" customWidth="1"/>
    <col min="1037" max="1037" width="17.28515625" style="51" customWidth="1"/>
    <col min="1038" max="1038" width="13.5703125" style="51" customWidth="1"/>
    <col min="1039" max="1039" width="15" style="51" customWidth="1"/>
    <col min="1040" max="1040" width="9.140625" style="51"/>
    <col min="1041" max="1041" width="12.42578125" style="51" bestFit="1" customWidth="1"/>
    <col min="1042" max="1280" width="9.140625" style="51"/>
    <col min="1281" max="1281" width="5.5703125" style="51" customWidth="1"/>
    <col min="1282" max="1282" width="10.5703125" style="51" customWidth="1"/>
    <col min="1283" max="1283" width="12.140625" style="51" customWidth="1"/>
    <col min="1284" max="1284" width="14.7109375" style="51" customWidth="1"/>
    <col min="1285" max="1285" width="8.5703125" style="51" customWidth="1"/>
    <col min="1286" max="1286" width="7.28515625" style="51" customWidth="1"/>
    <col min="1287" max="1287" width="64.85546875" style="51" customWidth="1"/>
    <col min="1288" max="1288" width="9.140625" style="51"/>
    <col min="1289" max="1289" width="15.5703125" style="51" customWidth="1"/>
    <col min="1290" max="1290" width="10.7109375" style="51" customWidth="1"/>
    <col min="1291" max="1292" width="13.5703125" style="51" customWidth="1"/>
    <col min="1293" max="1293" width="17.28515625" style="51" customWidth="1"/>
    <col min="1294" max="1294" width="13.5703125" style="51" customWidth="1"/>
    <col min="1295" max="1295" width="15" style="51" customWidth="1"/>
    <col min="1296" max="1296" width="9.140625" style="51"/>
    <col min="1297" max="1297" width="12.42578125" style="51" bestFit="1" customWidth="1"/>
    <col min="1298" max="1536" width="9.140625" style="51"/>
    <col min="1537" max="1537" width="5.5703125" style="51" customWidth="1"/>
    <col min="1538" max="1538" width="10.5703125" style="51" customWidth="1"/>
    <col min="1539" max="1539" width="12.140625" style="51" customWidth="1"/>
    <col min="1540" max="1540" width="14.7109375" style="51" customWidth="1"/>
    <col min="1541" max="1541" width="8.5703125" style="51" customWidth="1"/>
    <col min="1542" max="1542" width="7.28515625" style="51" customWidth="1"/>
    <col min="1543" max="1543" width="64.85546875" style="51" customWidth="1"/>
    <col min="1544" max="1544" width="9.140625" style="51"/>
    <col min="1545" max="1545" width="15.5703125" style="51" customWidth="1"/>
    <col min="1546" max="1546" width="10.7109375" style="51" customWidth="1"/>
    <col min="1547" max="1548" width="13.5703125" style="51" customWidth="1"/>
    <col min="1549" max="1549" width="17.28515625" style="51" customWidth="1"/>
    <col min="1550" max="1550" width="13.5703125" style="51" customWidth="1"/>
    <col min="1551" max="1551" width="15" style="51" customWidth="1"/>
    <col min="1552" max="1552" width="9.140625" style="51"/>
    <col min="1553" max="1553" width="12.42578125" style="51" bestFit="1" customWidth="1"/>
    <col min="1554" max="1792" width="9.140625" style="51"/>
    <col min="1793" max="1793" width="5.5703125" style="51" customWidth="1"/>
    <col min="1794" max="1794" width="10.5703125" style="51" customWidth="1"/>
    <col min="1795" max="1795" width="12.140625" style="51" customWidth="1"/>
    <col min="1796" max="1796" width="14.7109375" style="51" customWidth="1"/>
    <col min="1797" max="1797" width="8.5703125" style="51" customWidth="1"/>
    <col min="1798" max="1798" width="7.28515625" style="51" customWidth="1"/>
    <col min="1799" max="1799" width="64.85546875" style="51" customWidth="1"/>
    <col min="1800" max="1800" width="9.140625" style="51"/>
    <col min="1801" max="1801" width="15.5703125" style="51" customWidth="1"/>
    <col min="1802" max="1802" width="10.7109375" style="51" customWidth="1"/>
    <col min="1803" max="1804" width="13.5703125" style="51" customWidth="1"/>
    <col min="1805" max="1805" width="17.28515625" style="51" customWidth="1"/>
    <col min="1806" max="1806" width="13.5703125" style="51" customWidth="1"/>
    <col min="1807" max="1807" width="15" style="51" customWidth="1"/>
    <col min="1808" max="1808" width="9.140625" style="51"/>
    <col min="1809" max="1809" width="12.42578125" style="51" bestFit="1" customWidth="1"/>
    <col min="1810" max="2048" width="9.140625" style="51"/>
    <col min="2049" max="2049" width="5.5703125" style="51" customWidth="1"/>
    <col min="2050" max="2050" width="10.5703125" style="51" customWidth="1"/>
    <col min="2051" max="2051" width="12.140625" style="51" customWidth="1"/>
    <col min="2052" max="2052" width="14.7109375" style="51" customWidth="1"/>
    <col min="2053" max="2053" width="8.5703125" style="51" customWidth="1"/>
    <col min="2054" max="2054" width="7.28515625" style="51" customWidth="1"/>
    <col min="2055" max="2055" width="64.85546875" style="51" customWidth="1"/>
    <col min="2056" max="2056" width="9.140625" style="51"/>
    <col min="2057" max="2057" width="15.5703125" style="51" customWidth="1"/>
    <col min="2058" max="2058" width="10.7109375" style="51" customWidth="1"/>
    <col min="2059" max="2060" width="13.5703125" style="51" customWidth="1"/>
    <col min="2061" max="2061" width="17.28515625" style="51" customWidth="1"/>
    <col min="2062" max="2062" width="13.5703125" style="51" customWidth="1"/>
    <col min="2063" max="2063" width="15" style="51" customWidth="1"/>
    <col min="2064" max="2064" width="9.140625" style="51"/>
    <col min="2065" max="2065" width="12.42578125" style="51" bestFit="1" customWidth="1"/>
    <col min="2066" max="2304" width="9.140625" style="51"/>
    <col min="2305" max="2305" width="5.5703125" style="51" customWidth="1"/>
    <col min="2306" max="2306" width="10.5703125" style="51" customWidth="1"/>
    <col min="2307" max="2307" width="12.140625" style="51" customWidth="1"/>
    <col min="2308" max="2308" width="14.7109375" style="51" customWidth="1"/>
    <col min="2309" max="2309" width="8.5703125" style="51" customWidth="1"/>
    <col min="2310" max="2310" width="7.28515625" style="51" customWidth="1"/>
    <col min="2311" max="2311" width="64.85546875" style="51" customWidth="1"/>
    <col min="2312" max="2312" width="9.140625" style="51"/>
    <col min="2313" max="2313" width="15.5703125" style="51" customWidth="1"/>
    <col min="2314" max="2314" width="10.7109375" style="51" customWidth="1"/>
    <col min="2315" max="2316" width="13.5703125" style="51" customWidth="1"/>
    <col min="2317" max="2317" width="17.28515625" style="51" customWidth="1"/>
    <col min="2318" max="2318" width="13.5703125" style="51" customWidth="1"/>
    <col min="2319" max="2319" width="15" style="51" customWidth="1"/>
    <col min="2320" max="2320" width="9.140625" style="51"/>
    <col min="2321" max="2321" width="12.42578125" style="51" bestFit="1" customWidth="1"/>
    <col min="2322" max="2560" width="9.140625" style="51"/>
    <col min="2561" max="2561" width="5.5703125" style="51" customWidth="1"/>
    <col min="2562" max="2562" width="10.5703125" style="51" customWidth="1"/>
    <col min="2563" max="2563" width="12.140625" style="51" customWidth="1"/>
    <col min="2564" max="2564" width="14.7109375" style="51" customWidth="1"/>
    <col min="2565" max="2565" width="8.5703125" style="51" customWidth="1"/>
    <col min="2566" max="2566" width="7.28515625" style="51" customWidth="1"/>
    <col min="2567" max="2567" width="64.85546875" style="51" customWidth="1"/>
    <col min="2568" max="2568" width="9.140625" style="51"/>
    <col min="2569" max="2569" width="15.5703125" style="51" customWidth="1"/>
    <col min="2570" max="2570" width="10.7109375" style="51" customWidth="1"/>
    <col min="2571" max="2572" width="13.5703125" style="51" customWidth="1"/>
    <col min="2573" max="2573" width="17.28515625" style="51" customWidth="1"/>
    <col min="2574" max="2574" width="13.5703125" style="51" customWidth="1"/>
    <col min="2575" max="2575" width="15" style="51" customWidth="1"/>
    <col min="2576" max="2576" width="9.140625" style="51"/>
    <col min="2577" max="2577" width="12.42578125" style="51" bestFit="1" customWidth="1"/>
    <col min="2578" max="2816" width="9.140625" style="51"/>
    <col min="2817" max="2817" width="5.5703125" style="51" customWidth="1"/>
    <col min="2818" max="2818" width="10.5703125" style="51" customWidth="1"/>
    <col min="2819" max="2819" width="12.140625" style="51" customWidth="1"/>
    <col min="2820" max="2820" width="14.7109375" style="51" customWidth="1"/>
    <col min="2821" max="2821" width="8.5703125" style="51" customWidth="1"/>
    <col min="2822" max="2822" width="7.28515625" style="51" customWidth="1"/>
    <col min="2823" max="2823" width="64.85546875" style="51" customWidth="1"/>
    <col min="2824" max="2824" width="9.140625" style="51"/>
    <col min="2825" max="2825" width="15.5703125" style="51" customWidth="1"/>
    <col min="2826" max="2826" width="10.7109375" style="51" customWidth="1"/>
    <col min="2827" max="2828" width="13.5703125" style="51" customWidth="1"/>
    <col min="2829" max="2829" width="17.28515625" style="51" customWidth="1"/>
    <col min="2830" max="2830" width="13.5703125" style="51" customWidth="1"/>
    <col min="2831" max="2831" width="15" style="51" customWidth="1"/>
    <col min="2832" max="2832" width="9.140625" style="51"/>
    <col min="2833" max="2833" width="12.42578125" style="51" bestFit="1" customWidth="1"/>
    <col min="2834" max="3072" width="9.140625" style="51"/>
    <col min="3073" max="3073" width="5.5703125" style="51" customWidth="1"/>
    <col min="3074" max="3074" width="10.5703125" style="51" customWidth="1"/>
    <col min="3075" max="3075" width="12.140625" style="51" customWidth="1"/>
    <col min="3076" max="3076" width="14.7109375" style="51" customWidth="1"/>
    <col min="3077" max="3077" width="8.5703125" style="51" customWidth="1"/>
    <col min="3078" max="3078" width="7.28515625" style="51" customWidth="1"/>
    <col min="3079" max="3079" width="64.85546875" style="51" customWidth="1"/>
    <col min="3080" max="3080" width="9.140625" style="51"/>
    <col min="3081" max="3081" width="15.5703125" style="51" customWidth="1"/>
    <col min="3082" max="3082" width="10.7109375" style="51" customWidth="1"/>
    <col min="3083" max="3084" width="13.5703125" style="51" customWidth="1"/>
    <col min="3085" max="3085" width="17.28515625" style="51" customWidth="1"/>
    <col min="3086" max="3086" width="13.5703125" style="51" customWidth="1"/>
    <col min="3087" max="3087" width="15" style="51" customWidth="1"/>
    <col min="3088" max="3088" width="9.140625" style="51"/>
    <col min="3089" max="3089" width="12.42578125" style="51" bestFit="1" customWidth="1"/>
    <col min="3090" max="3328" width="9.140625" style="51"/>
    <col min="3329" max="3329" width="5.5703125" style="51" customWidth="1"/>
    <col min="3330" max="3330" width="10.5703125" style="51" customWidth="1"/>
    <col min="3331" max="3331" width="12.140625" style="51" customWidth="1"/>
    <col min="3332" max="3332" width="14.7109375" style="51" customWidth="1"/>
    <col min="3333" max="3333" width="8.5703125" style="51" customWidth="1"/>
    <col min="3334" max="3334" width="7.28515625" style="51" customWidth="1"/>
    <col min="3335" max="3335" width="64.85546875" style="51" customWidth="1"/>
    <col min="3336" max="3336" width="9.140625" style="51"/>
    <col min="3337" max="3337" width="15.5703125" style="51" customWidth="1"/>
    <col min="3338" max="3338" width="10.7109375" style="51" customWidth="1"/>
    <col min="3339" max="3340" width="13.5703125" style="51" customWidth="1"/>
    <col min="3341" max="3341" width="17.28515625" style="51" customWidth="1"/>
    <col min="3342" max="3342" width="13.5703125" style="51" customWidth="1"/>
    <col min="3343" max="3343" width="15" style="51" customWidth="1"/>
    <col min="3344" max="3344" width="9.140625" style="51"/>
    <col min="3345" max="3345" width="12.42578125" style="51" bestFit="1" customWidth="1"/>
    <col min="3346" max="3584" width="9.140625" style="51"/>
    <col min="3585" max="3585" width="5.5703125" style="51" customWidth="1"/>
    <col min="3586" max="3586" width="10.5703125" style="51" customWidth="1"/>
    <col min="3587" max="3587" width="12.140625" style="51" customWidth="1"/>
    <col min="3588" max="3588" width="14.7109375" style="51" customWidth="1"/>
    <col min="3589" max="3589" width="8.5703125" style="51" customWidth="1"/>
    <col min="3590" max="3590" width="7.28515625" style="51" customWidth="1"/>
    <col min="3591" max="3591" width="64.85546875" style="51" customWidth="1"/>
    <col min="3592" max="3592" width="9.140625" style="51"/>
    <col min="3593" max="3593" width="15.5703125" style="51" customWidth="1"/>
    <col min="3594" max="3594" width="10.7109375" style="51" customWidth="1"/>
    <col min="3595" max="3596" width="13.5703125" style="51" customWidth="1"/>
    <col min="3597" max="3597" width="17.28515625" style="51" customWidth="1"/>
    <col min="3598" max="3598" width="13.5703125" style="51" customWidth="1"/>
    <col min="3599" max="3599" width="15" style="51" customWidth="1"/>
    <col min="3600" max="3600" width="9.140625" style="51"/>
    <col min="3601" max="3601" width="12.42578125" style="51" bestFit="1" customWidth="1"/>
    <col min="3602" max="3840" width="9.140625" style="51"/>
    <col min="3841" max="3841" width="5.5703125" style="51" customWidth="1"/>
    <col min="3842" max="3842" width="10.5703125" style="51" customWidth="1"/>
    <col min="3843" max="3843" width="12.140625" style="51" customWidth="1"/>
    <col min="3844" max="3844" width="14.7109375" style="51" customWidth="1"/>
    <col min="3845" max="3845" width="8.5703125" style="51" customWidth="1"/>
    <col min="3846" max="3846" width="7.28515625" style="51" customWidth="1"/>
    <col min="3847" max="3847" width="64.85546875" style="51" customWidth="1"/>
    <col min="3848" max="3848" width="9.140625" style="51"/>
    <col min="3849" max="3849" width="15.5703125" style="51" customWidth="1"/>
    <col min="3850" max="3850" width="10.7109375" style="51" customWidth="1"/>
    <col min="3851" max="3852" width="13.5703125" style="51" customWidth="1"/>
    <col min="3853" max="3853" width="17.28515625" style="51" customWidth="1"/>
    <col min="3854" max="3854" width="13.5703125" style="51" customWidth="1"/>
    <col min="3855" max="3855" width="15" style="51" customWidth="1"/>
    <col min="3856" max="3856" width="9.140625" style="51"/>
    <col min="3857" max="3857" width="12.42578125" style="51" bestFit="1" customWidth="1"/>
    <col min="3858" max="4096" width="9.140625" style="51"/>
    <col min="4097" max="4097" width="5.5703125" style="51" customWidth="1"/>
    <col min="4098" max="4098" width="10.5703125" style="51" customWidth="1"/>
    <col min="4099" max="4099" width="12.140625" style="51" customWidth="1"/>
    <col min="4100" max="4100" width="14.7109375" style="51" customWidth="1"/>
    <col min="4101" max="4101" width="8.5703125" style="51" customWidth="1"/>
    <col min="4102" max="4102" width="7.28515625" style="51" customWidth="1"/>
    <col min="4103" max="4103" width="64.85546875" style="51" customWidth="1"/>
    <col min="4104" max="4104" width="9.140625" style="51"/>
    <col min="4105" max="4105" width="15.5703125" style="51" customWidth="1"/>
    <col min="4106" max="4106" width="10.7109375" style="51" customWidth="1"/>
    <col min="4107" max="4108" width="13.5703125" style="51" customWidth="1"/>
    <col min="4109" max="4109" width="17.28515625" style="51" customWidth="1"/>
    <col min="4110" max="4110" width="13.5703125" style="51" customWidth="1"/>
    <col min="4111" max="4111" width="15" style="51" customWidth="1"/>
    <col min="4112" max="4112" width="9.140625" style="51"/>
    <col min="4113" max="4113" width="12.42578125" style="51" bestFit="1" customWidth="1"/>
    <col min="4114" max="4352" width="9.140625" style="51"/>
    <col min="4353" max="4353" width="5.5703125" style="51" customWidth="1"/>
    <col min="4354" max="4354" width="10.5703125" style="51" customWidth="1"/>
    <col min="4355" max="4355" width="12.140625" style="51" customWidth="1"/>
    <col min="4356" max="4356" width="14.7109375" style="51" customWidth="1"/>
    <col min="4357" max="4357" width="8.5703125" style="51" customWidth="1"/>
    <col min="4358" max="4358" width="7.28515625" style="51" customWidth="1"/>
    <col min="4359" max="4359" width="64.85546875" style="51" customWidth="1"/>
    <col min="4360" max="4360" width="9.140625" style="51"/>
    <col min="4361" max="4361" width="15.5703125" style="51" customWidth="1"/>
    <col min="4362" max="4362" width="10.7109375" style="51" customWidth="1"/>
    <col min="4363" max="4364" width="13.5703125" style="51" customWidth="1"/>
    <col min="4365" max="4365" width="17.28515625" style="51" customWidth="1"/>
    <col min="4366" max="4366" width="13.5703125" style="51" customWidth="1"/>
    <col min="4367" max="4367" width="15" style="51" customWidth="1"/>
    <col min="4368" max="4368" width="9.140625" style="51"/>
    <col min="4369" max="4369" width="12.42578125" style="51" bestFit="1" customWidth="1"/>
    <col min="4370" max="4608" width="9.140625" style="51"/>
    <col min="4609" max="4609" width="5.5703125" style="51" customWidth="1"/>
    <col min="4610" max="4610" width="10.5703125" style="51" customWidth="1"/>
    <col min="4611" max="4611" width="12.140625" style="51" customWidth="1"/>
    <col min="4612" max="4612" width="14.7109375" style="51" customWidth="1"/>
    <col min="4613" max="4613" width="8.5703125" style="51" customWidth="1"/>
    <col min="4614" max="4614" width="7.28515625" style="51" customWidth="1"/>
    <col min="4615" max="4615" width="64.85546875" style="51" customWidth="1"/>
    <col min="4616" max="4616" width="9.140625" style="51"/>
    <col min="4617" max="4617" width="15.5703125" style="51" customWidth="1"/>
    <col min="4618" max="4618" width="10.7109375" style="51" customWidth="1"/>
    <col min="4619" max="4620" width="13.5703125" style="51" customWidth="1"/>
    <col min="4621" max="4621" width="17.28515625" style="51" customWidth="1"/>
    <col min="4622" max="4622" width="13.5703125" style="51" customWidth="1"/>
    <col min="4623" max="4623" width="15" style="51" customWidth="1"/>
    <col min="4624" max="4624" width="9.140625" style="51"/>
    <col min="4625" max="4625" width="12.42578125" style="51" bestFit="1" customWidth="1"/>
    <col min="4626" max="4864" width="9.140625" style="51"/>
    <col min="4865" max="4865" width="5.5703125" style="51" customWidth="1"/>
    <col min="4866" max="4866" width="10.5703125" style="51" customWidth="1"/>
    <col min="4867" max="4867" width="12.140625" style="51" customWidth="1"/>
    <col min="4868" max="4868" width="14.7109375" style="51" customWidth="1"/>
    <col min="4869" max="4869" width="8.5703125" style="51" customWidth="1"/>
    <col min="4870" max="4870" width="7.28515625" style="51" customWidth="1"/>
    <col min="4871" max="4871" width="64.85546875" style="51" customWidth="1"/>
    <col min="4872" max="4872" width="9.140625" style="51"/>
    <col min="4873" max="4873" width="15.5703125" style="51" customWidth="1"/>
    <col min="4874" max="4874" width="10.7109375" style="51" customWidth="1"/>
    <col min="4875" max="4876" width="13.5703125" style="51" customWidth="1"/>
    <col min="4877" max="4877" width="17.28515625" style="51" customWidth="1"/>
    <col min="4878" max="4878" width="13.5703125" style="51" customWidth="1"/>
    <col min="4879" max="4879" width="15" style="51" customWidth="1"/>
    <col min="4880" max="4880" width="9.140625" style="51"/>
    <col min="4881" max="4881" width="12.42578125" style="51" bestFit="1" customWidth="1"/>
    <col min="4882" max="5120" width="9.140625" style="51"/>
    <col min="5121" max="5121" width="5.5703125" style="51" customWidth="1"/>
    <col min="5122" max="5122" width="10.5703125" style="51" customWidth="1"/>
    <col min="5123" max="5123" width="12.140625" style="51" customWidth="1"/>
    <col min="5124" max="5124" width="14.7109375" style="51" customWidth="1"/>
    <col min="5125" max="5125" width="8.5703125" style="51" customWidth="1"/>
    <col min="5126" max="5126" width="7.28515625" style="51" customWidth="1"/>
    <col min="5127" max="5127" width="64.85546875" style="51" customWidth="1"/>
    <col min="5128" max="5128" width="9.140625" style="51"/>
    <col min="5129" max="5129" width="15.5703125" style="51" customWidth="1"/>
    <col min="5130" max="5130" width="10.7109375" style="51" customWidth="1"/>
    <col min="5131" max="5132" width="13.5703125" style="51" customWidth="1"/>
    <col min="5133" max="5133" width="17.28515625" style="51" customWidth="1"/>
    <col min="5134" max="5134" width="13.5703125" style="51" customWidth="1"/>
    <col min="5135" max="5135" width="15" style="51" customWidth="1"/>
    <col min="5136" max="5136" width="9.140625" style="51"/>
    <col min="5137" max="5137" width="12.42578125" style="51" bestFit="1" customWidth="1"/>
    <col min="5138" max="5376" width="9.140625" style="51"/>
    <col min="5377" max="5377" width="5.5703125" style="51" customWidth="1"/>
    <col min="5378" max="5378" width="10.5703125" style="51" customWidth="1"/>
    <col min="5379" max="5379" width="12.140625" style="51" customWidth="1"/>
    <col min="5380" max="5380" width="14.7109375" style="51" customWidth="1"/>
    <col min="5381" max="5381" width="8.5703125" style="51" customWidth="1"/>
    <col min="5382" max="5382" width="7.28515625" style="51" customWidth="1"/>
    <col min="5383" max="5383" width="64.85546875" style="51" customWidth="1"/>
    <col min="5384" max="5384" width="9.140625" style="51"/>
    <col min="5385" max="5385" width="15.5703125" style="51" customWidth="1"/>
    <col min="5386" max="5386" width="10.7109375" style="51" customWidth="1"/>
    <col min="5387" max="5388" width="13.5703125" style="51" customWidth="1"/>
    <col min="5389" max="5389" width="17.28515625" style="51" customWidth="1"/>
    <col min="5390" max="5390" width="13.5703125" style="51" customWidth="1"/>
    <col min="5391" max="5391" width="15" style="51" customWidth="1"/>
    <col min="5392" max="5392" width="9.140625" style="51"/>
    <col min="5393" max="5393" width="12.42578125" style="51" bestFit="1" customWidth="1"/>
    <col min="5394" max="5632" width="9.140625" style="51"/>
    <col min="5633" max="5633" width="5.5703125" style="51" customWidth="1"/>
    <col min="5634" max="5634" width="10.5703125" style="51" customWidth="1"/>
    <col min="5635" max="5635" width="12.140625" style="51" customWidth="1"/>
    <col min="5636" max="5636" width="14.7109375" style="51" customWidth="1"/>
    <col min="5637" max="5637" width="8.5703125" style="51" customWidth="1"/>
    <col min="5638" max="5638" width="7.28515625" style="51" customWidth="1"/>
    <col min="5639" max="5639" width="64.85546875" style="51" customWidth="1"/>
    <col min="5640" max="5640" width="9.140625" style="51"/>
    <col min="5641" max="5641" width="15.5703125" style="51" customWidth="1"/>
    <col min="5642" max="5642" width="10.7109375" style="51" customWidth="1"/>
    <col min="5643" max="5644" width="13.5703125" style="51" customWidth="1"/>
    <col min="5645" max="5645" width="17.28515625" style="51" customWidth="1"/>
    <col min="5646" max="5646" width="13.5703125" style="51" customWidth="1"/>
    <col min="5647" max="5647" width="15" style="51" customWidth="1"/>
    <col min="5648" max="5648" width="9.140625" style="51"/>
    <col min="5649" max="5649" width="12.42578125" style="51" bestFit="1" customWidth="1"/>
    <col min="5650" max="5888" width="9.140625" style="51"/>
    <col min="5889" max="5889" width="5.5703125" style="51" customWidth="1"/>
    <col min="5890" max="5890" width="10.5703125" style="51" customWidth="1"/>
    <col min="5891" max="5891" width="12.140625" style="51" customWidth="1"/>
    <col min="5892" max="5892" width="14.7109375" style="51" customWidth="1"/>
    <col min="5893" max="5893" width="8.5703125" style="51" customWidth="1"/>
    <col min="5894" max="5894" width="7.28515625" style="51" customWidth="1"/>
    <col min="5895" max="5895" width="64.85546875" style="51" customWidth="1"/>
    <col min="5896" max="5896" width="9.140625" style="51"/>
    <col min="5897" max="5897" width="15.5703125" style="51" customWidth="1"/>
    <col min="5898" max="5898" width="10.7109375" style="51" customWidth="1"/>
    <col min="5899" max="5900" width="13.5703125" style="51" customWidth="1"/>
    <col min="5901" max="5901" width="17.28515625" style="51" customWidth="1"/>
    <col min="5902" max="5902" width="13.5703125" style="51" customWidth="1"/>
    <col min="5903" max="5903" width="15" style="51" customWidth="1"/>
    <col min="5904" max="5904" width="9.140625" style="51"/>
    <col min="5905" max="5905" width="12.42578125" style="51" bestFit="1" customWidth="1"/>
    <col min="5906" max="6144" width="9.140625" style="51"/>
    <col min="6145" max="6145" width="5.5703125" style="51" customWidth="1"/>
    <col min="6146" max="6146" width="10.5703125" style="51" customWidth="1"/>
    <col min="6147" max="6147" width="12.140625" style="51" customWidth="1"/>
    <col min="6148" max="6148" width="14.7109375" style="51" customWidth="1"/>
    <col min="6149" max="6149" width="8.5703125" style="51" customWidth="1"/>
    <col min="6150" max="6150" width="7.28515625" style="51" customWidth="1"/>
    <col min="6151" max="6151" width="64.85546875" style="51" customWidth="1"/>
    <col min="6152" max="6152" width="9.140625" style="51"/>
    <col min="6153" max="6153" width="15.5703125" style="51" customWidth="1"/>
    <col min="6154" max="6154" width="10.7109375" style="51" customWidth="1"/>
    <col min="6155" max="6156" width="13.5703125" style="51" customWidth="1"/>
    <col min="6157" max="6157" width="17.28515625" style="51" customWidth="1"/>
    <col min="6158" max="6158" width="13.5703125" style="51" customWidth="1"/>
    <col min="6159" max="6159" width="15" style="51" customWidth="1"/>
    <col min="6160" max="6160" width="9.140625" style="51"/>
    <col min="6161" max="6161" width="12.42578125" style="51" bestFit="1" customWidth="1"/>
    <col min="6162" max="6400" width="9.140625" style="51"/>
    <col min="6401" max="6401" width="5.5703125" style="51" customWidth="1"/>
    <col min="6402" max="6402" width="10.5703125" style="51" customWidth="1"/>
    <col min="6403" max="6403" width="12.140625" style="51" customWidth="1"/>
    <col min="6404" max="6404" width="14.7109375" style="51" customWidth="1"/>
    <col min="6405" max="6405" width="8.5703125" style="51" customWidth="1"/>
    <col min="6406" max="6406" width="7.28515625" style="51" customWidth="1"/>
    <col min="6407" max="6407" width="64.85546875" style="51" customWidth="1"/>
    <col min="6408" max="6408" width="9.140625" style="51"/>
    <col min="6409" max="6409" width="15.5703125" style="51" customWidth="1"/>
    <col min="6410" max="6410" width="10.7109375" style="51" customWidth="1"/>
    <col min="6411" max="6412" width="13.5703125" style="51" customWidth="1"/>
    <col min="6413" max="6413" width="17.28515625" style="51" customWidth="1"/>
    <col min="6414" max="6414" width="13.5703125" style="51" customWidth="1"/>
    <col min="6415" max="6415" width="15" style="51" customWidth="1"/>
    <col min="6416" max="6416" width="9.140625" style="51"/>
    <col min="6417" max="6417" width="12.42578125" style="51" bestFit="1" customWidth="1"/>
    <col min="6418" max="6656" width="9.140625" style="51"/>
    <col min="6657" max="6657" width="5.5703125" style="51" customWidth="1"/>
    <col min="6658" max="6658" width="10.5703125" style="51" customWidth="1"/>
    <col min="6659" max="6659" width="12.140625" style="51" customWidth="1"/>
    <col min="6660" max="6660" width="14.7109375" style="51" customWidth="1"/>
    <col min="6661" max="6661" width="8.5703125" style="51" customWidth="1"/>
    <col min="6662" max="6662" width="7.28515625" style="51" customWidth="1"/>
    <col min="6663" max="6663" width="64.85546875" style="51" customWidth="1"/>
    <col min="6664" max="6664" width="9.140625" style="51"/>
    <col min="6665" max="6665" width="15.5703125" style="51" customWidth="1"/>
    <col min="6666" max="6666" width="10.7109375" style="51" customWidth="1"/>
    <col min="6667" max="6668" width="13.5703125" style="51" customWidth="1"/>
    <col min="6669" max="6669" width="17.28515625" style="51" customWidth="1"/>
    <col min="6670" max="6670" width="13.5703125" style="51" customWidth="1"/>
    <col min="6671" max="6671" width="15" style="51" customWidth="1"/>
    <col min="6672" max="6672" width="9.140625" style="51"/>
    <col min="6673" max="6673" width="12.42578125" style="51" bestFit="1" customWidth="1"/>
    <col min="6674" max="6912" width="9.140625" style="51"/>
    <col min="6913" max="6913" width="5.5703125" style="51" customWidth="1"/>
    <col min="6914" max="6914" width="10.5703125" style="51" customWidth="1"/>
    <col min="6915" max="6915" width="12.140625" style="51" customWidth="1"/>
    <col min="6916" max="6916" width="14.7109375" style="51" customWidth="1"/>
    <col min="6917" max="6917" width="8.5703125" style="51" customWidth="1"/>
    <col min="6918" max="6918" width="7.28515625" style="51" customWidth="1"/>
    <col min="6919" max="6919" width="64.85546875" style="51" customWidth="1"/>
    <col min="6920" max="6920" width="9.140625" style="51"/>
    <col min="6921" max="6921" width="15.5703125" style="51" customWidth="1"/>
    <col min="6922" max="6922" width="10.7109375" style="51" customWidth="1"/>
    <col min="6923" max="6924" width="13.5703125" style="51" customWidth="1"/>
    <col min="6925" max="6925" width="17.28515625" style="51" customWidth="1"/>
    <col min="6926" max="6926" width="13.5703125" style="51" customWidth="1"/>
    <col min="6927" max="6927" width="15" style="51" customWidth="1"/>
    <col min="6928" max="6928" width="9.140625" style="51"/>
    <col min="6929" max="6929" width="12.42578125" style="51" bestFit="1" customWidth="1"/>
    <col min="6930" max="7168" width="9.140625" style="51"/>
    <col min="7169" max="7169" width="5.5703125" style="51" customWidth="1"/>
    <col min="7170" max="7170" width="10.5703125" style="51" customWidth="1"/>
    <col min="7171" max="7171" width="12.140625" style="51" customWidth="1"/>
    <col min="7172" max="7172" width="14.7109375" style="51" customWidth="1"/>
    <col min="7173" max="7173" width="8.5703125" style="51" customWidth="1"/>
    <col min="7174" max="7174" width="7.28515625" style="51" customWidth="1"/>
    <col min="7175" max="7175" width="64.85546875" style="51" customWidth="1"/>
    <col min="7176" max="7176" width="9.140625" style="51"/>
    <col min="7177" max="7177" width="15.5703125" style="51" customWidth="1"/>
    <col min="7178" max="7178" width="10.7109375" style="51" customWidth="1"/>
    <col min="7179" max="7180" width="13.5703125" style="51" customWidth="1"/>
    <col min="7181" max="7181" width="17.28515625" style="51" customWidth="1"/>
    <col min="7182" max="7182" width="13.5703125" style="51" customWidth="1"/>
    <col min="7183" max="7183" width="15" style="51" customWidth="1"/>
    <col min="7184" max="7184" width="9.140625" style="51"/>
    <col min="7185" max="7185" width="12.42578125" style="51" bestFit="1" customWidth="1"/>
    <col min="7186" max="7424" width="9.140625" style="51"/>
    <col min="7425" max="7425" width="5.5703125" style="51" customWidth="1"/>
    <col min="7426" max="7426" width="10.5703125" style="51" customWidth="1"/>
    <col min="7427" max="7427" width="12.140625" style="51" customWidth="1"/>
    <col min="7428" max="7428" width="14.7109375" style="51" customWidth="1"/>
    <col min="7429" max="7429" width="8.5703125" style="51" customWidth="1"/>
    <col min="7430" max="7430" width="7.28515625" style="51" customWidth="1"/>
    <col min="7431" max="7431" width="64.85546875" style="51" customWidth="1"/>
    <col min="7432" max="7432" width="9.140625" style="51"/>
    <col min="7433" max="7433" width="15.5703125" style="51" customWidth="1"/>
    <col min="7434" max="7434" width="10.7109375" style="51" customWidth="1"/>
    <col min="7435" max="7436" width="13.5703125" style="51" customWidth="1"/>
    <col min="7437" max="7437" width="17.28515625" style="51" customWidth="1"/>
    <col min="7438" max="7438" width="13.5703125" style="51" customWidth="1"/>
    <col min="7439" max="7439" width="15" style="51" customWidth="1"/>
    <col min="7440" max="7440" width="9.140625" style="51"/>
    <col min="7441" max="7441" width="12.42578125" style="51" bestFit="1" customWidth="1"/>
    <col min="7442" max="7680" width="9.140625" style="51"/>
    <col min="7681" max="7681" width="5.5703125" style="51" customWidth="1"/>
    <col min="7682" max="7682" width="10.5703125" style="51" customWidth="1"/>
    <col min="7683" max="7683" width="12.140625" style="51" customWidth="1"/>
    <col min="7684" max="7684" width="14.7109375" style="51" customWidth="1"/>
    <col min="7685" max="7685" width="8.5703125" style="51" customWidth="1"/>
    <col min="7686" max="7686" width="7.28515625" style="51" customWidth="1"/>
    <col min="7687" max="7687" width="64.85546875" style="51" customWidth="1"/>
    <col min="7688" max="7688" width="9.140625" style="51"/>
    <col min="7689" max="7689" width="15.5703125" style="51" customWidth="1"/>
    <col min="7690" max="7690" width="10.7109375" style="51" customWidth="1"/>
    <col min="7691" max="7692" width="13.5703125" style="51" customWidth="1"/>
    <col min="7693" max="7693" width="17.28515625" style="51" customWidth="1"/>
    <col min="7694" max="7694" width="13.5703125" style="51" customWidth="1"/>
    <col min="7695" max="7695" width="15" style="51" customWidth="1"/>
    <col min="7696" max="7696" width="9.140625" style="51"/>
    <col min="7697" max="7697" width="12.42578125" style="51" bestFit="1" customWidth="1"/>
    <col min="7698" max="7936" width="9.140625" style="51"/>
    <col min="7937" max="7937" width="5.5703125" style="51" customWidth="1"/>
    <col min="7938" max="7938" width="10.5703125" style="51" customWidth="1"/>
    <col min="7939" max="7939" width="12.140625" style="51" customWidth="1"/>
    <col min="7940" max="7940" width="14.7109375" style="51" customWidth="1"/>
    <col min="7941" max="7941" width="8.5703125" style="51" customWidth="1"/>
    <col min="7942" max="7942" width="7.28515625" style="51" customWidth="1"/>
    <col min="7943" max="7943" width="64.85546875" style="51" customWidth="1"/>
    <col min="7944" max="7944" width="9.140625" style="51"/>
    <col min="7945" max="7945" width="15.5703125" style="51" customWidth="1"/>
    <col min="7946" max="7946" width="10.7109375" style="51" customWidth="1"/>
    <col min="7947" max="7948" width="13.5703125" style="51" customWidth="1"/>
    <col min="7949" max="7949" width="17.28515625" style="51" customWidth="1"/>
    <col min="7950" max="7950" width="13.5703125" style="51" customWidth="1"/>
    <col min="7951" max="7951" width="15" style="51" customWidth="1"/>
    <col min="7952" max="7952" width="9.140625" style="51"/>
    <col min="7953" max="7953" width="12.42578125" style="51" bestFit="1" customWidth="1"/>
    <col min="7954" max="8192" width="9.140625" style="51"/>
    <col min="8193" max="8193" width="5.5703125" style="51" customWidth="1"/>
    <col min="8194" max="8194" width="10.5703125" style="51" customWidth="1"/>
    <col min="8195" max="8195" width="12.140625" style="51" customWidth="1"/>
    <col min="8196" max="8196" width="14.7109375" style="51" customWidth="1"/>
    <col min="8197" max="8197" width="8.5703125" style="51" customWidth="1"/>
    <col min="8198" max="8198" width="7.28515625" style="51" customWidth="1"/>
    <col min="8199" max="8199" width="64.85546875" style="51" customWidth="1"/>
    <col min="8200" max="8200" width="9.140625" style="51"/>
    <col min="8201" max="8201" width="15.5703125" style="51" customWidth="1"/>
    <col min="8202" max="8202" width="10.7109375" style="51" customWidth="1"/>
    <col min="8203" max="8204" width="13.5703125" style="51" customWidth="1"/>
    <col min="8205" max="8205" width="17.28515625" style="51" customWidth="1"/>
    <col min="8206" max="8206" width="13.5703125" style="51" customWidth="1"/>
    <col min="8207" max="8207" width="15" style="51" customWidth="1"/>
    <col min="8208" max="8208" width="9.140625" style="51"/>
    <col min="8209" max="8209" width="12.42578125" style="51" bestFit="1" customWidth="1"/>
    <col min="8210" max="8448" width="9.140625" style="51"/>
    <col min="8449" max="8449" width="5.5703125" style="51" customWidth="1"/>
    <col min="8450" max="8450" width="10.5703125" style="51" customWidth="1"/>
    <col min="8451" max="8451" width="12.140625" style="51" customWidth="1"/>
    <col min="8452" max="8452" width="14.7109375" style="51" customWidth="1"/>
    <col min="8453" max="8453" width="8.5703125" style="51" customWidth="1"/>
    <col min="8454" max="8454" width="7.28515625" style="51" customWidth="1"/>
    <col min="8455" max="8455" width="64.85546875" style="51" customWidth="1"/>
    <col min="8456" max="8456" width="9.140625" style="51"/>
    <col min="8457" max="8457" width="15.5703125" style="51" customWidth="1"/>
    <col min="8458" max="8458" width="10.7109375" style="51" customWidth="1"/>
    <col min="8459" max="8460" width="13.5703125" style="51" customWidth="1"/>
    <col min="8461" max="8461" width="17.28515625" style="51" customWidth="1"/>
    <col min="8462" max="8462" width="13.5703125" style="51" customWidth="1"/>
    <col min="8463" max="8463" width="15" style="51" customWidth="1"/>
    <col min="8464" max="8464" width="9.140625" style="51"/>
    <col min="8465" max="8465" width="12.42578125" style="51" bestFit="1" customWidth="1"/>
    <col min="8466" max="8704" width="9.140625" style="51"/>
    <col min="8705" max="8705" width="5.5703125" style="51" customWidth="1"/>
    <col min="8706" max="8706" width="10.5703125" style="51" customWidth="1"/>
    <col min="8707" max="8707" width="12.140625" style="51" customWidth="1"/>
    <col min="8708" max="8708" width="14.7109375" style="51" customWidth="1"/>
    <col min="8709" max="8709" width="8.5703125" style="51" customWidth="1"/>
    <col min="8710" max="8710" width="7.28515625" style="51" customWidth="1"/>
    <col min="8711" max="8711" width="64.85546875" style="51" customWidth="1"/>
    <col min="8712" max="8712" width="9.140625" style="51"/>
    <col min="8713" max="8713" width="15.5703125" style="51" customWidth="1"/>
    <col min="8714" max="8714" width="10.7109375" style="51" customWidth="1"/>
    <col min="8715" max="8716" width="13.5703125" style="51" customWidth="1"/>
    <col min="8717" max="8717" width="17.28515625" style="51" customWidth="1"/>
    <col min="8718" max="8718" width="13.5703125" style="51" customWidth="1"/>
    <col min="8719" max="8719" width="15" style="51" customWidth="1"/>
    <col min="8720" max="8720" width="9.140625" style="51"/>
    <col min="8721" max="8721" width="12.42578125" style="51" bestFit="1" customWidth="1"/>
    <col min="8722" max="8960" width="9.140625" style="51"/>
    <col min="8961" max="8961" width="5.5703125" style="51" customWidth="1"/>
    <col min="8962" max="8962" width="10.5703125" style="51" customWidth="1"/>
    <col min="8963" max="8963" width="12.140625" style="51" customWidth="1"/>
    <col min="8964" max="8964" width="14.7109375" style="51" customWidth="1"/>
    <col min="8965" max="8965" width="8.5703125" style="51" customWidth="1"/>
    <col min="8966" max="8966" width="7.28515625" style="51" customWidth="1"/>
    <col min="8967" max="8967" width="64.85546875" style="51" customWidth="1"/>
    <col min="8968" max="8968" width="9.140625" style="51"/>
    <col min="8969" max="8969" width="15.5703125" style="51" customWidth="1"/>
    <col min="8970" max="8970" width="10.7109375" style="51" customWidth="1"/>
    <col min="8971" max="8972" width="13.5703125" style="51" customWidth="1"/>
    <col min="8973" max="8973" width="17.28515625" style="51" customWidth="1"/>
    <col min="8974" max="8974" width="13.5703125" style="51" customWidth="1"/>
    <col min="8975" max="8975" width="15" style="51" customWidth="1"/>
    <col min="8976" max="8976" width="9.140625" style="51"/>
    <col min="8977" max="8977" width="12.42578125" style="51" bestFit="1" customWidth="1"/>
    <col min="8978" max="9216" width="9.140625" style="51"/>
    <col min="9217" max="9217" width="5.5703125" style="51" customWidth="1"/>
    <col min="9218" max="9218" width="10.5703125" style="51" customWidth="1"/>
    <col min="9219" max="9219" width="12.140625" style="51" customWidth="1"/>
    <col min="9220" max="9220" width="14.7109375" style="51" customWidth="1"/>
    <col min="9221" max="9221" width="8.5703125" style="51" customWidth="1"/>
    <col min="9222" max="9222" width="7.28515625" style="51" customWidth="1"/>
    <col min="9223" max="9223" width="64.85546875" style="51" customWidth="1"/>
    <col min="9224" max="9224" width="9.140625" style="51"/>
    <col min="9225" max="9225" width="15.5703125" style="51" customWidth="1"/>
    <col min="9226" max="9226" width="10.7109375" style="51" customWidth="1"/>
    <col min="9227" max="9228" width="13.5703125" style="51" customWidth="1"/>
    <col min="9229" max="9229" width="17.28515625" style="51" customWidth="1"/>
    <col min="9230" max="9230" width="13.5703125" style="51" customWidth="1"/>
    <col min="9231" max="9231" width="15" style="51" customWidth="1"/>
    <col min="9232" max="9232" width="9.140625" style="51"/>
    <col min="9233" max="9233" width="12.42578125" style="51" bestFit="1" customWidth="1"/>
    <col min="9234" max="9472" width="9.140625" style="51"/>
    <col min="9473" max="9473" width="5.5703125" style="51" customWidth="1"/>
    <col min="9474" max="9474" width="10.5703125" style="51" customWidth="1"/>
    <col min="9475" max="9475" width="12.140625" style="51" customWidth="1"/>
    <col min="9476" max="9476" width="14.7109375" style="51" customWidth="1"/>
    <col min="9477" max="9477" width="8.5703125" style="51" customWidth="1"/>
    <col min="9478" max="9478" width="7.28515625" style="51" customWidth="1"/>
    <col min="9479" max="9479" width="64.85546875" style="51" customWidth="1"/>
    <col min="9480" max="9480" width="9.140625" style="51"/>
    <col min="9481" max="9481" width="15.5703125" style="51" customWidth="1"/>
    <col min="9482" max="9482" width="10.7109375" style="51" customWidth="1"/>
    <col min="9483" max="9484" width="13.5703125" style="51" customWidth="1"/>
    <col min="9485" max="9485" width="17.28515625" style="51" customWidth="1"/>
    <col min="9486" max="9486" width="13.5703125" style="51" customWidth="1"/>
    <col min="9487" max="9487" width="15" style="51" customWidth="1"/>
    <col min="9488" max="9488" width="9.140625" style="51"/>
    <col min="9489" max="9489" width="12.42578125" style="51" bestFit="1" customWidth="1"/>
    <col min="9490" max="9728" width="9.140625" style="51"/>
    <col min="9729" max="9729" width="5.5703125" style="51" customWidth="1"/>
    <col min="9730" max="9730" width="10.5703125" style="51" customWidth="1"/>
    <col min="9731" max="9731" width="12.140625" style="51" customWidth="1"/>
    <col min="9732" max="9732" width="14.7109375" style="51" customWidth="1"/>
    <col min="9733" max="9733" width="8.5703125" style="51" customWidth="1"/>
    <col min="9734" max="9734" width="7.28515625" style="51" customWidth="1"/>
    <col min="9735" max="9735" width="64.85546875" style="51" customWidth="1"/>
    <col min="9736" max="9736" width="9.140625" style="51"/>
    <col min="9737" max="9737" width="15.5703125" style="51" customWidth="1"/>
    <col min="9738" max="9738" width="10.7109375" style="51" customWidth="1"/>
    <col min="9739" max="9740" width="13.5703125" style="51" customWidth="1"/>
    <col min="9741" max="9741" width="17.28515625" style="51" customWidth="1"/>
    <col min="9742" max="9742" width="13.5703125" style="51" customWidth="1"/>
    <col min="9743" max="9743" width="15" style="51" customWidth="1"/>
    <col min="9744" max="9744" width="9.140625" style="51"/>
    <col min="9745" max="9745" width="12.42578125" style="51" bestFit="1" customWidth="1"/>
    <col min="9746" max="9984" width="9.140625" style="51"/>
    <col min="9985" max="9985" width="5.5703125" style="51" customWidth="1"/>
    <col min="9986" max="9986" width="10.5703125" style="51" customWidth="1"/>
    <col min="9987" max="9987" width="12.140625" style="51" customWidth="1"/>
    <col min="9988" max="9988" width="14.7109375" style="51" customWidth="1"/>
    <col min="9989" max="9989" width="8.5703125" style="51" customWidth="1"/>
    <col min="9990" max="9990" width="7.28515625" style="51" customWidth="1"/>
    <col min="9991" max="9991" width="64.85546875" style="51" customWidth="1"/>
    <col min="9992" max="9992" width="9.140625" style="51"/>
    <col min="9993" max="9993" width="15.5703125" style="51" customWidth="1"/>
    <col min="9994" max="9994" width="10.7109375" style="51" customWidth="1"/>
    <col min="9995" max="9996" width="13.5703125" style="51" customWidth="1"/>
    <col min="9997" max="9997" width="17.28515625" style="51" customWidth="1"/>
    <col min="9998" max="9998" width="13.5703125" style="51" customWidth="1"/>
    <col min="9999" max="9999" width="15" style="51" customWidth="1"/>
    <col min="10000" max="10000" width="9.140625" style="51"/>
    <col min="10001" max="10001" width="12.42578125" style="51" bestFit="1" customWidth="1"/>
    <col min="10002" max="10240" width="9.140625" style="51"/>
    <col min="10241" max="10241" width="5.5703125" style="51" customWidth="1"/>
    <col min="10242" max="10242" width="10.5703125" style="51" customWidth="1"/>
    <col min="10243" max="10243" width="12.140625" style="51" customWidth="1"/>
    <col min="10244" max="10244" width="14.7109375" style="51" customWidth="1"/>
    <col min="10245" max="10245" width="8.5703125" style="51" customWidth="1"/>
    <col min="10246" max="10246" width="7.28515625" style="51" customWidth="1"/>
    <col min="10247" max="10247" width="64.85546875" style="51" customWidth="1"/>
    <col min="10248" max="10248" width="9.140625" style="51"/>
    <col min="10249" max="10249" width="15.5703125" style="51" customWidth="1"/>
    <col min="10250" max="10250" width="10.7109375" style="51" customWidth="1"/>
    <col min="10251" max="10252" width="13.5703125" style="51" customWidth="1"/>
    <col min="10253" max="10253" width="17.28515625" style="51" customWidth="1"/>
    <col min="10254" max="10254" width="13.5703125" style="51" customWidth="1"/>
    <col min="10255" max="10255" width="15" style="51" customWidth="1"/>
    <col min="10256" max="10256" width="9.140625" style="51"/>
    <col min="10257" max="10257" width="12.42578125" style="51" bestFit="1" customWidth="1"/>
    <col min="10258" max="10496" width="9.140625" style="51"/>
    <col min="10497" max="10497" width="5.5703125" style="51" customWidth="1"/>
    <col min="10498" max="10498" width="10.5703125" style="51" customWidth="1"/>
    <col min="10499" max="10499" width="12.140625" style="51" customWidth="1"/>
    <col min="10500" max="10500" width="14.7109375" style="51" customWidth="1"/>
    <col min="10501" max="10501" width="8.5703125" style="51" customWidth="1"/>
    <col min="10502" max="10502" width="7.28515625" style="51" customWidth="1"/>
    <col min="10503" max="10503" width="64.85546875" style="51" customWidth="1"/>
    <col min="10504" max="10504" width="9.140625" style="51"/>
    <col min="10505" max="10505" width="15.5703125" style="51" customWidth="1"/>
    <col min="10506" max="10506" width="10.7109375" style="51" customWidth="1"/>
    <col min="10507" max="10508" width="13.5703125" style="51" customWidth="1"/>
    <col min="10509" max="10509" width="17.28515625" style="51" customWidth="1"/>
    <col min="10510" max="10510" width="13.5703125" style="51" customWidth="1"/>
    <col min="10511" max="10511" width="15" style="51" customWidth="1"/>
    <col min="10512" max="10512" width="9.140625" style="51"/>
    <col min="10513" max="10513" width="12.42578125" style="51" bestFit="1" customWidth="1"/>
    <col min="10514" max="10752" width="9.140625" style="51"/>
    <col min="10753" max="10753" width="5.5703125" style="51" customWidth="1"/>
    <col min="10754" max="10754" width="10.5703125" style="51" customWidth="1"/>
    <col min="10755" max="10755" width="12.140625" style="51" customWidth="1"/>
    <col min="10756" max="10756" width="14.7109375" style="51" customWidth="1"/>
    <col min="10757" max="10757" width="8.5703125" style="51" customWidth="1"/>
    <col min="10758" max="10758" width="7.28515625" style="51" customWidth="1"/>
    <col min="10759" max="10759" width="64.85546875" style="51" customWidth="1"/>
    <col min="10760" max="10760" width="9.140625" style="51"/>
    <col min="10761" max="10761" width="15.5703125" style="51" customWidth="1"/>
    <col min="10762" max="10762" width="10.7109375" style="51" customWidth="1"/>
    <col min="10763" max="10764" width="13.5703125" style="51" customWidth="1"/>
    <col min="10765" max="10765" width="17.28515625" style="51" customWidth="1"/>
    <col min="10766" max="10766" width="13.5703125" style="51" customWidth="1"/>
    <col min="10767" max="10767" width="15" style="51" customWidth="1"/>
    <col min="10768" max="10768" width="9.140625" style="51"/>
    <col min="10769" max="10769" width="12.42578125" style="51" bestFit="1" customWidth="1"/>
    <col min="10770" max="11008" width="9.140625" style="51"/>
    <col min="11009" max="11009" width="5.5703125" style="51" customWidth="1"/>
    <col min="11010" max="11010" width="10.5703125" style="51" customWidth="1"/>
    <col min="11011" max="11011" width="12.140625" style="51" customWidth="1"/>
    <col min="11012" max="11012" width="14.7109375" style="51" customWidth="1"/>
    <col min="11013" max="11013" width="8.5703125" style="51" customWidth="1"/>
    <col min="11014" max="11014" width="7.28515625" style="51" customWidth="1"/>
    <col min="11015" max="11015" width="64.85546875" style="51" customWidth="1"/>
    <col min="11016" max="11016" width="9.140625" style="51"/>
    <col min="11017" max="11017" width="15.5703125" style="51" customWidth="1"/>
    <col min="11018" max="11018" width="10.7109375" style="51" customWidth="1"/>
    <col min="11019" max="11020" width="13.5703125" style="51" customWidth="1"/>
    <col min="11021" max="11021" width="17.28515625" style="51" customWidth="1"/>
    <col min="11022" max="11022" width="13.5703125" style="51" customWidth="1"/>
    <col min="11023" max="11023" width="15" style="51" customWidth="1"/>
    <col min="11024" max="11024" width="9.140625" style="51"/>
    <col min="11025" max="11025" width="12.42578125" style="51" bestFit="1" customWidth="1"/>
    <col min="11026" max="11264" width="9.140625" style="51"/>
    <col min="11265" max="11265" width="5.5703125" style="51" customWidth="1"/>
    <col min="11266" max="11266" width="10.5703125" style="51" customWidth="1"/>
    <col min="11267" max="11267" width="12.140625" style="51" customWidth="1"/>
    <col min="11268" max="11268" width="14.7109375" style="51" customWidth="1"/>
    <col min="11269" max="11269" width="8.5703125" style="51" customWidth="1"/>
    <col min="11270" max="11270" width="7.28515625" style="51" customWidth="1"/>
    <col min="11271" max="11271" width="64.85546875" style="51" customWidth="1"/>
    <col min="11272" max="11272" width="9.140625" style="51"/>
    <col min="11273" max="11273" width="15.5703125" style="51" customWidth="1"/>
    <col min="11274" max="11274" width="10.7109375" style="51" customWidth="1"/>
    <col min="11275" max="11276" width="13.5703125" style="51" customWidth="1"/>
    <col min="11277" max="11277" width="17.28515625" style="51" customWidth="1"/>
    <col min="11278" max="11278" width="13.5703125" style="51" customWidth="1"/>
    <col min="11279" max="11279" width="15" style="51" customWidth="1"/>
    <col min="11280" max="11280" width="9.140625" style="51"/>
    <col min="11281" max="11281" width="12.42578125" style="51" bestFit="1" customWidth="1"/>
    <col min="11282" max="11520" width="9.140625" style="51"/>
    <col min="11521" max="11521" width="5.5703125" style="51" customWidth="1"/>
    <col min="11522" max="11522" width="10.5703125" style="51" customWidth="1"/>
    <col min="11523" max="11523" width="12.140625" style="51" customWidth="1"/>
    <col min="11524" max="11524" width="14.7109375" style="51" customWidth="1"/>
    <col min="11525" max="11525" width="8.5703125" style="51" customWidth="1"/>
    <col min="11526" max="11526" width="7.28515625" style="51" customWidth="1"/>
    <col min="11527" max="11527" width="64.85546875" style="51" customWidth="1"/>
    <col min="11528" max="11528" width="9.140625" style="51"/>
    <col min="11529" max="11529" width="15.5703125" style="51" customWidth="1"/>
    <col min="11530" max="11530" width="10.7109375" style="51" customWidth="1"/>
    <col min="11531" max="11532" width="13.5703125" style="51" customWidth="1"/>
    <col min="11533" max="11533" width="17.28515625" style="51" customWidth="1"/>
    <col min="11534" max="11534" width="13.5703125" style="51" customWidth="1"/>
    <col min="11535" max="11535" width="15" style="51" customWidth="1"/>
    <col min="11536" max="11536" width="9.140625" style="51"/>
    <col min="11537" max="11537" width="12.42578125" style="51" bestFit="1" customWidth="1"/>
    <col min="11538" max="11776" width="9.140625" style="51"/>
    <col min="11777" max="11777" width="5.5703125" style="51" customWidth="1"/>
    <col min="11778" max="11778" width="10.5703125" style="51" customWidth="1"/>
    <col min="11779" max="11779" width="12.140625" style="51" customWidth="1"/>
    <col min="11780" max="11780" width="14.7109375" style="51" customWidth="1"/>
    <col min="11781" max="11781" width="8.5703125" style="51" customWidth="1"/>
    <col min="11782" max="11782" width="7.28515625" style="51" customWidth="1"/>
    <col min="11783" max="11783" width="64.85546875" style="51" customWidth="1"/>
    <col min="11784" max="11784" width="9.140625" style="51"/>
    <col min="11785" max="11785" width="15.5703125" style="51" customWidth="1"/>
    <col min="11786" max="11786" width="10.7109375" style="51" customWidth="1"/>
    <col min="11787" max="11788" width="13.5703125" style="51" customWidth="1"/>
    <col min="11789" max="11789" width="17.28515625" style="51" customWidth="1"/>
    <col min="11790" max="11790" width="13.5703125" style="51" customWidth="1"/>
    <col min="11791" max="11791" width="15" style="51" customWidth="1"/>
    <col min="11792" max="11792" width="9.140625" style="51"/>
    <col min="11793" max="11793" width="12.42578125" style="51" bestFit="1" customWidth="1"/>
    <col min="11794" max="12032" width="9.140625" style="51"/>
    <col min="12033" max="12033" width="5.5703125" style="51" customWidth="1"/>
    <col min="12034" max="12034" width="10.5703125" style="51" customWidth="1"/>
    <col min="12035" max="12035" width="12.140625" style="51" customWidth="1"/>
    <col min="12036" max="12036" width="14.7109375" style="51" customWidth="1"/>
    <col min="12037" max="12037" width="8.5703125" style="51" customWidth="1"/>
    <col min="12038" max="12038" width="7.28515625" style="51" customWidth="1"/>
    <col min="12039" max="12039" width="64.85546875" style="51" customWidth="1"/>
    <col min="12040" max="12040" width="9.140625" style="51"/>
    <col min="12041" max="12041" width="15.5703125" style="51" customWidth="1"/>
    <col min="12042" max="12042" width="10.7109375" style="51" customWidth="1"/>
    <col min="12043" max="12044" width="13.5703125" style="51" customWidth="1"/>
    <col min="12045" max="12045" width="17.28515625" style="51" customWidth="1"/>
    <col min="12046" max="12046" width="13.5703125" style="51" customWidth="1"/>
    <col min="12047" max="12047" width="15" style="51" customWidth="1"/>
    <col min="12048" max="12048" width="9.140625" style="51"/>
    <col min="12049" max="12049" width="12.42578125" style="51" bestFit="1" customWidth="1"/>
    <col min="12050" max="12288" width="9.140625" style="51"/>
    <col min="12289" max="12289" width="5.5703125" style="51" customWidth="1"/>
    <col min="12290" max="12290" width="10.5703125" style="51" customWidth="1"/>
    <col min="12291" max="12291" width="12.140625" style="51" customWidth="1"/>
    <col min="12292" max="12292" width="14.7109375" style="51" customWidth="1"/>
    <col min="12293" max="12293" width="8.5703125" style="51" customWidth="1"/>
    <col min="12294" max="12294" width="7.28515625" style="51" customWidth="1"/>
    <col min="12295" max="12295" width="64.85546875" style="51" customWidth="1"/>
    <col min="12296" max="12296" width="9.140625" style="51"/>
    <col min="12297" max="12297" width="15.5703125" style="51" customWidth="1"/>
    <col min="12298" max="12298" width="10.7109375" style="51" customWidth="1"/>
    <col min="12299" max="12300" width="13.5703125" style="51" customWidth="1"/>
    <col min="12301" max="12301" width="17.28515625" style="51" customWidth="1"/>
    <col min="12302" max="12302" width="13.5703125" style="51" customWidth="1"/>
    <col min="12303" max="12303" width="15" style="51" customWidth="1"/>
    <col min="12304" max="12304" width="9.140625" style="51"/>
    <col min="12305" max="12305" width="12.42578125" style="51" bestFit="1" customWidth="1"/>
    <col min="12306" max="12544" width="9.140625" style="51"/>
    <col min="12545" max="12545" width="5.5703125" style="51" customWidth="1"/>
    <col min="12546" max="12546" width="10.5703125" style="51" customWidth="1"/>
    <col min="12547" max="12547" width="12.140625" style="51" customWidth="1"/>
    <col min="12548" max="12548" width="14.7109375" style="51" customWidth="1"/>
    <col min="12549" max="12549" width="8.5703125" style="51" customWidth="1"/>
    <col min="12550" max="12550" width="7.28515625" style="51" customWidth="1"/>
    <col min="12551" max="12551" width="64.85546875" style="51" customWidth="1"/>
    <col min="12552" max="12552" width="9.140625" style="51"/>
    <col min="12553" max="12553" width="15.5703125" style="51" customWidth="1"/>
    <col min="12554" max="12554" width="10.7109375" style="51" customWidth="1"/>
    <col min="12555" max="12556" width="13.5703125" style="51" customWidth="1"/>
    <col min="12557" max="12557" width="17.28515625" style="51" customWidth="1"/>
    <col min="12558" max="12558" width="13.5703125" style="51" customWidth="1"/>
    <col min="12559" max="12559" width="15" style="51" customWidth="1"/>
    <col min="12560" max="12560" width="9.140625" style="51"/>
    <col min="12561" max="12561" width="12.42578125" style="51" bestFit="1" customWidth="1"/>
    <col min="12562" max="12800" width="9.140625" style="51"/>
    <col min="12801" max="12801" width="5.5703125" style="51" customWidth="1"/>
    <col min="12802" max="12802" width="10.5703125" style="51" customWidth="1"/>
    <col min="12803" max="12803" width="12.140625" style="51" customWidth="1"/>
    <col min="12804" max="12804" width="14.7109375" style="51" customWidth="1"/>
    <col min="12805" max="12805" width="8.5703125" style="51" customWidth="1"/>
    <col min="12806" max="12806" width="7.28515625" style="51" customWidth="1"/>
    <col min="12807" max="12807" width="64.85546875" style="51" customWidth="1"/>
    <col min="12808" max="12808" width="9.140625" style="51"/>
    <col min="12809" max="12809" width="15.5703125" style="51" customWidth="1"/>
    <col min="12810" max="12810" width="10.7109375" style="51" customWidth="1"/>
    <col min="12811" max="12812" width="13.5703125" style="51" customWidth="1"/>
    <col min="12813" max="12813" width="17.28515625" style="51" customWidth="1"/>
    <col min="12814" max="12814" width="13.5703125" style="51" customWidth="1"/>
    <col min="12815" max="12815" width="15" style="51" customWidth="1"/>
    <col min="12816" max="12816" width="9.140625" style="51"/>
    <col min="12817" max="12817" width="12.42578125" style="51" bestFit="1" customWidth="1"/>
    <col min="12818" max="13056" width="9.140625" style="51"/>
    <col min="13057" max="13057" width="5.5703125" style="51" customWidth="1"/>
    <col min="13058" max="13058" width="10.5703125" style="51" customWidth="1"/>
    <col min="13059" max="13059" width="12.140625" style="51" customWidth="1"/>
    <col min="13060" max="13060" width="14.7109375" style="51" customWidth="1"/>
    <col min="13061" max="13061" width="8.5703125" style="51" customWidth="1"/>
    <col min="13062" max="13062" width="7.28515625" style="51" customWidth="1"/>
    <col min="13063" max="13063" width="64.85546875" style="51" customWidth="1"/>
    <col min="13064" max="13064" width="9.140625" style="51"/>
    <col min="13065" max="13065" width="15.5703125" style="51" customWidth="1"/>
    <col min="13066" max="13066" width="10.7109375" style="51" customWidth="1"/>
    <col min="13067" max="13068" width="13.5703125" style="51" customWidth="1"/>
    <col min="13069" max="13069" width="17.28515625" style="51" customWidth="1"/>
    <col min="13070" max="13070" width="13.5703125" style="51" customWidth="1"/>
    <col min="13071" max="13071" width="15" style="51" customWidth="1"/>
    <col min="13072" max="13072" width="9.140625" style="51"/>
    <col min="13073" max="13073" width="12.42578125" style="51" bestFit="1" customWidth="1"/>
    <col min="13074" max="13312" width="9.140625" style="51"/>
    <col min="13313" max="13313" width="5.5703125" style="51" customWidth="1"/>
    <col min="13314" max="13314" width="10.5703125" style="51" customWidth="1"/>
    <col min="13315" max="13315" width="12.140625" style="51" customWidth="1"/>
    <col min="13316" max="13316" width="14.7109375" style="51" customWidth="1"/>
    <col min="13317" max="13317" width="8.5703125" style="51" customWidth="1"/>
    <col min="13318" max="13318" width="7.28515625" style="51" customWidth="1"/>
    <col min="13319" max="13319" width="64.85546875" style="51" customWidth="1"/>
    <col min="13320" max="13320" width="9.140625" style="51"/>
    <col min="13321" max="13321" width="15.5703125" style="51" customWidth="1"/>
    <col min="13322" max="13322" width="10.7109375" style="51" customWidth="1"/>
    <col min="13323" max="13324" width="13.5703125" style="51" customWidth="1"/>
    <col min="13325" max="13325" width="17.28515625" style="51" customWidth="1"/>
    <col min="13326" max="13326" width="13.5703125" style="51" customWidth="1"/>
    <col min="13327" max="13327" width="15" style="51" customWidth="1"/>
    <col min="13328" max="13328" width="9.140625" style="51"/>
    <col min="13329" max="13329" width="12.42578125" style="51" bestFit="1" customWidth="1"/>
    <col min="13330" max="13568" width="9.140625" style="51"/>
    <col min="13569" max="13569" width="5.5703125" style="51" customWidth="1"/>
    <col min="13570" max="13570" width="10.5703125" style="51" customWidth="1"/>
    <col min="13571" max="13571" width="12.140625" style="51" customWidth="1"/>
    <col min="13572" max="13572" width="14.7109375" style="51" customWidth="1"/>
    <col min="13573" max="13573" width="8.5703125" style="51" customWidth="1"/>
    <col min="13574" max="13574" width="7.28515625" style="51" customWidth="1"/>
    <col min="13575" max="13575" width="64.85546875" style="51" customWidth="1"/>
    <col min="13576" max="13576" width="9.140625" style="51"/>
    <col min="13577" max="13577" width="15.5703125" style="51" customWidth="1"/>
    <col min="13578" max="13578" width="10.7109375" style="51" customWidth="1"/>
    <col min="13579" max="13580" width="13.5703125" style="51" customWidth="1"/>
    <col min="13581" max="13581" width="17.28515625" style="51" customWidth="1"/>
    <col min="13582" max="13582" width="13.5703125" style="51" customWidth="1"/>
    <col min="13583" max="13583" width="15" style="51" customWidth="1"/>
    <col min="13584" max="13584" width="9.140625" style="51"/>
    <col min="13585" max="13585" width="12.42578125" style="51" bestFit="1" customWidth="1"/>
    <col min="13586" max="13824" width="9.140625" style="51"/>
    <col min="13825" max="13825" width="5.5703125" style="51" customWidth="1"/>
    <col min="13826" max="13826" width="10.5703125" style="51" customWidth="1"/>
    <col min="13827" max="13827" width="12.140625" style="51" customWidth="1"/>
    <col min="13828" max="13828" width="14.7109375" style="51" customWidth="1"/>
    <col min="13829" max="13829" width="8.5703125" style="51" customWidth="1"/>
    <col min="13830" max="13830" width="7.28515625" style="51" customWidth="1"/>
    <col min="13831" max="13831" width="64.85546875" style="51" customWidth="1"/>
    <col min="13832" max="13832" width="9.140625" style="51"/>
    <col min="13833" max="13833" width="15.5703125" style="51" customWidth="1"/>
    <col min="13834" max="13834" width="10.7109375" style="51" customWidth="1"/>
    <col min="13835" max="13836" width="13.5703125" style="51" customWidth="1"/>
    <col min="13837" max="13837" width="17.28515625" style="51" customWidth="1"/>
    <col min="13838" max="13838" width="13.5703125" style="51" customWidth="1"/>
    <col min="13839" max="13839" width="15" style="51" customWidth="1"/>
    <col min="13840" max="13840" width="9.140625" style="51"/>
    <col min="13841" max="13841" width="12.42578125" style="51" bestFit="1" customWidth="1"/>
    <col min="13842" max="14080" width="9.140625" style="51"/>
    <col min="14081" max="14081" width="5.5703125" style="51" customWidth="1"/>
    <col min="14082" max="14082" width="10.5703125" style="51" customWidth="1"/>
    <col min="14083" max="14083" width="12.140625" style="51" customWidth="1"/>
    <col min="14084" max="14084" width="14.7109375" style="51" customWidth="1"/>
    <col min="14085" max="14085" width="8.5703125" style="51" customWidth="1"/>
    <col min="14086" max="14086" width="7.28515625" style="51" customWidth="1"/>
    <col min="14087" max="14087" width="64.85546875" style="51" customWidth="1"/>
    <col min="14088" max="14088" width="9.140625" style="51"/>
    <col min="14089" max="14089" width="15.5703125" style="51" customWidth="1"/>
    <col min="14090" max="14090" width="10.7109375" style="51" customWidth="1"/>
    <col min="14091" max="14092" width="13.5703125" style="51" customWidth="1"/>
    <col min="14093" max="14093" width="17.28515625" style="51" customWidth="1"/>
    <col min="14094" max="14094" width="13.5703125" style="51" customWidth="1"/>
    <col min="14095" max="14095" width="15" style="51" customWidth="1"/>
    <col min="14096" max="14096" width="9.140625" style="51"/>
    <col min="14097" max="14097" width="12.42578125" style="51" bestFit="1" customWidth="1"/>
    <col min="14098" max="14336" width="9.140625" style="51"/>
    <col min="14337" max="14337" width="5.5703125" style="51" customWidth="1"/>
    <col min="14338" max="14338" width="10.5703125" style="51" customWidth="1"/>
    <col min="14339" max="14339" width="12.140625" style="51" customWidth="1"/>
    <col min="14340" max="14340" width="14.7109375" style="51" customWidth="1"/>
    <col min="14341" max="14341" width="8.5703125" style="51" customWidth="1"/>
    <col min="14342" max="14342" width="7.28515625" style="51" customWidth="1"/>
    <col min="14343" max="14343" width="64.85546875" style="51" customWidth="1"/>
    <col min="14344" max="14344" width="9.140625" style="51"/>
    <col min="14345" max="14345" width="15.5703125" style="51" customWidth="1"/>
    <col min="14346" max="14346" width="10.7109375" style="51" customWidth="1"/>
    <col min="14347" max="14348" width="13.5703125" style="51" customWidth="1"/>
    <col min="14349" max="14349" width="17.28515625" style="51" customWidth="1"/>
    <col min="14350" max="14350" width="13.5703125" style="51" customWidth="1"/>
    <col min="14351" max="14351" width="15" style="51" customWidth="1"/>
    <col min="14352" max="14352" width="9.140625" style="51"/>
    <col min="14353" max="14353" width="12.42578125" style="51" bestFit="1" customWidth="1"/>
    <col min="14354" max="14592" width="9.140625" style="51"/>
    <col min="14593" max="14593" width="5.5703125" style="51" customWidth="1"/>
    <col min="14594" max="14594" width="10.5703125" style="51" customWidth="1"/>
    <col min="14595" max="14595" width="12.140625" style="51" customWidth="1"/>
    <col min="14596" max="14596" width="14.7109375" style="51" customWidth="1"/>
    <col min="14597" max="14597" width="8.5703125" style="51" customWidth="1"/>
    <col min="14598" max="14598" width="7.28515625" style="51" customWidth="1"/>
    <col min="14599" max="14599" width="64.85546875" style="51" customWidth="1"/>
    <col min="14600" max="14600" width="9.140625" style="51"/>
    <col min="14601" max="14601" width="15.5703125" style="51" customWidth="1"/>
    <col min="14602" max="14602" width="10.7109375" style="51" customWidth="1"/>
    <col min="14603" max="14604" width="13.5703125" style="51" customWidth="1"/>
    <col min="14605" max="14605" width="17.28515625" style="51" customWidth="1"/>
    <col min="14606" max="14606" width="13.5703125" style="51" customWidth="1"/>
    <col min="14607" max="14607" width="15" style="51" customWidth="1"/>
    <col min="14608" max="14608" width="9.140625" style="51"/>
    <col min="14609" max="14609" width="12.42578125" style="51" bestFit="1" customWidth="1"/>
    <col min="14610" max="14848" width="9.140625" style="51"/>
    <col min="14849" max="14849" width="5.5703125" style="51" customWidth="1"/>
    <col min="14850" max="14850" width="10.5703125" style="51" customWidth="1"/>
    <col min="14851" max="14851" width="12.140625" style="51" customWidth="1"/>
    <col min="14852" max="14852" width="14.7109375" style="51" customWidth="1"/>
    <col min="14853" max="14853" width="8.5703125" style="51" customWidth="1"/>
    <col min="14854" max="14854" width="7.28515625" style="51" customWidth="1"/>
    <col min="14855" max="14855" width="64.85546875" style="51" customWidth="1"/>
    <col min="14856" max="14856" width="9.140625" style="51"/>
    <col min="14857" max="14857" width="15.5703125" style="51" customWidth="1"/>
    <col min="14858" max="14858" width="10.7109375" style="51" customWidth="1"/>
    <col min="14859" max="14860" width="13.5703125" style="51" customWidth="1"/>
    <col min="14861" max="14861" width="17.28515625" style="51" customWidth="1"/>
    <col min="14862" max="14862" width="13.5703125" style="51" customWidth="1"/>
    <col min="14863" max="14863" width="15" style="51" customWidth="1"/>
    <col min="14864" max="14864" width="9.140625" style="51"/>
    <col min="14865" max="14865" width="12.42578125" style="51" bestFit="1" customWidth="1"/>
    <col min="14866" max="15104" width="9.140625" style="51"/>
    <col min="15105" max="15105" width="5.5703125" style="51" customWidth="1"/>
    <col min="15106" max="15106" width="10.5703125" style="51" customWidth="1"/>
    <col min="15107" max="15107" width="12.140625" style="51" customWidth="1"/>
    <col min="15108" max="15108" width="14.7109375" style="51" customWidth="1"/>
    <col min="15109" max="15109" width="8.5703125" style="51" customWidth="1"/>
    <col min="15110" max="15110" width="7.28515625" style="51" customWidth="1"/>
    <col min="15111" max="15111" width="64.85546875" style="51" customWidth="1"/>
    <col min="15112" max="15112" width="9.140625" style="51"/>
    <col min="15113" max="15113" width="15.5703125" style="51" customWidth="1"/>
    <col min="15114" max="15114" width="10.7109375" style="51" customWidth="1"/>
    <col min="15115" max="15116" width="13.5703125" style="51" customWidth="1"/>
    <col min="15117" max="15117" width="17.28515625" style="51" customWidth="1"/>
    <col min="15118" max="15118" width="13.5703125" style="51" customWidth="1"/>
    <col min="15119" max="15119" width="15" style="51" customWidth="1"/>
    <col min="15120" max="15120" width="9.140625" style="51"/>
    <col min="15121" max="15121" width="12.42578125" style="51" bestFit="1" customWidth="1"/>
    <col min="15122" max="15360" width="9.140625" style="51"/>
    <col min="15361" max="15361" width="5.5703125" style="51" customWidth="1"/>
    <col min="15362" max="15362" width="10.5703125" style="51" customWidth="1"/>
    <col min="15363" max="15363" width="12.140625" style="51" customWidth="1"/>
    <col min="15364" max="15364" width="14.7109375" style="51" customWidth="1"/>
    <col min="15365" max="15365" width="8.5703125" style="51" customWidth="1"/>
    <col min="15366" max="15366" width="7.28515625" style="51" customWidth="1"/>
    <col min="15367" max="15367" width="64.85546875" style="51" customWidth="1"/>
    <col min="15368" max="15368" width="9.140625" style="51"/>
    <col min="15369" max="15369" width="15.5703125" style="51" customWidth="1"/>
    <col min="15370" max="15370" width="10.7109375" style="51" customWidth="1"/>
    <col min="15371" max="15372" width="13.5703125" style="51" customWidth="1"/>
    <col min="15373" max="15373" width="17.28515625" style="51" customWidth="1"/>
    <col min="15374" max="15374" width="13.5703125" style="51" customWidth="1"/>
    <col min="15375" max="15375" width="15" style="51" customWidth="1"/>
    <col min="15376" max="15376" width="9.140625" style="51"/>
    <col min="15377" max="15377" width="12.42578125" style="51" bestFit="1" customWidth="1"/>
    <col min="15378" max="15616" width="9.140625" style="51"/>
    <col min="15617" max="15617" width="5.5703125" style="51" customWidth="1"/>
    <col min="15618" max="15618" width="10.5703125" style="51" customWidth="1"/>
    <col min="15619" max="15619" width="12.140625" style="51" customWidth="1"/>
    <col min="15620" max="15620" width="14.7109375" style="51" customWidth="1"/>
    <col min="15621" max="15621" width="8.5703125" style="51" customWidth="1"/>
    <col min="15622" max="15622" width="7.28515625" style="51" customWidth="1"/>
    <col min="15623" max="15623" width="64.85546875" style="51" customWidth="1"/>
    <col min="15624" max="15624" width="9.140625" style="51"/>
    <col min="15625" max="15625" width="15.5703125" style="51" customWidth="1"/>
    <col min="15626" max="15626" width="10.7109375" style="51" customWidth="1"/>
    <col min="15627" max="15628" width="13.5703125" style="51" customWidth="1"/>
    <col min="15629" max="15629" width="17.28515625" style="51" customWidth="1"/>
    <col min="15630" max="15630" width="13.5703125" style="51" customWidth="1"/>
    <col min="15631" max="15631" width="15" style="51" customWidth="1"/>
    <col min="15632" max="15632" width="9.140625" style="51"/>
    <col min="15633" max="15633" width="12.42578125" style="51" bestFit="1" customWidth="1"/>
    <col min="15634" max="15872" width="9.140625" style="51"/>
    <col min="15873" max="15873" width="5.5703125" style="51" customWidth="1"/>
    <col min="15874" max="15874" width="10.5703125" style="51" customWidth="1"/>
    <col min="15875" max="15875" width="12.140625" style="51" customWidth="1"/>
    <col min="15876" max="15876" width="14.7109375" style="51" customWidth="1"/>
    <col min="15877" max="15877" width="8.5703125" style="51" customWidth="1"/>
    <col min="15878" max="15878" width="7.28515625" style="51" customWidth="1"/>
    <col min="15879" max="15879" width="64.85546875" style="51" customWidth="1"/>
    <col min="15880" max="15880" width="9.140625" style="51"/>
    <col min="15881" max="15881" width="15.5703125" style="51" customWidth="1"/>
    <col min="15882" max="15882" width="10.7109375" style="51" customWidth="1"/>
    <col min="15883" max="15884" width="13.5703125" style="51" customWidth="1"/>
    <col min="15885" max="15885" width="17.28515625" style="51" customWidth="1"/>
    <col min="15886" max="15886" width="13.5703125" style="51" customWidth="1"/>
    <col min="15887" max="15887" width="15" style="51" customWidth="1"/>
    <col min="15888" max="15888" width="9.140625" style="51"/>
    <col min="15889" max="15889" width="12.42578125" style="51" bestFit="1" customWidth="1"/>
    <col min="15890" max="16128" width="9.140625" style="51"/>
    <col min="16129" max="16129" width="5.5703125" style="51" customWidth="1"/>
    <col min="16130" max="16130" width="10.5703125" style="51" customWidth="1"/>
    <col min="16131" max="16131" width="12.140625" style="51" customWidth="1"/>
    <col min="16132" max="16132" width="14.7109375" style="51" customWidth="1"/>
    <col min="16133" max="16133" width="8.5703125" style="51" customWidth="1"/>
    <col min="16134" max="16134" width="7.28515625" style="51" customWidth="1"/>
    <col min="16135" max="16135" width="64.85546875" style="51" customWidth="1"/>
    <col min="16136" max="16136" width="9.140625" style="51"/>
    <col min="16137" max="16137" width="15.5703125" style="51" customWidth="1"/>
    <col min="16138" max="16138" width="10.7109375" style="51" customWidth="1"/>
    <col min="16139" max="16140" width="13.5703125" style="51" customWidth="1"/>
    <col min="16141" max="16141" width="17.28515625" style="51" customWidth="1"/>
    <col min="16142" max="16142" width="13.5703125" style="51" customWidth="1"/>
    <col min="16143" max="16143" width="15" style="51" customWidth="1"/>
    <col min="16144" max="16144" width="9.140625" style="51"/>
    <col min="16145" max="16145" width="12.42578125" style="51" bestFit="1" customWidth="1"/>
    <col min="16146" max="16384" width="9.140625" style="51"/>
  </cols>
  <sheetData>
    <row r="1" spans="1:15" s="61" customFormat="1" x14ac:dyDescent="0.25">
      <c r="A1" s="173" t="s">
        <v>59</v>
      </c>
      <c r="B1" s="173"/>
      <c r="C1" s="173"/>
      <c r="D1" s="173"/>
      <c r="E1" s="173"/>
      <c r="F1" s="173"/>
      <c r="G1" s="173"/>
      <c r="H1" s="173"/>
      <c r="I1" s="173"/>
      <c r="J1" s="173"/>
      <c r="K1" s="173"/>
      <c r="L1" s="173"/>
      <c r="M1" s="173"/>
      <c r="N1" s="173"/>
      <c r="O1" s="173"/>
    </row>
    <row r="2" spans="1:15" s="61" customFormat="1" x14ac:dyDescent="0.25">
      <c r="A2" s="174" t="s">
        <v>60</v>
      </c>
      <c r="B2" s="174"/>
      <c r="C2" s="174"/>
      <c r="D2" s="174"/>
      <c r="E2" s="174"/>
      <c r="F2" s="174"/>
      <c r="G2" s="174"/>
      <c r="H2" s="174"/>
      <c r="I2" s="174"/>
      <c r="J2" s="174"/>
      <c r="K2" s="174"/>
      <c r="L2" s="174"/>
      <c r="M2" s="174"/>
      <c r="N2" s="174"/>
      <c r="O2" s="174"/>
    </row>
    <row r="3" spans="1:15" s="61" customFormat="1" x14ac:dyDescent="0.25">
      <c r="A3" s="174" t="s">
        <v>61</v>
      </c>
      <c r="B3" s="174"/>
      <c r="C3" s="174"/>
      <c r="D3" s="174"/>
      <c r="E3" s="174"/>
      <c r="F3" s="174"/>
      <c r="G3" s="174"/>
      <c r="H3" s="174"/>
      <c r="I3" s="174"/>
      <c r="J3" s="174"/>
      <c r="K3" s="174"/>
      <c r="L3" s="174"/>
      <c r="M3" s="174"/>
      <c r="N3" s="174"/>
      <c r="O3" s="174"/>
    </row>
    <row r="4" spans="1:15" s="61" customFormat="1" x14ac:dyDescent="0.25">
      <c r="A4" s="175" t="s">
        <v>123</v>
      </c>
      <c r="B4" s="175"/>
      <c r="C4" s="175"/>
      <c r="D4" s="175"/>
      <c r="E4" s="175"/>
      <c r="F4" s="175"/>
      <c r="G4" s="175"/>
      <c r="H4" s="175"/>
      <c r="I4" s="175"/>
      <c r="J4" s="175"/>
      <c r="K4" s="175"/>
      <c r="L4" s="175"/>
      <c r="M4" s="175"/>
      <c r="N4" s="175"/>
      <c r="O4" s="175"/>
    </row>
    <row r="5" spans="1:15" s="61" customFormat="1" x14ac:dyDescent="0.25">
      <c r="A5" s="176" t="s">
        <v>62</v>
      </c>
      <c r="B5" s="177"/>
      <c r="C5" s="177"/>
      <c r="D5" s="177"/>
      <c r="E5" s="177"/>
      <c r="F5" s="177"/>
      <c r="G5" s="177"/>
      <c r="H5" s="177"/>
      <c r="I5" s="177"/>
      <c r="J5" s="177"/>
      <c r="K5" s="177"/>
      <c r="L5" s="177"/>
      <c r="M5" s="177"/>
      <c r="N5" s="177"/>
      <c r="O5" s="177"/>
    </row>
    <row r="6" spans="1:15" s="61" customFormat="1" x14ac:dyDescent="0.25">
      <c r="A6" s="169" t="s">
        <v>63</v>
      </c>
      <c r="B6" s="170"/>
      <c r="C6" s="170"/>
      <c r="D6" s="170"/>
      <c r="E6" s="170"/>
      <c r="F6" s="170"/>
      <c r="G6" s="170"/>
      <c r="H6" s="170"/>
      <c r="I6" s="170"/>
      <c r="J6" s="170"/>
      <c r="K6" s="170"/>
      <c r="L6" s="171"/>
      <c r="M6" s="172" t="s">
        <v>64</v>
      </c>
      <c r="N6" s="172"/>
      <c r="O6" s="172"/>
    </row>
    <row r="7" spans="1:15" s="61" customFormat="1" x14ac:dyDescent="0.25">
      <c r="A7" s="172" t="s">
        <v>65</v>
      </c>
      <c r="B7" s="172"/>
      <c r="C7" s="172"/>
      <c r="D7" s="172"/>
      <c r="E7" s="178"/>
      <c r="F7" s="178"/>
      <c r="G7" s="178"/>
      <c r="H7" s="178"/>
      <c r="I7" s="178"/>
      <c r="J7" s="178"/>
      <c r="K7" s="178"/>
      <c r="L7" s="178"/>
      <c r="M7" s="172" t="s">
        <v>66</v>
      </c>
      <c r="N7" s="172"/>
      <c r="O7" s="172"/>
    </row>
    <row r="8" spans="1:15" s="61" customFormat="1" x14ac:dyDescent="0.25">
      <c r="A8" s="172" t="s">
        <v>67</v>
      </c>
      <c r="B8" s="172"/>
      <c r="C8" s="172"/>
      <c r="D8" s="172"/>
      <c r="E8" s="178"/>
      <c r="F8" s="178"/>
      <c r="G8" s="178"/>
      <c r="H8" s="178"/>
      <c r="I8" s="178"/>
      <c r="J8" s="178"/>
      <c r="K8" s="178"/>
      <c r="L8" s="178"/>
      <c r="M8" s="172" t="s">
        <v>68</v>
      </c>
      <c r="N8" s="172"/>
      <c r="O8" s="172"/>
    </row>
    <row r="9" spans="1:15" s="61" customFormat="1" x14ac:dyDescent="0.25">
      <c r="A9" s="63"/>
      <c r="B9" s="64"/>
      <c r="C9" s="64"/>
      <c r="D9" s="63"/>
      <c r="E9" s="178"/>
      <c r="F9" s="178"/>
      <c r="G9" s="178"/>
      <c r="H9" s="178"/>
      <c r="I9" s="178"/>
      <c r="J9" s="178"/>
      <c r="K9" s="178"/>
      <c r="L9" s="178"/>
      <c r="M9" s="172" t="s">
        <v>69</v>
      </c>
      <c r="N9" s="172"/>
      <c r="O9" s="172"/>
    </row>
    <row r="10" spans="1:15" s="61" customFormat="1" x14ac:dyDescent="0.25">
      <c r="A10" s="64"/>
      <c r="B10" s="64"/>
      <c r="C10" s="64"/>
      <c r="D10" s="64"/>
      <c r="E10" s="178"/>
      <c r="F10" s="178"/>
      <c r="G10" s="178"/>
      <c r="H10" s="178"/>
      <c r="I10" s="178"/>
      <c r="J10" s="178"/>
      <c r="K10" s="178"/>
      <c r="L10" s="178"/>
      <c r="M10" s="172" t="s">
        <v>70</v>
      </c>
      <c r="N10" s="172"/>
      <c r="O10" s="172"/>
    </row>
    <row r="11" spans="1:15" s="61" customFormat="1" x14ac:dyDescent="0.25">
      <c r="A11" s="179"/>
      <c r="B11" s="179"/>
      <c r="C11" s="179"/>
      <c r="D11" s="179"/>
      <c r="E11" s="179"/>
      <c r="F11" s="179"/>
      <c r="G11" s="179"/>
      <c r="H11" s="179"/>
      <c r="I11" s="179"/>
      <c r="J11" s="179"/>
      <c r="K11" s="179"/>
      <c r="L11" s="179"/>
      <c r="M11" s="172" t="s">
        <v>71</v>
      </c>
      <c r="N11" s="172"/>
      <c r="O11" s="172"/>
    </row>
    <row r="12" spans="1:15" s="86" customFormat="1" x14ac:dyDescent="0.25">
      <c r="A12" s="180" t="s">
        <v>124</v>
      </c>
      <c r="B12" s="181"/>
      <c r="C12" s="181"/>
      <c r="D12" s="181"/>
      <c r="E12" s="181"/>
      <c r="F12" s="181"/>
      <c r="G12" s="181"/>
      <c r="H12" s="181"/>
      <c r="I12" s="181"/>
      <c r="J12" s="181"/>
      <c r="K12" s="181"/>
      <c r="L12" s="181"/>
      <c r="M12" s="181"/>
      <c r="N12" s="182"/>
    </row>
    <row r="13" spans="1:15" s="46" customFormat="1" x14ac:dyDescent="0.25">
      <c r="A13" s="66"/>
      <c r="B13" s="67"/>
      <c r="C13" s="62"/>
      <c r="D13" s="67"/>
      <c r="E13" s="67"/>
      <c r="F13" s="67"/>
      <c r="G13" s="67"/>
      <c r="H13" s="67"/>
      <c r="I13" s="67"/>
      <c r="J13" s="67"/>
      <c r="K13" s="67"/>
      <c r="L13" s="67"/>
      <c r="M13" s="67"/>
      <c r="N13" s="67"/>
      <c r="O13" s="67"/>
    </row>
    <row r="14" spans="1:15" s="47" customFormat="1" x14ac:dyDescent="0.25">
      <c r="A14" s="183" t="s">
        <v>237</v>
      </c>
      <c r="B14" s="183" t="s">
        <v>73</v>
      </c>
      <c r="C14" s="68" t="s">
        <v>74</v>
      </c>
      <c r="D14" s="185" t="s">
        <v>75</v>
      </c>
      <c r="E14" s="187" t="s">
        <v>76</v>
      </c>
      <c r="F14" s="188"/>
      <c r="G14" s="183" t="s">
        <v>178</v>
      </c>
      <c r="H14" s="183" t="s">
        <v>77</v>
      </c>
      <c r="I14" s="183" t="s">
        <v>78</v>
      </c>
      <c r="J14" s="183" t="s">
        <v>79</v>
      </c>
      <c r="K14" s="183" t="s">
        <v>80</v>
      </c>
      <c r="L14" s="183" t="s">
        <v>81</v>
      </c>
      <c r="M14" s="183" t="s">
        <v>82</v>
      </c>
      <c r="N14" s="183" t="s">
        <v>233</v>
      </c>
      <c r="O14" s="183" t="s">
        <v>83</v>
      </c>
    </row>
    <row r="15" spans="1:15" s="49" customFormat="1" ht="38.25" x14ac:dyDescent="0.25">
      <c r="A15" s="184"/>
      <c r="B15" s="184"/>
      <c r="C15" s="68" t="s">
        <v>84</v>
      </c>
      <c r="D15" s="186"/>
      <c r="E15" s="189"/>
      <c r="F15" s="190"/>
      <c r="G15" s="184"/>
      <c r="H15" s="184"/>
      <c r="I15" s="184"/>
      <c r="J15" s="184"/>
      <c r="K15" s="184"/>
      <c r="L15" s="184"/>
      <c r="M15" s="184"/>
      <c r="N15" s="184"/>
      <c r="O15" s="184"/>
    </row>
    <row r="16" spans="1:15" x14ac:dyDescent="0.25">
      <c r="A16" s="52" t="s">
        <v>85</v>
      </c>
      <c r="B16" s="48">
        <v>2</v>
      </c>
      <c r="C16" s="52" t="s">
        <v>238</v>
      </c>
      <c r="D16" s="52" t="s">
        <v>239</v>
      </c>
      <c r="E16" s="50">
        <v>5</v>
      </c>
      <c r="F16" s="50">
        <v>6</v>
      </c>
      <c r="G16" s="69" t="s">
        <v>179</v>
      </c>
      <c r="H16" s="69">
        <v>8</v>
      </c>
      <c r="I16" s="69">
        <v>9</v>
      </c>
      <c r="J16" s="69">
        <v>10</v>
      </c>
      <c r="K16" s="50">
        <v>11</v>
      </c>
      <c r="L16" s="50">
        <v>12</v>
      </c>
      <c r="M16" s="50">
        <v>13</v>
      </c>
      <c r="N16" s="50">
        <v>14</v>
      </c>
      <c r="O16" s="50"/>
    </row>
    <row r="17" spans="1:15" ht="38.25" x14ac:dyDescent="0.25">
      <c r="A17" s="83" t="s">
        <v>225</v>
      </c>
      <c r="B17" s="74" t="s">
        <v>181</v>
      </c>
      <c r="C17" s="74" t="s">
        <v>182</v>
      </c>
      <c r="D17" s="54"/>
      <c r="E17" s="57">
        <v>0.18</v>
      </c>
      <c r="F17" s="55"/>
      <c r="G17" s="70" t="s">
        <v>126</v>
      </c>
      <c r="H17" s="56" t="s">
        <v>127</v>
      </c>
      <c r="I17" s="71">
        <v>50</v>
      </c>
      <c r="J17" s="128">
        <v>144.32</v>
      </c>
      <c r="K17" s="72">
        <v>0.14050000000000001</v>
      </c>
      <c r="L17" s="126">
        <f>J17/(1+K17)</f>
        <v>126.54099079351161</v>
      </c>
      <c r="M17" s="125">
        <f>I17*L17</f>
        <v>6327.0495396755805</v>
      </c>
      <c r="N17" s="126">
        <f>IF(ISBLANK(F17),E17*M17,F17*M17)</f>
        <v>1138.8689171416045</v>
      </c>
      <c r="O17" s="126">
        <f>M17+N17</f>
        <v>7465.918456817185</v>
      </c>
    </row>
    <row r="18" spans="1:15" x14ac:dyDescent="0.25">
      <c r="A18" s="83" t="s">
        <v>226</v>
      </c>
      <c r="B18" s="74" t="s">
        <v>183</v>
      </c>
      <c r="C18" s="74" t="s">
        <v>182</v>
      </c>
      <c r="D18" s="54"/>
      <c r="E18" s="57">
        <v>0.18</v>
      </c>
      <c r="F18" s="55"/>
      <c r="G18" s="70" t="s">
        <v>128</v>
      </c>
      <c r="H18" s="56" t="s">
        <v>229</v>
      </c>
      <c r="I18" s="71">
        <v>1</v>
      </c>
      <c r="J18" s="128">
        <v>128.28</v>
      </c>
      <c r="K18" s="72">
        <v>0.14050000000000001</v>
      </c>
      <c r="L18" s="126">
        <f>J18/(1+K18)</f>
        <v>112.47698377904428</v>
      </c>
      <c r="M18" s="125">
        <f>I18*L18</f>
        <v>112.47698377904428</v>
      </c>
      <c r="N18" s="126">
        <f>IF(ISBLANK(F18),E18*M18,F18*M18)</f>
        <v>20.245857080227967</v>
      </c>
      <c r="O18" s="126">
        <f>M18+N18</f>
        <v>132.72284085927225</v>
      </c>
    </row>
    <row r="19" spans="1:15" ht="114.75" x14ac:dyDescent="0.25">
      <c r="A19" s="83">
        <v>2</v>
      </c>
      <c r="B19" s="74" t="s">
        <v>184</v>
      </c>
      <c r="C19" s="74" t="s">
        <v>185</v>
      </c>
      <c r="D19" s="54"/>
      <c r="E19" s="57">
        <v>0.18</v>
      </c>
      <c r="F19" s="55"/>
      <c r="G19" s="70" t="s">
        <v>129</v>
      </c>
      <c r="H19" s="56" t="s">
        <v>130</v>
      </c>
      <c r="I19" s="71">
        <v>3</v>
      </c>
      <c r="J19" s="128">
        <v>4679.3500000000004</v>
      </c>
      <c r="K19" s="72">
        <v>0.14050000000000001</v>
      </c>
      <c r="L19" s="126">
        <f t="shared" ref="L19:L64" si="0">J19/(1+K19)</f>
        <v>4102.8934677772904</v>
      </c>
      <c r="M19" s="125">
        <f t="shared" ref="M19:M64" si="1">I19*L19</f>
        <v>12308.680403331871</v>
      </c>
      <c r="N19" s="126">
        <f t="shared" ref="N19:N64" si="2">IF(ISBLANK(F19),E19*M19,F19*M19)</f>
        <v>2215.5624725997368</v>
      </c>
      <c r="O19" s="126">
        <f t="shared" ref="O19:O64" si="3">M19+N19</f>
        <v>14524.242875931608</v>
      </c>
    </row>
    <row r="20" spans="1:15" x14ac:dyDescent="0.25">
      <c r="A20" s="83">
        <v>3</v>
      </c>
      <c r="B20" s="74" t="s">
        <v>186</v>
      </c>
      <c r="C20" s="74" t="s">
        <v>185</v>
      </c>
      <c r="D20" s="54"/>
      <c r="E20" s="57">
        <v>0.18</v>
      </c>
      <c r="F20" s="55"/>
      <c r="G20" s="70" t="s">
        <v>131</v>
      </c>
      <c r="H20" s="56" t="s">
        <v>130</v>
      </c>
      <c r="I20" s="71">
        <v>25</v>
      </c>
      <c r="J20" s="128">
        <v>4425.3500000000004</v>
      </c>
      <c r="K20" s="72">
        <v>0.14499999999999999</v>
      </c>
      <c r="L20" s="126">
        <f t="shared" si="0"/>
        <v>3864.9344978165941</v>
      </c>
      <c r="M20" s="125">
        <f t="shared" si="1"/>
        <v>96623.362445414852</v>
      </c>
      <c r="N20" s="126">
        <f t="shared" si="2"/>
        <v>17392.205240174673</v>
      </c>
      <c r="O20" s="126">
        <f t="shared" si="3"/>
        <v>114015.56768558953</v>
      </c>
    </row>
    <row r="21" spans="1:15" ht="51" x14ac:dyDescent="0.25">
      <c r="A21" s="83">
        <v>4</v>
      </c>
      <c r="B21" s="74" t="s">
        <v>187</v>
      </c>
      <c r="C21" s="74" t="s">
        <v>185</v>
      </c>
      <c r="D21" s="54"/>
      <c r="E21" s="57">
        <v>0.18</v>
      </c>
      <c r="F21" s="55"/>
      <c r="G21" s="70" t="s">
        <v>132</v>
      </c>
      <c r="H21" s="56" t="s">
        <v>144</v>
      </c>
      <c r="I21" s="71">
        <v>48</v>
      </c>
      <c r="J21" s="128">
        <v>418.85</v>
      </c>
      <c r="K21" s="72">
        <v>0.14050000000000001</v>
      </c>
      <c r="L21" s="126">
        <f t="shared" si="0"/>
        <v>367.25120561157388</v>
      </c>
      <c r="M21" s="125">
        <f t="shared" si="1"/>
        <v>17628.057869355547</v>
      </c>
      <c r="N21" s="126">
        <f t="shared" si="2"/>
        <v>3173.0504164839986</v>
      </c>
      <c r="O21" s="126">
        <f t="shared" si="3"/>
        <v>20801.108285839546</v>
      </c>
    </row>
    <row r="22" spans="1:15" ht="51" x14ac:dyDescent="0.25">
      <c r="A22" s="83">
        <v>5</v>
      </c>
      <c r="B22" s="74" t="s">
        <v>188</v>
      </c>
      <c r="C22" s="74" t="s">
        <v>185</v>
      </c>
      <c r="D22" s="54"/>
      <c r="E22" s="57">
        <v>0.18</v>
      </c>
      <c r="F22" s="55"/>
      <c r="G22" s="70" t="s">
        <v>133</v>
      </c>
      <c r="H22" s="56" t="s">
        <v>163</v>
      </c>
      <c r="I22" s="71">
        <v>21</v>
      </c>
      <c r="J22" s="128">
        <v>808.15</v>
      </c>
      <c r="K22" s="72">
        <v>0.14050000000000001</v>
      </c>
      <c r="L22" s="126">
        <f t="shared" si="0"/>
        <v>708.59272249013588</v>
      </c>
      <c r="M22" s="125">
        <f t="shared" si="1"/>
        <v>14880.447172292854</v>
      </c>
      <c r="N22" s="126">
        <f t="shared" si="2"/>
        <v>2678.4804910127136</v>
      </c>
      <c r="O22" s="126">
        <f t="shared" si="3"/>
        <v>17558.927663305567</v>
      </c>
    </row>
    <row r="23" spans="1:15" ht="63.75" x14ac:dyDescent="0.25">
      <c r="A23" s="196">
        <v>6</v>
      </c>
      <c r="B23" s="52"/>
      <c r="C23" s="53"/>
      <c r="D23" s="54"/>
      <c r="E23" s="57">
        <v>0.18</v>
      </c>
      <c r="F23" s="55"/>
      <c r="G23" s="70" t="s">
        <v>134</v>
      </c>
      <c r="H23" s="56"/>
      <c r="I23" s="71"/>
      <c r="J23" s="128"/>
      <c r="K23" s="72"/>
      <c r="L23" s="126"/>
      <c r="M23" s="125"/>
      <c r="N23" s="126"/>
      <c r="O23" s="126"/>
    </row>
    <row r="24" spans="1:15" x14ac:dyDescent="0.25">
      <c r="A24" s="197"/>
      <c r="B24" s="74" t="s">
        <v>189</v>
      </c>
      <c r="C24" s="74" t="s">
        <v>190</v>
      </c>
      <c r="D24" s="54"/>
      <c r="E24" s="57">
        <v>0.18</v>
      </c>
      <c r="F24" s="55"/>
      <c r="G24" s="70" t="s">
        <v>135</v>
      </c>
      <c r="H24" s="56" t="s">
        <v>136</v>
      </c>
      <c r="I24" s="71">
        <v>450</v>
      </c>
      <c r="J24" s="128">
        <v>1089.3</v>
      </c>
      <c r="K24" s="72">
        <v>0.14050000000000001</v>
      </c>
      <c r="L24" s="126">
        <f t="shared" si="0"/>
        <v>955.10740903112662</v>
      </c>
      <c r="M24" s="125">
        <f t="shared" si="1"/>
        <v>429798.33406400698</v>
      </c>
      <c r="N24" s="126">
        <f t="shared" si="2"/>
        <v>77363.700131521255</v>
      </c>
      <c r="O24" s="126">
        <f t="shared" si="3"/>
        <v>507162.03419552825</v>
      </c>
    </row>
    <row r="25" spans="1:15" ht="51" x14ac:dyDescent="0.25">
      <c r="A25" s="83">
        <v>7</v>
      </c>
      <c r="B25" s="74" t="s">
        <v>191</v>
      </c>
      <c r="C25" s="74" t="s">
        <v>190</v>
      </c>
      <c r="D25" s="54"/>
      <c r="E25" s="57">
        <v>0.18</v>
      </c>
      <c r="F25" s="55"/>
      <c r="G25" s="70" t="s">
        <v>137</v>
      </c>
      <c r="H25" s="56" t="s">
        <v>163</v>
      </c>
      <c r="I25" s="71">
        <v>80</v>
      </c>
      <c r="J25" s="128">
        <v>194.35</v>
      </c>
      <c r="K25" s="72">
        <v>0.14050000000000001</v>
      </c>
      <c r="L25" s="126">
        <f t="shared" si="0"/>
        <v>170.40771591407275</v>
      </c>
      <c r="M25" s="125">
        <f t="shared" si="1"/>
        <v>13632.617273125819</v>
      </c>
      <c r="N25" s="126">
        <f t="shared" si="2"/>
        <v>2453.8711091626474</v>
      </c>
      <c r="O25" s="126">
        <f t="shared" si="3"/>
        <v>16086.488382288466</v>
      </c>
    </row>
    <row r="26" spans="1:15" ht="25.5" x14ac:dyDescent="0.25">
      <c r="A26" s="196">
        <v>8</v>
      </c>
      <c r="B26" s="52"/>
      <c r="C26" s="53"/>
      <c r="D26" s="54"/>
      <c r="E26" s="57"/>
      <c r="F26" s="55"/>
      <c r="G26" s="70" t="s">
        <v>138</v>
      </c>
      <c r="H26" s="56"/>
      <c r="I26" s="71"/>
      <c r="J26" s="128"/>
      <c r="K26" s="72"/>
      <c r="L26" s="126"/>
      <c r="M26" s="125"/>
      <c r="N26" s="126"/>
      <c r="O26" s="126"/>
    </row>
    <row r="27" spans="1:15" x14ac:dyDescent="0.25">
      <c r="A27" s="197"/>
      <c r="B27" s="74" t="s">
        <v>192</v>
      </c>
      <c r="C27" s="74" t="s">
        <v>190</v>
      </c>
      <c r="D27" s="54"/>
      <c r="E27" s="57">
        <v>0.18</v>
      </c>
      <c r="F27" s="55"/>
      <c r="G27" s="70" t="s">
        <v>139</v>
      </c>
      <c r="H27" s="56" t="s">
        <v>163</v>
      </c>
      <c r="I27" s="71">
        <v>40</v>
      </c>
      <c r="J27" s="128">
        <v>226.5</v>
      </c>
      <c r="K27" s="72">
        <v>0.14050000000000001</v>
      </c>
      <c r="L27" s="126">
        <f t="shared" si="0"/>
        <v>198.59710653222271</v>
      </c>
      <c r="M27" s="125">
        <f t="shared" si="1"/>
        <v>7943.8842612889084</v>
      </c>
      <c r="N27" s="126">
        <f t="shared" si="2"/>
        <v>1429.8991670320036</v>
      </c>
      <c r="O27" s="126">
        <f t="shared" si="3"/>
        <v>9373.7834283209122</v>
      </c>
    </row>
    <row r="28" spans="1:15" ht="25.5" x14ac:dyDescent="0.25">
      <c r="A28" s="196">
        <v>9</v>
      </c>
      <c r="B28" s="52"/>
      <c r="C28" s="53"/>
      <c r="D28" s="54"/>
      <c r="E28" s="57"/>
      <c r="F28" s="55"/>
      <c r="G28" s="70" t="s">
        <v>140</v>
      </c>
      <c r="H28" s="56"/>
      <c r="I28" s="71"/>
      <c r="J28" s="128"/>
      <c r="K28" s="72"/>
      <c r="L28" s="126"/>
      <c r="M28" s="125"/>
      <c r="N28" s="126"/>
      <c r="O28" s="126"/>
    </row>
    <row r="29" spans="1:15" x14ac:dyDescent="0.25">
      <c r="A29" s="197"/>
      <c r="B29" s="74" t="s">
        <v>193</v>
      </c>
      <c r="C29" s="74" t="s">
        <v>190</v>
      </c>
      <c r="D29" s="54"/>
      <c r="E29" s="57">
        <v>0.18</v>
      </c>
      <c r="F29" s="55"/>
      <c r="G29" s="70" t="s">
        <v>141</v>
      </c>
      <c r="H29" s="56" t="s">
        <v>163</v>
      </c>
      <c r="I29" s="71">
        <v>16</v>
      </c>
      <c r="J29" s="128">
        <v>44.85</v>
      </c>
      <c r="K29" s="72">
        <v>0.14050000000000001</v>
      </c>
      <c r="L29" s="126">
        <f t="shared" si="0"/>
        <v>39.324857518632179</v>
      </c>
      <c r="M29" s="125">
        <f t="shared" si="1"/>
        <v>629.19772029811486</v>
      </c>
      <c r="N29" s="126">
        <f t="shared" si="2"/>
        <v>113.25558965366066</v>
      </c>
      <c r="O29" s="126">
        <f t="shared" si="3"/>
        <v>742.45330995177551</v>
      </c>
    </row>
    <row r="30" spans="1:15" ht="51" x14ac:dyDescent="0.25">
      <c r="A30" s="83">
        <v>10</v>
      </c>
      <c r="B30" s="74" t="s">
        <v>194</v>
      </c>
      <c r="C30" s="74" t="s">
        <v>190</v>
      </c>
      <c r="D30" s="54"/>
      <c r="E30" s="57">
        <v>0.18</v>
      </c>
      <c r="F30" s="55"/>
      <c r="G30" s="70" t="s">
        <v>142</v>
      </c>
      <c r="H30" s="56" t="s">
        <v>144</v>
      </c>
      <c r="I30" s="71">
        <v>170</v>
      </c>
      <c r="J30" s="128">
        <v>85.6</v>
      </c>
      <c r="K30" s="72">
        <v>0.14050000000000001</v>
      </c>
      <c r="L30" s="126">
        <f t="shared" si="0"/>
        <v>75.054800526085046</v>
      </c>
      <c r="M30" s="125">
        <f t="shared" si="1"/>
        <v>12759.316089434458</v>
      </c>
      <c r="N30" s="126">
        <f t="shared" si="2"/>
        <v>2296.6768960982022</v>
      </c>
      <c r="O30" s="126">
        <f t="shared" si="3"/>
        <v>15055.992985532661</v>
      </c>
    </row>
    <row r="31" spans="1:15" ht="102" x14ac:dyDescent="0.25">
      <c r="A31" s="83">
        <v>11</v>
      </c>
      <c r="B31" s="74" t="s">
        <v>195</v>
      </c>
      <c r="C31" s="74" t="s">
        <v>190</v>
      </c>
      <c r="D31" s="54"/>
      <c r="E31" s="57">
        <v>0.18</v>
      </c>
      <c r="F31" s="55"/>
      <c r="G31" s="87" t="s">
        <v>143</v>
      </c>
      <c r="H31" s="53" t="s">
        <v>144</v>
      </c>
      <c r="I31" s="71">
        <f>5.1*5</f>
        <v>25.5</v>
      </c>
      <c r="J31" s="128">
        <v>408.25</v>
      </c>
      <c r="K31" s="72">
        <v>0.14050000000000001</v>
      </c>
      <c r="L31" s="126">
        <f t="shared" si="0"/>
        <v>357.95703638754929</v>
      </c>
      <c r="M31" s="125">
        <f t="shared" si="1"/>
        <v>9127.9044278825077</v>
      </c>
      <c r="N31" s="126">
        <f t="shared" si="2"/>
        <v>1643.0227970188514</v>
      </c>
      <c r="O31" s="126">
        <f t="shared" si="3"/>
        <v>10770.927224901359</v>
      </c>
    </row>
    <row r="32" spans="1:15" ht="191.25" x14ac:dyDescent="0.25">
      <c r="A32" s="196">
        <v>12</v>
      </c>
      <c r="B32" s="52"/>
      <c r="C32" s="53"/>
      <c r="D32" s="54"/>
      <c r="E32" s="57"/>
      <c r="F32" s="55"/>
      <c r="G32" s="88" t="s">
        <v>145</v>
      </c>
      <c r="H32" s="53"/>
      <c r="I32" s="71"/>
      <c r="J32" s="128"/>
      <c r="K32" s="72"/>
      <c r="L32" s="126"/>
      <c r="M32" s="125"/>
      <c r="N32" s="126"/>
      <c r="O32" s="126"/>
    </row>
    <row r="33" spans="1:15" x14ac:dyDescent="0.25">
      <c r="A33" s="197"/>
      <c r="B33" s="74" t="s">
        <v>196</v>
      </c>
      <c r="C33" s="74" t="s">
        <v>190</v>
      </c>
      <c r="D33" s="54"/>
      <c r="E33" s="57">
        <v>0.18</v>
      </c>
      <c r="F33" s="55"/>
      <c r="G33" s="73" t="s">
        <v>146</v>
      </c>
      <c r="H33" s="53" t="s">
        <v>147</v>
      </c>
      <c r="I33" s="71">
        <f>2.1*0.7*5</f>
        <v>7.35</v>
      </c>
      <c r="J33" s="128">
        <v>3194.4</v>
      </c>
      <c r="K33" s="72">
        <v>0.14050000000000001</v>
      </c>
      <c r="L33" s="126">
        <f t="shared" si="0"/>
        <v>2800.8768084173607</v>
      </c>
      <c r="M33" s="125">
        <f t="shared" si="1"/>
        <v>20586.4445418676</v>
      </c>
      <c r="N33" s="126">
        <f t="shared" si="2"/>
        <v>3705.5600175361678</v>
      </c>
      <c r="O33" s="126">
        <f t="shared" si="3"/>
        <v>24292.004559403769</v>
      </c>
    </row>
    <row r="34" spans="1:15" ht="38.25" x14ac:dyDescent="0.25">
      <c r="A34" s="196">
        <v>13</v>
      </c>
      <c r="B34" s="52"/>
      <c r="C34" s="53"/>
      <c r="D34" s="54"/>
      <c r="E34" s="57"/>
      <c r="F34" s="55"/>
      <c r="G34" s="73" t="s">
        <v>148</v>
      </c>
      <c r="H34" s="53"/>
      <c r="I34" s="71"/>
      <c r="J34" s="128"/>
      <c r="K34" s="72"/>
      <c r="L34" s="126"/>
      <c r="M34" s="125"/>
      <c r="N34" s="126"/>
      <c r="O34" s="126"/>
    </row>
    <row r="35" spans="1:15" x14ac:dyDescent="0.25">
      <c r="A35" s="197"/>
      <c r="B35" s="74" t="s">
        <v>197</v>
      </c>
      <c r="C35" s="74" t="s">
        <v>190</v>
      </c>
      <c r="D35" s="54"/>
      <c r="E35" s="57">
        <v>0.18</v>
      </c>
      <c r="F35" s="55"/>
      <c r="G35" s="73" t="s">
        <v>149</v>
      </c>
      <c r="H35" s="53" t="s">
        <v>136</v>
      </c>
      <c r="I35" s="71">
        <v>100</v>
      </c>
      <c r="J35" s="128">
        <v>1051.75</v>
      </c>
      <c r="K35" s="72">
        <v>0.14050000000000001</v>
      </c>
      <c r="L35" s="126">
        <f t="shared" si="0"/>
        <v>922.1832529592283</v>
      </c>
      <c r="M35" s="125">
        <f t="shared" si="1"/>
        <v>92218.325295922827</v>
      </c>
      <c r="N35" s="126">
        <f t="shared" si="2"/>
        <v>16599.298553266108</v>
      </c>
      <c r="O35" s="126">
        <f t="shared" si="3"/>
        <v>108817.62384918894</v>
      </c>
    </row>
    <row r="36" spans="1:15" ht="89.25" x14ac:dyDescent="0.25">
      <c r="A36" s="83">
        <v>14</v>
      </c>
      <c r="B36" s="74" t="s">
        <v>198</v>
      </c>
      <c r="C36" s="74" t="s">
        <v>185</v>
      </c>
      <c r="D36" s="54"/>
      <c r="E36" s="57">
        <v>0.18</v>
      </c>
      <c r="F36" s="55"/>
      <c r="G36" s="70" t="s">
        <v>230</v>
      </c>
      <c r="H36" s="56" t="s">
        <v>130</v>
      </c>
      <c r="I36" s="71">
        <v>500</v>
      </c>
      <c r="J36" s="128">
        <v>1063.45</v>
      </c>
      <c r="K36" s="72">
        <v>0.14050000000000001</v>
      </c>
      <c r="L36" s="126">
        <f t="shared" si="0"/>
        <v>932.44191144234981</v>
      </c>
      <c r="M36" s="125">
        <f t="shared" si="1"/>
        <v>466220.95572117489</v>
      </c>
      <c r="N36" s="126">
        <f t="shared" si="2"/>
        <v>83919.772029811473</v>
      </c>
      <c r="O36" s="126">
        <f t="shared" si="3"/>
        <v>550140.72775098635</v>
      </c>
    </row>
    <row r="37" spans="1:15" ht="76.5" x14ac:dyDescent="0.25">
      <c r="A37" s="83">
        <v>15</v>
      </c>
      <c r="B37" s="74" t="s">
        <v>199</v>
      </c>
      <c r="C37" s="74" t="s">
        <v>185</v>
      </c>
      <c r="D37" s="54"/>
      <c r="E37" s="57">
        <v>0.18</v>
      </c>
      <c r="F37" s="55"/>
      <c r="G37" s="70" t="s">
        <v>174</v>
      </c>
      <c r="H37" s="56" t="s">
        <v>130</v>
      </c>
      <c r="I37" s="74">
        <v>80</v>
      </c>
      <c r="J37" s="128">
        <v>1107.05</v>
      </c>
      <c r="K37" s="72">
        <v>0.14050000000000001</v>
      </c>
      <c r="L37" s="126">
        <f t="shared" si="0"/>
        <v>970.67075843928092</v>
      </c>
      <c r="M37" s="125">
        <f t="shared" si="1"/>
        <v>77653.66067514247</v>
      </c>
      <c r="N37" s="126">
        <f t="shared" si="2"/>
        <v>13977.658921525644</v>
      </c>
      <c r="O37" s="126">
        <f t="shared" si="3"/>
        <v>91631.319596668109</v>
      </c>
    </row>
    <row r="38" spans="1:15" ht="38.25" x14ac:dyDescent="0.25">
      <c r="A38" s="83">
        <v>16</v>
      </c>
      <c r="B38" s="74" t="s">
        <v>200</v>
      </c>
      <c r="C38" s="74" t="s">
        <v>185</v>
      </c>
      <c r="D38" s="54"/>
      <c r="E38" s="57">
        <v>0.18</v>
      </c>
      <c r="F38" s="55"/>
      <c r="G38" s="70" t="s">
        <v>175</v>
      </c>
      <c r="H38" s="56" t="s">
        <v>130</v>
      </c>
      <c r="I38" s="74">
        <f>-110</f>
        <v>-110</v>
      </c>
      <c r="J38" s="128">
        <v>735.3</v>
      </c>
      <c r="K38" s="72">
        <v>0.14050000000000001</v>
      </c>
      <c r="L38" s="126">
        <f t="shared" si="0"/>
        <v>644.71722928540112</v>
      </c>
      <c r="M38" s="125">
        <f t="shared" si="1"/>
        <v>-70918.895221394123</v>
      </c>
      <c r="N38" s="126">
        <f t="shared" si="2"/>
        <v>-12765.401139850941</v>
      </c>
      <c r="O38" s="126">
        <f t="shared" si="3"/>
        <v>-83684.296361245069</v>
      </c>
    </row>
    <row r="39" spans="1:15" ht="51" x14ac:dyDescent="0.25">
      <c r="A39" s="196">
        <v>17</v>
      </c>
      <c r="B39" s="52"/>
      <c r="C39" s="53"/>
      <c r="D39" s="54"/>
      <c r="E39" s="57"/>
      <c r="F39" s="55"/>
      <c r="G39" s="70" t="s">
        <v>150</v>
      </c>
      <c r="H39" s="56"/>
      <c r="I39" s="74"/>
      <c r="J39" s="128"/>
      <c r="K39" s="72"/>
      <c r="L39" s="126"/>
      <c r="M39" s="125"/>
      <c r="N39" s="126"/>
      <c r="O39" s="126"/>
    </row>
    <row r="40" spans="1:15" x14ac:dyDescent="0.25">
      <c r="A40" s="197"/>
      <c r="B40" s="74" t="s">
        <v>201</v>
      </c>
      <c r="C40" s="74" t="s">
        <v>185</v>
      </c>
      <c r="D40" s="54"/>
      <c r="E40" s="57">
        <v>0.18</v>
      </c>
      <c r="F40" s="55"/>
      <c r="G40" s="70" t="s">
        <v>151</v>
      </c>
      <c r="H40" s="56" t="s">
        <v>136</v>
      </c>
      <c r="I40" s="71">
        <f>110</f>
        <v>110</v>
      </c>
      <c r="J40" s="128">
        <v>258.64999999999998</v>
      </c>
      <c r="K40" s="72">
        <v>0.14050000000000001</v>
      </c>
      <c r="L40" s="126">
        <f t="shared" si="0"/>
        <v>226.78649715037261</v>
      </c>
      <c r="M40" s="125">
        <f t="shared" si="1"/>
        <v>24946.514686540988</v>
      </c>
      <c r="N40" s="126">
        <f t="shared" si="2"/>
        <v>4490.3726435773779</v>
      </c>
      <c r="O40" s="126">
        <f t="shared" si="3"/>
        <v>29436.887330118367</v>
      </c>
    </row>
    <row r="41" spans="1:15" ht="102" x14ac:dyDescent="0.25">
      <c r="A41" s="83">
        <v>18</v>
      </c>
      <c r="B41" s="74" t="s">
        <v>202</v>
      </c>
      <c r="C41" s="74" t="s">
        <v>185</v>
      </c>
      <c r="D41" s="54"/>
      <c r="E41" s="57">
        <v>0.18</v>
      </c>
      <c r="F41" s="55"/>
      <c r="G41" s="70" t="s">
        <v>231</v>
      </c>
      <c r="H41" s="56" t="s">
        <v>136</v>
      </c>
      <c r="I41" s="71">
        <v>1150</v>
      </c>
      <c r="J41" s="128">
        <v>1537.4</v>
      </c>
      <c r="K41" s="72">
        <v>0.14050000000000001</v>
      </c>
      <c r="L41" s="126">
        <f t="shared" si="0"/>
        <v>1348.0052608505041</v>
      </c>
      <c r="M41" s="125">
        <f t="shared" si="1"/>
        <v>1550206.0499780797</v>
      </c>
      <c r="N41" s="126">
        <f t="shared" si="2"/>
        <v>279037.08899605437</v>
      </c>
      <c r="O41" s="126">
        <f t="shared" si="3"/>
        <v>1829243.1389741341</v>
      </c>
    </row>
    <row r="42" spans="1:15" ht="25.5" x14ac:dyDescent="0.25">
      <c r="A42" s="83">
        <v>19</v>
      </c>
      <c r="B42" s="74" t="s">
        <v>203</v>
      </c>
      <c r="C42" s="74" t="s">
        <v>185</v>
      </c>
      <c r="D42" s="54"/>
      <c r="E42" s="57">
        <v>0.18</v>
      </c>
      <c r="F42" s="55"/>
      <c r="G42" s="70" t="s">
        <v>176</v>
      </c>
      <c r="H42" s="56" t="s">
        <v>147</v>
      </c>
      <c r="I42" s="71">
        <v>-1150</v>
      </c>
      <c r="J42" s="129">
        <v>11.7</v>
      </c>
      <c r="K42" s="72">
        <v>0.14050000000000001</v>
      </c>
      <c r="L42" s="126">
        <f t="shared" si="0"/>
        <v>10.258658483121437</v>
      </c>
      <c r="M42" s="125">
        <f t="shared" si="1"/>
        <v>-11797.457255589652</v>
      </c>
      <c r="N42" s="126">
        <f t="shared" si="2"/>
        <v>-2123.5423060061371</v>
      </c>
      <c r="O42" s="126">
        <f t="shared" si="3"/>
        <v>-13920.999561595789</v>
      </c>
    </row>
    <row r="43" spans="1:15" ht="89.25" x14ac:dyDescent="0.25">
      <c r="A43" s="83">
        <v>20</v>
      </c>
      <c r="B43" s="74" t="s">
        <v>204</v>
      </c>
      <c r="C43" s="74" t="s">
        <v>185</v>
      </c>
      <c r="D43" s="54"/>
      <c r="E43" s="57">
        <v>0.18</v>
      </c>
      <c r="F43" s="55"/>
      <c r="G43" s="70" t="s">
        <v>152</v>
      </c>
      <c r="H43" s="56" t="s">
        <v>130</v>
      </c>
      <c r="I43" s="74">
        <v>150</v>
      </c>
      <c r="J43" s="128">
        <v>1466.5</v>
      </c>
      <c r="K43" s="72">
        <v>0.14050000000000001</v>
      </c>
      <c r="L43" s="126">
        <f t="shared" si="0"/>
        <v>1285.839544059623</v>
      </c>
      <c r="M43" s="125">
        <f t="shared" si="1"/>
        <v>192875.93160894344</v>
      </c>
      <c r="N43" s="126">
        <f t="shared" si="2"/>
        <v>34717.667689609822</v>
      </c>
      <c r="O43" s="126">
        <f t="shared" si="3"/>
        <v>227593.59929855325</v>
      </c>
    </row>
    <row r="44" spans="1:15" ht="38.25" x14ac:dyDescent="0.25">
      <c r="A44" s="83">
        <v>21</v>
      </c>
      <c r="B44" s="74" t="s">
        <v>205</v>
      </c>
      <c r="C44" s="74" t="s">
        <v>206</v>
      </c>
      <c r="D44" s="54"/>
      <c r="E44" s="57">
        <v>0.18</v>
      </c>
      <c r="F44" s="55"/>
      <c r="G44" s="70" t="s">
        <v>153</v>
      </c>
      <c r="H44" s="56" t="s">
        <v>163</v>
      </c>
      <c r="I44" s="74">
        <v>10</v>
      </c>
      <c r="J44" s="128">
        <v>243.1</v>
      </c>
      <c r="K44" s="72">
        <v>0.14050000000000001</v>
      </c>
      <c r="L44" s="126">
        <f t="shared" si="0"/>
        <v>213.15212626041207</v>
      </c>
      <c r="M44" s="125">
        <f t="shared" si="1"/>
        <v>2131.5212626041207</v>
      </c>
      <c r="N44" s="126">
        <f t="shared" si="2"/>
        <v>383.67382726874172</v>
      </c>
      <c r="O44" s="126">
        <f t="shared" si="3"/>
        <v>2515.1950898728624</v>
      </c>
    </row>
    <row r="45" spans="1:15" ht="51" x14ac:dyDescent="0.25">
      <c r="A45" s="83">
        <v>22</v>
      </c>
      <c r="B45" s="74" t="s">
        <v>207</v>
      </c>
      <c r="C45" s="74" t="s">
        <v>208</v>
      </c>
      <c r="D45" s="54"/>
      <c r="E45" s="57">
        <v>0.18</v>
      </c>
      <c r="F45" s="55"/>
      <c r="G45" s="70" t="s">
        <v>154</v>
      </c>
      <c r="H45" s="92" t="s">
        <v>232</v>
      </c>
      <c r="I45" s="74">
        <v>5400</v>
      </c>
      <c r="J45" s="128">
        <v>116.05</v>
      </c>
      <c r="K45" s="72">
        <v>0.14050000000000001</v>
      </c>
      <c r="L45" s="126">
        <f t="shared" si="0"/>
        <v>101.7536168347216</v>
      </c>
      <c r="M45" s="125">
        <f t="shared" si="1"/>
        <v>549469.53090749658</v>
      </c>
      <c r="N45" s="126">
        <f t="shared" si="2"/>
        <v>98904.515563349385</v>
      </c>
      <c r="O45" s="126">
        <f t="shared" si="3"/>
        <v>648374.04647084593</v>
      </c>
    </row>
    <row r="46" spans="1:15" ht="63.75" x14ac:dyDescent="0.25">
      <c r="A46" s="196">
        <v>23</v>
      </c>
      <c r="B46" s="52"/>
      <c r="C46" s="53"/>
      <c r="D46" s="54"/>
      <c r="E46" s="57"/>
      <c r="F46" s="55"/>
      <c r="G46" s="70" t="s">
        <v>155</v>
      </c>
      <c r="H46" s="56"/>
      <c r="I46" s="74"/>
      <c r="J46" s="128"/>
      <c r="K46" s="72"/>
      <c r="L46" s="126"/>
      <c r="M46" s="125"/>
      <c r="N46" s="126"/>
      <c r="O46" s="126"/>
    </row>
    <row r="47" spans="1:15" x14ac:dyDescent="0.25">
      <c r="A47" s="197"/>
      <c r="B47" s="74" t="s">
        <v>209</v>
      </c>
      <c r="C47" s="74" t="s">
        <v>210</v>
      </c>
      <c r="D47" s="54"/>
      <c r="E47" s="57">
        <v>0.18</v>
      </c>
      <c r="F47" s="55"/>
      <c r="G47" s="70" t="s">
        <v>156</v>
      </c>
      <c r="H47" s="56" t="s">
        <v>136</v>
      </c>
      <c r="I47" s="74">
        <v>60</v>
      </c>
      <c r="J47" s="128">
        <v>462.3</v>
      </c>
      <c r="K47" s="72">
        <v>0.14050000000000001</v>
      </c>
      <c r="L47" s="126">
        <f t="shared" si="0"/>
        <v>405.34853134590088</v>
      </c>
      <c r="M47" s="125">
        <f t="shared" si="1"/>
        <v>24320.911880754054</v>
      </c>
      <c r="N47" s="126">
        <f t="shared" si="2"/>
        <v>4377.7641385357292</v>
      </c>
      <c r="O47" s="126">
        <f t="shared" si="3"/>
        <v>28698.676019289785</v>
      </c>
    </row>
    <row r="48" spans="1:15" ht="51" x14ac:dyDescent="0.25">
      <c r="A48" s="84">
        <v>24</v>
      </c>
      <c r="B48" s="74" t="s">
        <v>120</v>
      </c>
      <c r="C48" s="74" t="s">
        <v>213</v>
      </c>
      <c r="D48" s="54"/>
      <c r="E48" s="57">
        <v>0.18</v>
      </c>
      <c r="F48" s="55"/>
      <c r="G48" s="70" t="s">
        <v>157</v>
      </c>
      <c r="H48" s="56" t="s">
        <v>127</v>
      </c>
      <c r="I48" s="71">
        <v>2</v>
      </c>
      <c r="J48" s="128">
        <v>2007.1</v>
      </c>
      <c r="K48" s="72">
        <v>0.14050000000000001</v>
      </c>
      <c r="L48" s="126">
        <f t="shared" si="0"/>
        <v>1759.8421744848749</v>
      </c>
      <c r="M48" s="125">
        <f t="shared" si="1"/>
        <v>3519.6843489697499</v>
      </c>
      <c r="N48" s="126">
        <f t="shared" si="2"/>
        <v>633.54318281455494</v>
      </c>
      <c r="O48" s="126">
        <f t="shared" si="3"/>
        <v>4153.227531784305</v>
      </c>
    </row>
    <row r="49" spans="1:15" ht="25.5" x14ac:dyDescent="0.25">
      <c r="A49" s="191">
        <v>25</v>
      </c>
      <c r="B49" s="52"/>
      <c r="C49" s="53"/>
      <c r="D49" s="54"/>
      <c r="E49" s="57">
        <v>0.18</v>
      </c>
      <c r="F49" s="55"/>
      <c r="G49" s="70" t="s">
        <v>158</v>
      </c>
      <c r="H49" s="56"/>
      <c r="I49" s="71"/>
      <c r="J49" s="128"/>
      <c r="K49" s="72"/>
      <c r="L49" s="126"/>
      <c r="M49" s="125"/>
      <c r="N49" s="126"/>
      <c r="O49" s="126"/>
    </row>
    <row r="50" spans="1:15" x14ac:dyDescent="0.25">
      <c r="A50" s="192"/>
      <c r="B50" s="74" t="s">
        <v>214</v>
      </c>
      <c r="C50" s="74" t="s">
        <v>210</v>
      </c>
      <c r="D50" s="54"/>
      <c r="E50" s="57">
        <v>0.18</v>
      </c>
      <c r="F50" s="55"/>
      <c r="G50" s="70" t="s">
        <v>159</v>
      </c>
      <c r="H50" s="56" t="s">
        <v>163</v>
      </c>
      <c r="I50" s="71">
        <v>50</v>
      </c>
      <c r="J50" s="128">
        <v>118.3</v>
      </c>
      <c r="K50" s="72">
        <v>0.14050000000000001</v>
      </c>
      <c r="L50" s="126">
        <f t="shared" si="0"/>
        <v>103.72643577378342</v>
      </c>
      <c r="M50" s="125">
        <f t="shared" si="1"/>
        <v>5186.3217886891707</v>
      </c>
      <c r="N50" s="126">
        <f t="shared" si="2"/>
        <v>933.53792196405072</v>
      </c>
      <c r="O50" s="126">
        <f t="shared" si="3"/>
        <v>6119.8597106532216</v>
      </c>
    </row>
    <row r="51" spans="1:15" ht="38.25" x14ac:dyDescent="0.25">
      <c r="A51" s="84">
        <v>26</v>
      </c>
      <c r="B51" s="74" t="s">
        <v>215</v>
      </c>
      <c r="C51" s="74" t="s">
        <v>210</v>
      </c>
      <c r="D51" s="54"/>
      <c r="E51" s="57">
        <v>0.18</v>
      </c>
      <c r="F51" s="55"/>
      <c r="G51" s="70" t="s">
        <v>160</v>
      </c>
      <c r="H51" s="56" t="s">
        <v>130</v>
      </c>
      <c r="I51" s="74">
        <v>300</v>
      </c>
      <c r="J51" s="128">
        <v>45.05</v>
      </c>
      <c r="K51" s="72">
        <v>0.14050000000000001</v>
      </c>
      <c r="L51" s="126">
        <f t="shared" si="0"/>
        <v>39.500219202104333</v>
      </c>
      <c r="M51" s="125">
        <f t="shared" si="1"/>
        <v>11850.0657606313</v>
      </c>
      <c r="N51" s="126">
        <f t="shared" si="2"/>
        <v>2133.0118369136339</v>
      </c>
      <c r="O51" s="126">
        <f t="shared" si="3"/>
        <v>13983.077597544934</v>
      </c>
    </row>
    <row r="52" spans="1:15" ht="63.75" x14ac:dyDescent="0.25">
      <c r="A52" s="191">
        <v>27</v>
      </c>
      <c r="B52" s="52"/>
      <c r="C52" s="53"/>
      <c r="D52" s="54"/>
      <c r="E52" s="57"/>
      <c r="F52" s="55"/>
      <c r="G52" s="87" t="s">
        <v>161</v>
      </c>
      <c r="H52" s="74"/>
      <c r="I52" s="74"/>
      <c r="J52" s="128"/>
      <c r="K52" s="72"/>
      <c r="L52" s="126"/>
      <c r="M52" s="125"/>
      <c r="N52" s="126"/>
      <c r="O52" s="126"/>
    </row>
    <row r="53" spans="1:15" ht="25.5" x14ac:dyDescent="0.25">
      <c r="A53" s="192"/>
      <c r="B53" s="74" t="s">
        <v>216</v>
      </c>
      <c r="C53" s="74" t="s">
        <v>217</v>
      </c>
      <c r="D53" s="54"/>
      <c r="E53" s="57">
        <v>0.18</v>
      </c>
      <c r="F53" s="55"/>
      <c r="G53" s="89" t="s">
        <v>162</v>
      </c>
      <c r="H53" s="74" t="s">
        <v>163</v>
      </c>
      <c r="I53" s="74">
        <v>5</v>
      </c>
      <c r="J53" s="128">
        <v>5781.35</v>
      </c>
      <c r="K53" s="72">
        <v>0.14050000000000001</v>
      </c>
      <c r="L53" s="126">
        <f t="shared" si="0"/>
        <v>5069.1363437088994</v>
      </c>
      <c r="M53" s="125">
        <f t="shared" si="1"/>
        <v>25345.681718544496</v>
      </c>
      <c r="N53" s="126">
        <f t="shared" si="2"/>
        <v>4562.2227093380088</v>
      </c>
      <c r="O53" s="126">
        <f t="shared" si="3"/>
        <v>29907.904427882506</v>
      </c>
    </row>
    <row r="54" spans="1:15" ht="76.5" x14ac:dyDescent="0.25">
      <c r="A54" s="191">
        <v>28</v>
      </c>
      <c r="B54" s="52"/>
      <c r="C54" s="53"/>
      <c r="D54" s="54"/>
      <c r="E54" s="57"/>
      <c r="F54" s="55"/>
      <c r="G54" s="87" t="s">
        <v>164</v>
      </c>
      <c r="H54" s="56"/>
      <c r="I54" s="74"/>
      <c r="J54" s="128"/>
      <c r="K54" s="72"/>
      <c r="L54" s="126"/>
      <c r="M54" s="125"/>
      <c r="N54" s="126"/>
      <c r="O54" s="126"/>
    </row>
    <row r="55" spans="1:15" x14ac:dyDescent="0.25">
      <c r="A55" s="192"/>
      <c r="B55" s="74" t="s">
        <v>218</v>
      </c>
      <c r="C55" s="74" t="s">
        <v>217</v>
      </c>
      <c r="D55" s="54"/>
      <c r="E55" s="57">
        <v>0.18</v>
      </c>
      <c r="F55" s="55"/>
      <c r="G55" s="87" t="s">
        <v>165</v>
      </c>
      <c r="H55" s="74" t="s">
        <v>163</v>
      </c>
      <c r="I55" s="74">
        <v>5</v>
      </c>
      <c r="J55" s="128">
        <v>5540.55</v>
      </c>
      <c r="K55" s="72">
        <v>0.14050000000000001</v>
      </c>
      <c r="L55" s="126">
        <f t="shared" si="0"/>
        <v>4858.0008768084172</v>
      </c>
      <c r="M55" s="125">
        <f t="shared" si="1"/>
        <v>24290.004384042084</v>
      </c>
      <c r="N55" s="126">
        <f t="shared" si="2"/>
        <v>4372.2007891275753</v>
      </c>
      <c r="O55" s="126">
        <f t="shared" si="3"/>
        <v>28662.205173169659</v>
      </c>
    </row>
    <row r="56" spans="1:15" ht="38.25" x14ac:dyDescent="0.25">
      <c r="A56" s="191">
        <v>29</v>
      </c>
      <c r="B56" s="52"/>
      <c r="C56" s="53"/>
      <c r="D56" s="54"/>
      <c r="E56" s="57"/>
      <c r="F56" s="55"/>
      <c r="G56" s="70" t="s">
        <v>166</v>
      </c>
      <c r="H56" s="56"/>
      <c r="I56" s="74"/>
      <c r="J56" s="128"/>
      <c r="K56" s="72"/>
      <c r="L56" s="126"/>
      <c r="M56" s="125"/>
      <c r="N56" s="126"/>
      <c r="O56" s="126"/>
    </row>
    <row r="57" spans="1:15" x14ac:dyDescent="0.25">
      <c r="A57" s="192"/>
      <c r="B57" s="74" t="s">
        <v>219</v>
      </c>
      <c r="C57" s="74" t="s">
        <v>217</v>
      </c>
      <c r="D57" s="54"/>
      <c r="E57" s="57">
        <v>0.18</v>
      </c>
      <c r="F57" s="55"/>
      <c r="G57" s="70" t="s">
        <v>167</v>
      </c>
      <c r="H57" s="56" t="s">
        <v>118</v>
      </c>
      <c r="I57" s="74">
        <v>20</v>
      </c>
      <c r="J57" s="128">
        <v>3302.95</v>
      </c>
      <c r="K57" s="72">
        <v>0.14050000000000001</v>
      </c>
      <c r="L57" s="126">
        <f t="shared" si="0"/>
        <v>2896.0543621218762</v>
      </c>
      <c r="M57" s="125">
        <f t="shared" si="1"/>
        <v>57921.087242437527</v>
      </c>
      <c r="N57" s="126">
        <f t="shared" si="2"/>
        <v>10425.795703638754</v>
      </c>
      <c r="O57" s="126">
        <f t="shared" si="3"/>
        <v>68346.882946076279</v>
      </c>
    </row>
    <row r="58" spans="1:15" x14ac:dyDescent="0.25">
      <c r="A58" s="84"/>
      <c r="B58" s="52"/>
      <c r="C58" s="53"/>
      <c r="D58" s="54"/>
      <c r="E58" s="57">
        <v>0.18</v>
      </c>
      <c r="F58" s="55"/>
      <c r="G58" s="75" t="s">
        <v>168</v>
      </c>
      <c r="H58" s="56"/>
      <c r="I58" s="74"/>
      <c r="J58" s="128"/>
      <c r="K58" s="72"/>
      <c r="L58" s="126"/>
      <c r="M58" s="125"/>
      <c r="N58" s="126"/>
      <c r="O58" s="126"/>
    </row>
    <row r="59" spans="1:15" ht="178.5" x14ac:dyDescent="0.25">
      <c r="A59" s="84">
        <v>30</v>
      </c>
      <c r="B59" s="74" t="s">
        <v>220</v>
      </c>
      <c r="C59" s="74" t="s">
        <v>190</v>
      </c>
      <c r="D59" s="54"/>
      <c r="E59" s="57">
        <v>0.18</v>
      </c>
      <c r="F59" s="55"/>
      <c r="G59" s="90" t="s">
        <v>180</v>
      </c>
      <c r="H59" s="76" t="s">
        <v>169</v>
      </c>
      <c r="I59" s="74">
        <v>200</v>
      </c>
      <c r="J59" s="128">
        <v>474.7</v>
      </c>
      <c r="K59" s="72">
        <v>0.14050000000000001</v>
      </c>
      <c r="L59" s="126">
        <f t="shared" si="0"/>
        <v>416.2209557211749</v>
      </c>
      <c r="M59" s="125">
        <f t="shared" si="1"/>
        <v>83244.191144234981</v>
      </c>
      <c r="N59" s="126">
        <f t="shared" si="2"/>
        <v>14983.954405962297</v>
      </c>
      <c r="O59" s="126">
        <f t="shared" si="3"/>
        <v>98228.145550197281</v>
      </c>
    </row>
    <row r="60" spans="1:15" ht="200.25" customHeight="1" x14ac:dyDescent="0.25">
      <c r="A60" s="84">
        <v>31</v>
      </c>
      <c r="B60" s="74" t="s">
        <v>221</v>
      </c>
      <c r="C60" s="74" t="s">
        <v>190</v>
      </c>
      <c r="D60" s="54"/>
      <c r="E60" s="57">
        <v>0.18</v>
      </c>
      <c r="F60" s="55"/>
      <c r="G60" s="90" t="s">
        <v>177</v>
      </c>
      <c r="H60" s="76" t="s">
        <v>169</v>
      </c>
      <c r="I60" s="74">
        <v>300</v>
      </c>
      <c r="J60" s="130">
        <v>573.4</v>
      </c>
      <c r="K60" s="72">
        <v>0.14050000000000001</v>
      </c>
      <c r="L60" s="126">
        <f t="shared" si="0"/>
        <v>502.76194651468649</v>
      </c>
      <c r="M60" s="125">
        <f t="shared" si="1"/>
        <v>150828.58395440594</v>
      </c>
      <c r="N60" s="126">
        <f t="shared" si="2"/>
        <v>27149.14511179307</v>
      </c>
      <c r="O60" s="126">
        <f t="shared" si="3"/>
        <v>177977.72906619901</v>
      </c>
    </row>
    <row r="61" spans="1:15" ht="51" x14ac:dyDescent="0.25">
      <c r="A61" s="84"/>
      <c r="B61" s="52"/>
      <c r="C61" s="53"/>
      <c r="D61" s="54"/>
      <c r="E61" s="57"/>
      <c r="F61" s="55"/>
      <c r="G61" s="90" t="s">
        <v>170</v>
      </c>
      <c r="H61" s="76"/>
      <c r="I61" s="74"/>
      <c r="J61" s="128"/>
      <c r="K61" s="72"/>
      <c r="L61" s="126"/>
      <c r="M61" s="125"/>
      <c r="N61" s="126"/>
      <c r="O61" s="126"/>
    </row>
    <row r="62" spans="1:15" x14ac:dyDescent="0.25">
      <c r="A62" s="84" t="s">
        <v>227</v>
      </c>
      <c r="B62" s="74" t="s">
        <v>222</v>
      </c>
      <c r="C62" s="74" t="s">
        <v>190</v>
      </c>
      <c r="D62" s="54"/>
      <c r="E62" s="57">
        <v>0.18</v>
      </c>
      <c r="F62" s="55"/>
      <c r="G62" s="90" t="s">
        <v>171</v>
      </c>
      <c r="H62" s="76" t="s">
        <v>147</v>
      </c>
      <c r="I62" s="74">
        <f>50</f>
        <v>50</v>
      </c>
      <c r="J62" s="128">
        <v>1019.8</v>
      </c>
      <c r="K62" s="72">
        <v>0.14050000000000001</v>
      </c>
      <c r="L62" s="126">
        <f t="shared" si="0"/>
        <v>894.16922402455054</v>
      </c>
      <c r="M62" s="125">
        <f t="shared" si="1"/>
        <v>44708.461201227525</v>
      </c>
      <c r="N62" s="126">
        <f t="shared" si="2"/>
        <v>8047.5230162209546</v>
      </c>
      <c r="O62" s="126">
        <f t="shared" si="3"/>
        <v>52755.98421744848</v>
      </c>
    </row>
    <row r="63" spans="1:15" x14ac:dyDescent="0.25">
      <c r="A63" s="84" t="s">
        <v>228</v>
      </c>
      <c r="B63" s="74" t="s">
        <v>223</v>
      </c>
      <c r="C63" s="74" t="s">
        <v>190</v>
      </c>
      <c r="D63" s="54"/>
      <c r="E63" s="57">
        <v>0.18</v>
      </c>
      <c r="F63" s="55"/>
      <c r="G63" s="90" t="s">
        <v>172</v>
      </c>
      <c r="H63" s="76" t="s">
        <v>147</v>
      </c>
      <c r="I63" s="74">
        <v>150</v>
      </c>
      <c r="J63" s="128">
        <v>1325.55</v>
      </c>
      <c r="K63" s="72">
        <v>0.14050000000000001</v>
      </c>
      <c r="L63" s="126">
        <f t="shared" si="0"/>
        <v>1162.2533976326172</v>
      </c>
      <c r="M63" s="125">
        <f t="shared" si="1"/>
        <v>174338.00964489259</v>
      </c>
      <c r="N63" s="126">
        <f t="shared" si="2"/>
        <v>31380.841736080663</v>
      </c>
      <c r="O63" s="126">
        <f t="shared" si="3"/>
        <v>205718.85138097324</v>
      </c>
    </row>
    <row r="64" spans="1:15" ht="51" x14ac:dyDescent="0.25">
      <c r="A64" s="84">
        <v>33</v>
      </c>
      <c r="B64" s="74" t="s">
        <v>224</v>
      </c>
      <c r="C64" s="74" t="s">
        <v>190</v>
      </c>
      <c r="D64" s="54"/>
      <c r="E64" s="57">
        <v>0.18</v>
      </c>
      <c r="F64" s="55"/>
      <c r="G64" s="90" t="s">
        <v>173</v>
      </c>
      <c r="H64" s="76" t="s">
        <v>144</v>
      </c>
      <c r="I64" s="74">
        <v>200</v>
      </c>
      <c r="J64" s="128">
        <v>85.25</v>
      </c>
      <c r="K64" s="72">
        <v>0.14050000000000001</v>
      </c>
      <c r="L64" s="126">
        <f t="shared" si="0"/>
        <v>74.74791758000876</v>
      </c>
      <c r="M64" s="125">
        <f t="shared" si="1"/>
        <v>14949.583516001752</v>
      </c>
      <c r="N64" s="126">
        <f t="shared" si="2"/>
        <v>2690.9250328803155</v>
      </c>
      <c r="O64" s="126">
        <f t="shared" si="3"/>
        <v>17640.50854888207</v>
      </c>
    </row>
    <row r="65" spans="1:17" x14ac:dyDescent="0.25">
      <c r="A65" s="53"/>
      <c r="B65" s="77"/>
      <c r="C65" s="193" t="s">
        <v>211</v>
      </c>
      <c r="D65" s="194"/>
      <c r="E65" s="194"/>
      <c r="F65" s="194"/>
      <c r="G65" s="194"/>
      <c r="H65" s="194"/>
      <c r="I65" s="194"/>
      <c r="J65" s="194"/>
      <c r="K65" s="194"/>
      <c r="L65" s="91"/>
      <c r="M65" s="131">
        <f>SUM(M17:M64)</f>
        <v>4135866.4970355066</v>
      </c>
      <c r="N65" s="131">
        <f t="shared" ref="N65:O65" si="4">SUM(N17:N64)</f>
        <v>744455.96946639149</v>
      </c>
      <c r="O65" s="131">
        <f t="shared" si="4"/>
        <v>4880322.4665018953</v>
      </c>
    </row>
    <row r="66" spans="1:17" x14ac:dyDescent="0.25">
      <c r="A66" s="53"/>
      <c r="B66" s="53"/>
      <c r="C66" s="53"/>
      <c r="D66" s="53"/>
      <c r="E66" s="50"/>
      <c r="F66" s="50"/>
      <c r="G66" s="50"/>
      <c r="H66" s="50"/>
      <c r="I66" s="50"/>
      <c r="J66" s="50"/>
      <c r="K66" s="78" t="s">
        <v>212</v>
      </c>
      <c r="L66" s="78"/>
      <c r="M66" s="79"/>
      <c r="N66" s="80">
        <f>M66</f>
        <v>0</v>
      </c>
      <c r="O66" s="78"/>
    </row>
    <row r="67" spans="1:17" x14ac:dyDescent="0.25">
      <c r="A67" s="53"/>
      <c r="B67" s="53"/>
      <c r="C67" s="53"/>
      <c r="D67" s="53"/>
      <c r="E67" s="50"/>
      <c r="F67" s="50"/>
      <c r="G67" s="50"/>
      <c r="H67" s="50"/>
      <c r="I67" s="50"/>
      <c r="J67" s="50"/>
      <c r="K67" s="78" t="s">
        <v>86</v>
      </c>
      <c r="L67" s="78"/>
      <c r="M67" s="81">
        <f>M66*M65</f>
        <v>0</v>
      </c>
      <c r="N67" s="81">
        <f>N66*N65</f>
        <v>0</v>
      </c>
      <c r="O67" s="78"/>
    </row>
    <row r="68" spans="1:17" x14ac:dyDescent="0.25">
      <c r="A68" s="53"/>
      <c r="B68" s="53"/>
      <c r="C68" s="53"/>
      <c r="D68" s="53"/>
      <c r="E68" s="50"/>
      <c r="F68" s="50"/>
      <c r="G68" s="50"/>
      <c r="H68" s="50"/>
      <c r="I68" s="50"/>
      <c r="J68" s="50"/>
      <c r="K68" s="78" t="s">
        <v>87</v>
      </c>
      <c r="L68" s="78"/>
      <c r="M68" s="132">
        <f>M65+M67</f>
        <v>4135866.4970355066</v>
      </c>
      <c r="N68" s="133"/>
      <c r="O68" s="78"/>
    </row>
    <row r="69" spans="1:17" x14ac:dyDescent="0.25">
      <c r="A69" s="53"/>
      <c r="B69" s="53"/>
      <c r="C69" s="53"/>
      <c r="D69" s="53"/>
      <c r="E69" s="50"/>
      <c r="F69" s="50"/>
      <c r="G69" s="50"/>
      <c r="H69" s="50"/>
      <c r="I69" s="50"/>
      <c r="J69" s="50"/>
      <c r="K69" s="82" t="s">
        <v>88</v>
      </c>
      <c r="L69" s="82"/>
      <c r="M69" s="134"/>
      <c r="N69" s="132">
        <f>N67+N65</f>
        <v>744455.96946639149</v>
      </c>
      <c r="O69" s="82"/>
    </row>
    <row r="70" spans="1:17" x14ac:dyDescent="0.25">
      <c r="Q70" s="59"/>
    </row>
    <row r="71" spans="1:17" x14ac:dyDescent="0.25">
      <c r="A71" s="195" t="s">
        <v>89</v>
      </c>
      <c r="B71" s="195"/>
      <c r="C71" s="195"/>
      <c r="D71" s="195"/>
      <c r="E71" s="195"/>
      <c r="F71" s="195"/>
      <c r="G71" s="195"/>
      <c r="H71" s="46"/>
      <c r="I71" s="46"/>
      <c r="J71" s="46"/>
      <c r="K71" s="46"/>
      <c r="L71" s="46"/>
      <c r="M71" s="46"/>
      <c r="N71" s="46"/>
      <c r="O71" s="46"/>
    </row>
    <row r="72" spans="1:17" x14ac:dyDescent="0.25">
      <c r="A72" s="47" t="s">
        <v>90</v>
      </c>
      <c r="B72" s="47"/>
      <c r="C72" s="47"/>
      <c r="D72" s="46"/>
      <c r="E72" s="46"/>
      <c r="F72" s="46"/>
      <c r="G72" s="46"/>
      <c r="H72" s="46"/>
      <c r="I72" s="46"/>
      <c r="J72" s="46"/>
      <c r="K72" s="46"/>
      <c r="L72" s="46"/>
      <c r="M72" s="46" t="s">
        <v>91</v>
      </c>
      <c r="N72" s="46"/>
      <c r="O72" s="46"/>
    </row>
    <row r="73" spans="1:17" x14ac:dyDescent="0.25">
      <c r="A73" s="47" t="s">
        <v>92</v>
      </c>
      <c r="B73" s="47"/>
      <c r="C73" s="47"/>
      <c r="D73" s="46"/>
      <c r="E73" s="46"/>
      <c r="F73" s="46"/>
      <c r="G73" s="46"/>
      <c r="H73" s="46"/>
      <c r="I73" s="46"/>
      <c r="J73" s="46"/>
      <c r="K73" s="46"/>
      <c r="L73" s="46"/>
      <c r="M73" s="46" t="s">
        <v>93</v>
      </c>
      <c r="N73" s="46"/>
      <c r="O73" s="46"/>
    </row>
  </sheetData>
  <sheetProtection password="DC2B" sheet="1" objects="1" scenarios="1"/>
  <mergeCells count="46">
    <mergeCell ref="A56:A57"/>
    <mergeCell ref="O14:O15"/>
    <mergeCell ref="C65:K65"/>
    <mergeCell ref="A71:G71"/>
    <mergeCell ref="A23:A24"/>
    <mergeCell ref="A26:A27"/>
    <mergeCell ref="A28:A29"/>
    <mergeCell ref="A32:A33"/>
    <mergeCell ref="A34:A35"/>
    <mergeCell ref="A39:A40"/>
    <mergeCell ref="A46:A47"/>
    <mergeCell ref="A49:A50"/>
    <mergeCell ref="A52:A53"/>
    <mergeCell ref="A54:A55"/>
    <mergeCell ref="A12:N12"/>
    <mergeCell ref="A14:A15"/>
    <mergeCell ref="B14:B15"/>
    <mergeCell ref="D14:D15"/>
    <mergeCell ref="E14:F15"/>
    <mergeCell ref="G14:G15"/>
    <mergeCell ref="H14:H15"/>
    <mergeCell ref="I14:I15"/>
    <mergeCell ref="J14:J15"/>
    <mergeCell ref="K14:K15"/>
    <mergeCell ref="L14:L15"/>
    <mergeCell ref="M14:M15"/>
    <mergeCell ref="N14:N15"/>
    <mergeCell ref="E9:L9"/>
    <mergeCell ref="M9:O9"/>
    <mergeCell ref="E10:L10"/>
    <mergeCell ref="M10:O10"/>
    <mergeCell ref="A11:L11"/>
    <mergeCell ref="M11:O11"/>
    <mergeCell ref="A7:D7"/>
    <mergeCell ref="E7:L7"/>
    <mergeCell ref="M7:O7"/>
    <mergeCell ref="A8:D8"/>
    <mergeCell ref="E8:L8"/>
    <mergeCell ref="M8:O8"/>
    <mergeCell ref="A6:L6"/>
    <mergeCell ref="M6:O6"/>
    <mergeCell ref="A1:O1"/>
    <mergeCell ref="A2:O2"/>
    <mergeCell ref="A3:O3"/>
    <mergeCell ref="A4:O4"/>
    <mergeCell ref="A5:O5"/>
  </mergeCells>
  <dataValidations disablePrompts="1" count="2">
    <dataValidation allowBlank="1" showInputMessage="1" showErrorMessage="1" prompt="Please Enter Percentage" sqref="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M65602 JI65602 TE65602 ADA65602 AMW65602 AWS65602 BGO65602 BQK65602 CAG65602 CKC65602 CTY65602 DDU65602 DNQ65602 DXM65602 EHI65602 ERE65602 FBA65602 FKW65602 FUS65602 GEO65602 GOK65602 GYG65602 HIC65602 HRY65602 IBU65602 ILQ65602 IVM65602 JFI65602 JPE65602 JZA65602 KIW65602 KSS65602 LCO65602 LMK65602 LWG65602 MGC65602 MPY65602 MZU65602 NJQ65602 NTM65602 ODI65602 ONE65602 OXA65602 PGW65602 PQS65602 QAO65602 QKK65602 QUG65602 REC65602 RNY65602 RXU65602 SHQ65602 SRM65602 TBI65602 TLE65602 TVA65602 UEW65602 UOS65602 UYO65602 VIK65602 VSG65602 WCC65602 WLY65602 WVU65602 M131138 JI131138 TE131138 ADA131138 AMW131138 AWS131138 BGO131138 BQK131138 CAG131138 CKC131138 CTY131138 DDU131138 DNQ131138 DXM131138 EHI131138 ERE131138 FBA131138 FKW131138 FUS131138 GEO131138 GOK131138 GYG131138 HIC131138 HRY131138 IBU131138 ILQ131138 IVM131138 JFI131138 JPE131138 JZA131138 KIW131138 KSS131138 LCO131138 LMK131138 LWG131138 MGC131138 MPY131138 MZU131138 NJQ131138 NTM131138 ODI131138 ONE131138 OXA131138 PGW131138 PQS131138 QAO131138 QKK131138 QUG131138 REC131138 RNY131138 RXU131138 SHQ131138 SRM131138 TBI131138 TLE131138 TVA131138 UEW131138 UOS131138 UYO131138 VIK131138 VSG131138 WCC131138 WLY131138 WVU131138 M196674 JI196674 TE196674 ADA196674 AMW196674 AWS196674 BGO196674 BQK196674 CAG196674 CKC196674 CTY196674 DDU196674 DNQ196674 DXM196674 EHI196674 ERE196674 FBA196674 FKW196674 FUS196674 GEO196674 GOK196674 GYG196674 HIC196674 HRY196674 IBU196674 ILQ196674 IVM196674 JFI196674 JPE196674 JZA196674 KIW196674 KSS196674 LCO196674 LMK196674 LWG196674 MGC196674 MPY196674 MZU196674 NJQ196674 NTM196674 ODI196674 ONE196674 OXA196674 PGW196674 PQS196674 QAO196674 QKK196674 QUG196674 REC196674 RNY196674 RXU196674 SHQ196674 SRM196674 TBI196674 TLE196674 TVA196674 UEW196674 UOS196674 UYO196674 VIK196674 VSG196674 WCC196674 WLY196674 WVU196674 M262210 JI262210 TE262210 ADA262210 AMW262210 AWS262210 BGO262210 BQK262210 CAG262210 CKC262210 CTY262210 DDU262210 DNQ262210 DXM262210 EHI262210 ERE262210 FBA262210 FKW262210 FUS262210 GEO262210 GOK262210 GYG262210 HIC262210 HRY262210 IBU262210 ILQ262210 IVM262210 JFI262210 JPE262210 JZA262210 KIW262210 KSS262210 LCO262210 LMK262210 LWG262210 MGC262210 MPY262210 MZU262210 NJQ262210 NTM262210 ODI262210 ONE262210 OXA262210 PGW262210 PQS262210 QAO262210 QKK262210 QUG262210 REC262210 RNY262210 RXU262210 SHQ262210 SRM262210 TBI262210 TLE262210 TVA262210 UEW262210 UOS262210 UYO262210 VIK262210 VSG262210 WCC262210 WLY262210 WVU262210 M327746 JI327746 TE327746 ADA327746 AMW327746 AWS327746 BGO327746 BQK327746 CAG327746 CKC327746 CTY327746 DDU327746 DNQ327746 DXM327746 EHI327746 ERE327746 FBA327746 FKW327746 FUS327746 GEO327746 GOK327746 GYG327746 HIC327746 HRY327746 IBU327746 ILQ327746 IVM327746 JFI327746 JPE327746 JZA327746 KIW327746 KSS327746 LCO327746 LMK327746 LWG327746 MGC327746 MPY327746 MZU327746 NJQ327746 NTM327746 ODI327746 ONE327746 OXA327746 PGW327746 PQS327746 QAO327746 QKK327746 QUG327746 REC327746 RNY327746 RXU327746 SHQ327746 SRM327746 TBI327746 TLE327746 TVA327746 UEW327746 UOS327746 UYO327746 VIK327746 VSG327746 WCC327746 WLY327746 WVU327746 M393282 JI393282 TE393282 ADA393282 AMW393282 AWS393282 BGO393282 BQK393282 CAG393282 CKC393282 CTY393282 DDU393282 DNQ393282 DXM393282 EHI393282 ERE393282 FBA393282 FKW393282 FUS393282 GEO393282 GOK393282 GYG393282 HIC393282 HRY393282 IBU393282 ILQ393282 IVM393282 JFI393282 JPE393282 JZA393282 KIW393282 KSS393282 LCO393282 LMK393282 LWG393282 MGC393282 MPY393282 MZU393282 NJQ393282 NTM393282 ODI393282 ONE393282 OXA393282 PGW393282 PQS393282 QAO393282 QKK393282 QUG393282 REC393282 RNY393282 RXU393282 SHQ393282 SRM393282 TBI393282 TLE393282 TVA393282 UEW393282 UOS393282 UYO393282 VIK393282 VSG393282 WCC393282 WLY393282 WVU393282 M458818 JI458818 TE458818 ADA458818 AMW458818 AWS458818 BGO458818 BQK458818 CAG458818 CKC458818 CTY458818 DDU458818 DNQ458818 DXM458818 EHI458818 ERE458818 FBA458818 FKW458818 FUS458818 GEO458818 GOK458818 GYG458818 HIC458818 HRY458818 IBU458818 ILQ458818 IVM458818 JFI458818 JPE458818 JZA458818 KIW458818 KSS458818 LCO458818 LMK458818 LWG458818 MGC458818 MPY458818 MZU458818 NJQ458818 NTM458818 ODI458818 ONE458818 OXA458818 PGW458818 PQS458818 QAO458818 QKK458818 QUG458818 REC458818 RNY458818 RXU458818 SHQ458818 SRM458818 TBI458818 TLE458818 TVA458818 UEW458818 UOS458818 UYO458818 VIK458818 VSG458818 WCC458818 WLY458818 WVU458818 M524354 JI524354 TE524354 ADA524354 AMW524354 AWS524354 BGO524354 BQK524354 CAG524354 CKC524354 CTY524354 DDU524354 DNQ524354 DXM524354 EHI524354 ERE524354 FBA524354 FKW524354 FUS524354 GEO524354 GOK524354 GYG524354 HIC524354 HRY524354 IBU524354 ILQ524354 IVM524354 JFI524354 JPE524354 JZA524354 KIW524354 KSS524354 LCO524354 LMK524354 LWG524354 MGC524354 MPY524354 MZU524354 NJQ524354 NTM524354 ODI524354 ONE524354 OXA524354 PGW524354 PQS524354 QAO524354 QKK524354 QUG524354 REC524354 RNY524354 RXU524354 SHQ524354 SRM524354 TBI524354 TLE524354 TVA524354 UEW524354 UOS524354 UYO524354 VIK524354 VSG524354 WCC524354 WLY524354 WVU524354 M589890 JI589890 TE589890 ADA589890 AMW589890 AWS589890 BGO589890 BQK589890 CAG589890 CKC589890 CTY589890 DDU589890 DNQ589890 DXM589890 EHI589890 ERE589890 FBA589890 FKW589890 FUS589890 GEO589890 GOK589890 GYG589890 HIC589890 HRY589890 IBU589890 ILQ589890 IVM589890 JFI589890 JPE589890 JZA589890 KIW589890 KSS589890 LCO589890 LMK589890 LWG589890 MGC589890 MPY589890 MZU589890 NJQ589890 NTM589890 ODI589890 ONE589890 OXA589890 PGW589890 PQS589890 QAO589890 QKK589890 QUG589890 REC589890 RNY589890 RXU589890 SHQ589890 SRM589890 TBI589890 TLE589890 TVA589890 UEW589890 UOS589890 UYO589890 VIK589890 VSG589890 WCC589890 WLY589890 WVU589890 M655426 JI655426 TE655426 ADA655426 AMW655426 AWS655426 BGO655426 BQK655426 CAG655426 CKC655426 CTY655426 DDU655426 DNQ655426 DXM655426 EHI655426 ERE655426 FBA655426 FKW655426 FUS655426 GEO655426 GOK655426 GYG655426 HIC655426 HRY655426 IBU655426 ILQ655426 IVM655426 JFI655426 JPE655426 JZA655426 KIW655426 KSS655426 LCO655426 LMK655426 LWG655426 MGC655426 MPY655426 MZU655426 NJQ655426 NTM655426 ODI655426 ONE655426 OXA655426 PGW655426 PQS655426 QAO655426 QKK655426 QUG655426 REC655426 RNY655426 RXU655426 SHQ655426 SRM655426 TBI655426 TLE655426 TVA655426 UEW655426 UOS655426 UYO655426 VIK655426 VSG655426 WCC655426 WLY655426 WVU655426 M720962 JI720962 TE720962 ADA720962 AMW720962 AWS720962 BGO720962 BQK720962 CAG720962 CKC720962 CTY720962 DDU720962 DNQ720962 DXM720962 EHI720962 ERE720962 FBA720962 FKW720962 FUS720962 GEO720962 GOK720962 GYG720962 HIC720962 HRY720962 IBU720962 ILQ720962 IVM720962 JFI720962 JPE720962 JZA720962 KIW720962 KSS720962 LCO720962 LMK720962 LWG720962 MGC720962 MPY720962 MZU720962 NJQ720962 NTM720962 ODI720962 ONE720962 OXA720962 PGW720962 PQS720962 QAO720962 QKK720962 QUG720962 REC720962 RNY720962 RXU720962 SHQ720962 SRM720962 TBI720962 TLE720962 TVA720962 UEW720962 UOS720962 UYO720962 VIK720962 VSG720962 WCC720962 WLY720962 WVU720962 M786498 JI786498 TE786498 ADA786498 AMW786498 AWS786498 BGO786498 BQK786498 CAG786498 CKC786498 CTY786498 DDU786498 DNQ786498 DXM786498 EHI786498 ERE786498 FBA786498 FKW786498 FUS786498 GEO786498 GOK786498 GYG786498 HIC786498 HRY786498 IBU786498 ILQ786498 IVM786498 JFI786498 JPE786498 JZA786498 KIW786498 KSS786498 LCO786498 LMK786498 LWG786498 MGC786498 MPY786498 MZU786498 NJQ786498 NTM786498 ODI786498 ONE786498 OXA786498 PGW786498 PQS786498 QAO786498 QKK786498 QUG786498 REC786498 RNY786498 RXU786498 SHQ786498 SRM786498 TBI786498 TLE786498 TVA786498 UEW786498 UOS786498 UYO786498 VIK786498 VSG786498 WCC786498 WLY786498 WVU786498 M852034 JI852034 TE852034 ADA852034 AMW852034 AWS852034 BGO852034 BQK852034 CAG852034 CKC852034 CTY852034 DDU852034 DNQ852034 DXM852034 EHI852034 ERE852034 FBA852034 FKW852034 FUS852034 GEO852034 GOK852034 GYG852034 HIC852034 HRY852034 IBU852034 ILQ852034 IVM852034 JFI852034 JPE852034 JZA852034 KIW852034 KSS852034 LCO852034 LMK852034 LWG852034 MGC852034 MPY852034 MZU852034 NJQ852034 NTM852034 ODI852034 ONE852034 OXA852034 PGW852034 PQS852034 QAO852034 QKK852034 QUG852034 REC852034 RNY852034 RXU852034 SHQ852034 SRM852034 TBI852034 TLE852034 TVA852034 UEW852034 UOS852034 UYO852034 VIK852034 VSG852034 WCC852034 WLY852034 WVU852034 M917570 JI917570 TE917570 ADA917570 AMW917570 AWS917570 BGO917570 BQK917570 CAG917570 CKC917570 CTY917570 DDU917570 DNQ917570 DXM917570 EHI917570 ERE917570 FBA917570 FKW917570 FUS917570 GEO917570 GOK917570 GYG917570 HIC917570 HRY917570 IBU917570 ILQ917570 IVM917570 JFI917570 JPE917570 JZA917570 KIW917570 KSS917570 LCO917570 LMK917570 LWG917570 MGC917570 MPY917570 MZU917570 NJQ917570 NTM917570 ODI917570 ONE917570 OXA917570 PGW917570 PQS917570 QAO917570 QKK917570 QUG917570 REC917570 RNY917570 RXU917570 SHQ917570 SRM917570 TBI917570 TLE917570 TVA917570 UEW917570 UOS917570 UYO917570 VIK917570 VSG917570 WCC917570 WLY917570 WVU917570 M983106 JI983106 TE983106 ADA983106 AMW983106 AWS983106 BGO983106 BQK983106 CAG983106 CKC983106 CTY983106 DDU983106 DNQ983106 DXM983106 EHI983106 ERE983106 FBA983106 FKW983106 FUS983106 GEO983106 GOK983106 GYG983106 HIC983106 HRY983106 IBU983106 ILQ983106 IVM983106 JFI983106 JPE983106 JZA983106 KIW983106 KSS983106 LCO983106 LMK983106 LWG983106 MGC983106 MPY983106 MZU983106 NJQ983106 NTM983106 ODI983106 ONE983106 OXA983106 PGW983106 PQS983106 QAO983106 QKK983106 QUG983106 REC983106 RNY983106 RXU983106 SHQ983106 SRM983106 TBI983106 TLE983106 TVA983106 UEW983106 UOS983106 UYO983106 VIK983106 VSG983106 WCC983106 WLY983106 WVU983106" xr:uid="{B61DC1D4-6B70-489C-8D50-B2682574FD6D}"/>
    <dataValidation type="decimal" operator="greaterThanOrEqual" allowBlank="1" showInputMessage="1" showErrorMessage="1" errorTitle="ERREUR" error="ENTER POSITIVE RATE" prompt="Please Enter Rate" sqref="J36:J64" xr:uid="{E53209CC-3280-40A1-AB10-57DEED3103BD}">
      <formula1>0</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E6676-E1D1-43DE-B228-BF7E36268FCA}">
  <dimension ref="A1:N21"/>
  <sheetViews>
    <sheetView zoomScale="115" zoomScaleNormal="115" workbookViewId="0">
      <selection activeCell="G16" sqref="G16"/>
    </sheetView>
  </sheetViews>
  <sheetFormatPr defaultRowHeight="12.75" x14ac:dyDescent="0.25"/>
  <cols>
    <col min="1" max="1" width="5.5703125" style="58" customWidth="1"/>
    <col min="2" max="2" width="12.140625" style="58" customWidth="1"/>
    <col min="3" max="3" width="14.7109375" style="58" customWidth="1"/>
    <col min="4" max="4" width="8.5703125" style="51" customWidth="1"/>
    <col min="5" max="5" width="7.28515625" style="51" customWidth="1"/>
    <col min="6" max="6" width="64.85546875" style="51" customWidth="1"/>
    <col min="7" max="7" width="9.140625" style="51"/>
    <col min="8" max="8" width="15.5703125" style="51" customWidth="1"/>
    <col min="9" max="9" width="10.7109375" style="51" customWidth="1"/>
    <col min="10" max="10" width="17.28515625" style="51" customWidth="1"/>
    <col min="11" max="11" width="13.5703125" style="51" customWidth="1"/>
    <col min="12" max="12" width="15" style="51" hidden="1" customWidth="1"/>
    <col min="13" max="13" width="9.140625" style="51"/>
    <col min="14" max="14" width="12.42578125" style="51" bestFit="1" customWidth="1"/>
    <col min="15" max="256" width="9.140625" style="51"/>
    <col min="257" max="257" width="5.5703125" style="51" customWidth="1"/>
    <col min="258" max="258" width="12.140625" style="51" customWidth="1"/>
    <col min="259" max="259" width="14.7109375" style="51" customWidth="1"/>
    <col min="260" max="260" width="8.5703125" style="51" customWidth="1"/>
    <col min="261" max="261" width="7.28515625" style="51" customWidth="1"/>
    <col min="262" max="262" width="64.85546875" style="51" customWidth="1"/>
    <col min="263" max="263" width="9.140625" style="51"/>
    <col min="264" max="264" width="15.5703125" style="51" customWidth="1"/>
    <col min="265" max="265" width="10.7109375" style="51" customWidth="1"/>
    <col min="266" max="266" width="17.28515625" style="51" customWidth="1"/>
    <col min="267" max="267" width="13.5703125" style="51" customWidth="1"/>
    <col min="268" max="268" width="15" style="51" customWidth="1"/>
    <col min="269" max="269" width="9.140625" style="51"/>
    <col min="270" max="270" width="12.42578125" style="51" bestFit="1" customWidth="1"/>
    <col min="271" max="512" width="9.140625" style="51"/>
    <col min="513" max="513" width="5.5703125" style="51" customWidth="1"/>
    <col min="514" max="514" width="12.140625" style="51" customWidth="1"/>
    <col min="515" max="515" width="14.7109375" style="51" customWidth="1"/>
    <col min="516" max="516" width="8.5703125" style="51" customWidth="1"/>
    <col min="517" max="517" width="7.28515625" style="51" customWidth="1"/>
    <col min="518" max="518" width="64.85546875" style="51" customWidth="1"/>
    <col min="519" max="519" width="9.140625" style="51"/>
    <col min="520" max="520" width="15.5703125" style="51" customWidth="1"/>
    <col min="521" max="521" width="10.7109375" style="51" customWidth="1"/>
    <col min="522" max="522" width="17.28515625" style="51" customWidth="1"/>
    <col min="523" max="523" width="13.5703125" style="51" customWidth="1"/>
    <col min="524" max="524" width="15" style="51" customWidth="1"/>
    <col min="525" max="525" width="9.140625" style="51"/>
    <col min="526" max="526" width="12.42578125" style="51" bestFit="1" customWidth="1"/>
    <col min="527" max="768" width="9.140625" style="51"/>
    <col min="769" max="769" width="5.5703125" style="51" customWidth="1"/>
    <col min="770" max="770" width="12.140625" style="51" customWidth="1"/>
    <col min="771" max="771" width="14.7109375" style="51" customWidth="1"/>
    <col min="772" max="772" width="8.5703125" style="51" customWidth="1"/>
    <col min="773" max="773" width="7.28515625" style="51" customWidth="1"/>
    <col min="774" max="774" width="64.85546875" style="51" customWidth="1"/>
    <col min="775" max="775" width="9.140625" style="51"/>
    <col min="776" max="776" width="15.5703125" style="51" customWidth="1"/>
    <col min="777" max="777" width="10.7109375" style="51" customWidth="1"/>
    <col min="778" max="778" width="17.28515625" style="51" customWidth="1"/>
    <col min="779" max="779" width="13.5703125" style="51" customWidth="1"/>
    <col min="780" max="780" width="15" style="51" customWidth="1"/>
    <col min="781" max="781" width="9.140625" style="51"/>
    <col min="782" max="782" width="12.42578125" style="51" bestFit="1" customWidth="1"/>
    <col min="783" max="1024" width="9.140625" style="51"/>
    <col min="1025" max="1025" width="5.5703125" style="51" customWidth="1"/>
    <col min="1026" max="1026" width="12.140625" style="51" customWidth="1"/>
    <col min="1027" max="1027" width="14.7109375" style="51" customWidth="1"/>
    <col min="1028" max="1028" width="8.5703125" style="51" customWidth="1"/>
    <col min="1029" max="1029" width="7.28515625" style="51" customWidth="1"/>
    <col min="1030" max="1030" width="64.85546875" style="51" customWidth="1"/>
    <col min="1031" max="1031" width="9.140625" style="51"/>
    <col min="1032" max="1032" width="15.5703125" style="51" customWidth="1"/>
    <col min="1033" max="1033" width="10.7109375" style="51" customWidth="1"/>
    <col min="1034" max="1034" width="17.28515625" style="51" customWidth="1"/>
    <col min="1035" max="1035" width="13.5703125" style="51" customWidth="1"/>
    <col min="1036" max="1036" width="15" style="51" customWidth="1"/>
    <col min="1037" max="1037" width="9.140625" style="51"/>
    <col min="1038" max="1038" width="12.42578125" style="51" bestFit="1" customWidth="1"/>
    <col min="1039" max="1280" width="9.140625" style="51"/>
    <col min="1281" max="1281" width="5.5703125" style="51" customWidth="1"/>
    <col min="1282" max="1282" width="12.140625" style="51" customWidth="1"/>
    <col min="1283" max="1283" width="14.7109375" style="51" customWidth="1"/>
    <col min="1284" max="1284" width="8.5703125" style="51" customWidth="1"/>
    <col min="1285" max="1285" width="7.28515625" style="51" customWidth="1"/>
    <col min="1286" max="1286" width="64.85546875" style="51" customWidth="1"/>
    <col min="1287" max="1287" width="9.140625" style="51"/>
    <col min="1288" max="1288" width="15.5703125" style="51" customWidth="1"/>
    <col min="1289" max="1289" width="10.7109375" style="51" customWidth="1"/>
    <col min="1290" max="1290" width="17.28515625" style="51" customWidth="1"/>
    <col min="1291" max="1291" width="13.5703125" style="51" customWidth="1"/>
    <col min="1292" max="1292" width="15" style="51" customWidth="1"/>
    <col min="1293" max="1293" width="9.140625" style="51"/>
    <col min="1294" max="1294" width="12.42578125" style="51" bestFit="1" customWidth="1"/>
    <col min="1295" max="1536" width="9.140625" style="51"/>
    <col min="1537" max="1537" width="5.5703125" style="51" customWidth="1"/>
    <col min="1538" max="1538" width="12.140625" style="51" customWidth="1"/>
    <col min="1539" max="1539" width="14.7109375" style="51" customWidth="1"/>
    <col min="1540" max="1540" width="8.5703125" style="51" customWidth="1"/>
    <col min="1541" max="1541" width="7.28515625" style="51" customWidth="1"/>
    <col min="1542" max="1542" width="64.85546875" style="51" customWidth="1"/>
    <col min="1543" max="1543" width="9.140625" style="51"/>
    <col min="1544" max="1544" width="15.5703125" style="51" customWidth="1"/>
    <col min="1545" max="1545" width="10.7109375" style="51" customWidth="1"/>
    <col min="1546" max="1546" width="17.28515625" style="51" customWidth="1"/>
    <col min="1547" max="1547" width="13.5703125" style="51" customWidth="1"/>
    <col min="1548" max="1548" width="15" style="51" customWidth="1"/>
    <col min="1549" max="1549" width="9.140625" style="51"/>
    <col min="1550" max="1550" width="12.42578125" style="51" bestFit="1" customWidth="1"/>
    <col min="1551" max="1792" width="9.140625" style="51"/>
    <col min="1793" max="1793" width="5.5703125" style="51" customWidth="1"/>
    <col min="1794" max="1794" width="12.140625" style="51" customWidth="1"/>
    <col min="1795" max="1795" width="14.7109375" style="51" customWidth="1"/>
    <col min="1796" max="1796" width="8.5703125" style="51" customWidth="1"/>
    <col min="1797" max="1797" width="7.28515625" style="51" customWidth="1"/>
    <col min="1798" max="1798" width="64.85546875" style="51" customWidth="1"/>
    <col min="1799" max="1799" width="9.140625" style="51"/>
    <col min="1800" max="1800" width="15.5703125" style="51" customWidth="1"/>
    <col min="1801" max="1801" width="10.7109375" style="51" customWidth="1"/>
    <col min="1802" max="1802" width="17.28515625" style="51" customWidth="1"/>
    <col min="1803" max="1803" width="13.5703125" style="51" customWidth="1"/>
    <col min="1804" max="1804" width="15" style="51" customWidth="1"/>
    <col min="1805" max="1805" width="9.140625" style="51"/>
    <col min="1806" max="1806" width="12.42578125" style="51" bestFit="1" customWidth="1"/>
    <col min="1807" max="2048" width="9.140625" style="51"/>
    <col min="2049" max="2049" width="5.5703125" style="51" customWidth="1"/>
    <col min="2050" max="2050" width="12.140625" style="51" customWidth="1"/>
    <col min="2051" max="2051" width="14.7109375" style="51" customWidth="1"/>
    <col min="2052" max="2052" width="8.5703125" style="51" customWidth="1"/>
    <col min="2053" max="2053" width="7.28515625" style="51" customWidth="1"/>
    <col min="2054" max="2054" width="64.85546875" style="51" customWidth="1"/>
    <col min="2055" max="2055" width="9.140625" style="51"/>
    <col min="2056" max="2056" width="15.5703125" style="51" customWidth="1"/>
    <col min="2057" max="2057" width="10.7109375" style="51" customWidth="1"/>
    <col min="2058" max="2058" width="17.28515625" style="51" customWidth="1"/>
    <col min="2059" max="2059" width="13.5703125" style="51" customWidth="1"/>
    <col min="2060" max="2060" width="15" style="51" customWidth="1"/>
    <col min="2061" max="2061" width="9.140625" style="51"/>
    <col min="2062" max="2062" width="12.42578125" style="51" bestFit="1" customWidth="1"/>
    <col min="2063" max="2304" width="9.140625" style="51"/>
    <col min="2305" max="2305" width="5.5703125" style="51" customWidth="1"/>
    <col min="2306" max="2306" width="12.140625" style="51" customWidth="1"/>
    <col min="2307" max="2307" width="14.7109375" style="51" customWidth="1"/>
    <col min="2308" max="2308" width="8.5703125" style="51" customWidth="1"/>
    <col min="2309" max="2309" width="7.28515625" style="51" customWidth="1"/>
    <col min="2310" max="2310" width="64.85546875" style="51" customWidth="1"/>
    <col min="2311" max="2311" width="9.140625" style="51"/>
    <col min="2312" max="2312" width="15.5703125" style="51" customWidth="1"/>
    <col min="2313" max="2313" width="10.7109375" style="51" customWidth="1"/>
    <col min="2314" max="2314" width="17.28515625" style="51" customWidth="1"/>
    <col min="2315" max="2315" width="13.5703125" style="51" customWidth="1"/>
    <col min="2316" max="2316" width="15" style="51" customWidth="1"/>
    <col min="2317" max="2317" width="9.140625" style="51"/>
    <col min="2318" max="2318" width="12.42578125" style="51" bestFit="1" customWidth="1"/>
    <col min="2319" max="2560" width="9.140625" style="51"/>
    <col min="2561" max="2561" width="5.5703125" style="51" customWidth="1"/>
    <col min="2562" max="2562" width="12.140625" style="51" customWidth="1"/>
    <col min="2563" max="2563" width="14.7109375" style="51" customWidth="1"/>
    <col min="2564" max="2564" width="8.5703125" style="51" customWidth="1"/>
    <col min="2565" max="2565" width="7.28515625" style="51" customWidth="1"/>
    <col min="2566" max="2566" width="64.85546875" style="51" customWidth="1"/>
    <col min="2567" max="2567" width="9.140625" style="51"/>
    <col min="2568" max="2568" width="15.5703125" style="51" customWidth="1"/>
    <col min="2569" max="2569" width="10.7109375" style="51" customWidth="1"/>
    <col min="2570" max="2570" width="17.28515625" style="51" customWidth="1"/>
    <col min="2571" max="2571" width="13.5703125" style="51" customWidth="1"/>
    <col min="2572" max="2572" width="15" style="51" customWidth="1"/>
    <col min="2573" max="2573" width="9.140625" style="51"/>
    <col min="2574" max="2574" width="12.42578125" style="51" bestFit="1" customWidth="1"/>
    <col min="2575" max="2816" width="9.140625" style="51"/>
    <col min="2817" max="2817" width="5.5703125" style="51" customWidth="1"/>
    <col min="2818" max="2818" width="12.140625" style="51" customWidth="1"/>
    <col min="2819" max="2819" width="14.7109375" style="51" customWidth="1"/>
    <col min="2820" max="2820" width="8.5703125" style="51" customWidth="1"/>
    <col min="2821" max="2821" width="7.28515625" style="51" customWidth="1"/>
    <col min="2822" max="2822" width="64.85546875" style="51" customWidth="1"/>
    <col min="2823" max="2823" width="9.140625" style="51"/>
    <col min="2824" max="2824" width="15.5703125" style="51" customWidth="1"/>
    <col min="2825" max="2825" width="10.7109375" style="51" customWidth="1"/>
    <col min="2826" max="2826" width="17.28515625" style="51" customWidth="1"/>
    <col min="2827" max="2827" width="13.5703125" style="51" customWidth="1"/>
    <col min="2828" max="2828" width="15" style="51" customWidth="1"/>
    <col min="2829" max="2829" width="9.140625" style="51"/>
    <col min="2830" max="2830" width="12.42578125" style="51" bestFit="1" customWidth="1"/>
    <col min="2831" max="3072" width="9.140625" style="51"/>
    <col min="3073" max="3073" width="5.5703125" style="51" customWidth="1"/>
    <col min="3074" max="3074" width="12.140625" style="51" customWidth="1"/>
    <col min="3075" max="3075" width="14.7109375" style="51" customWidth="1"/>
    <col min="3076" max="3076" width="8.5703125" style="51" customWidth="1"/>
    <col min="3077" max="3077" width="7.28515625" style="51" customWidth="1"/>
    <col min="3078" max="3078" width="64.85546875" style="51" customWidth="1"/>
    <col min="3079" max="3079" width="9.140625" style="51"/>
    <col min="3080" max="3080" width="15.5703125" style="51" customWidth="1"/>
    <col min="3081" max="3081" width="10.7109375" style="51" customWidth="1"/>
    <col min="3082" max="3082" width="17.28515625" style="51" customWidth="1"/>
    <col min="3083" max="3083" width="13.5703125" style="51" customWidth="1"/>
    <col min="3084" max="3084" width="15" style="51" customWidth="1"/>
    <col min="3085" max="3085" width="9.140625" style="51"/>
    <col min="3086" max="3086" width="12.42578125" style="51" bestFit="1" customWidth="1"/>
    <col min="3087" max="3328" width="9.140625" style="51"/>
    <col min="3329" max="3329" width="5.5703125" style="51" customWidth="1"/>
    <col min="3330" max="3330" width="12.140625" style="51" customWidth="1"/>
    <col min="3331" max="3331" width="14.7109375" style="51" customWidth="1"/>
    <col min="3332" max="3332" width="8.5703125" style="51" customWidth="1"/>
    <col min="3333" max="3333" width="7.28515625" style="51" customWidth="1"/>
    <col min="3334" max="3334" width="64.85546875" style="51" customWidth="1"/>
    <col min="3335" max="3335" width="9.140625" style="51"/>
    <col min="3336" max="3336" width="15.5703125" style="51" customWidth="1"/>
    <col min="3337" max="3337" width="10.7109375" style="51" customWidth="1"/>
    <col min="3338" max="3338" width="17.28515625" style="51" customWidth="1"/>
    <col min="3339" max="3339" width="13.5703125" style="51" customWidth="1"/>
    <col min="3340" max="3340" width="15" style="51" customWidth="1"/>
    <col min="3341" max="3341" width="9.140625" style="51"/>
    <col min="3342" max="3342" width="12.42578125" style="51" bestFit="1" customWidth="1"/>
    <col min="3343" max="3584" width="9.140625" style="51"/>
    <col min="3585" max="3585" width="5.5703125" style="51" customWidth="1"/>
    <col min="3586" max="3586" width="12.140625" style="51" customWidth="1"/>
    <col min="3587" max="3587" width="14.7109375" style="51" customWidth="1"/>
    <col min="3588" max="3588" width="8.5703125" style="51" customWidth="1"/>
    <col min="3589" max="3589" width="7.28515625" style="51" customWidth="1"/>
    <col min="3590" max="3590" width="64.85546875" style="51" customWidth="1"/>
    <col min="3591" max="3591" width="9.140625" style="51"/>
    <col min="3592" max="3592" width="15.5703125" style="51" customWidth="1"/>
    <col min="3593" max="3593" width="10.7109375" style="51" customWidth="1"/>
    <col min="3594" max="3594" width="17.28515625" style="51" customWidth="1"/>
    <col min="3595" max="3595" width="13.5703125" style="51" customWidth="1"/>
    <col min="3596" max="3596" width="15" style="51" customWidth="1"/>
    <col min="3597" max="3597" width="9.140625" style="51"/>
    <col min="3598" max="3598" width="12.42578125" style="51" bestFit="1" customWidth="1"/>
    <col min="3599" max="3840" width="9.140625" style="51"/>
    <col min="3841" max="3841" width="5.5703125" style="51" customWidth="1"/>
    <col min="3842" max="3842" width="12.140625" style="51" customWidth="1"/>
    <col min="3843" max="3843" width="14.7109375" style="51" customWidth="1"/>
    <col min="3844" max="3844" width="8.5703125" style="51" customWidth="1"/>
    <col min="3845" max="3845" width="7.28515625" style="51" customWidth="1"/>
    <col min="3846" max="3846" width="64.85546875" style="51" customWidth="1"/>
    <col min="3847" max="3847" width="9.140625" style="51"/>
    <col min="3848" max="3848" width="15.5703125" style="51" customWidth="1"/>
    <col min="3849" max="3849" width="10.7109375" style="51" customWidth="1"/>
    <col min="3850" max="3850" width="17.28515625" style="51" customWidth="1"/>
    <col min="3851" max="3851" width="13.5703125" style="51" customWidth="1"/>
    <col min="3852" max="3852" width="15" style="51" customWidth="1"/>
    <col min="3853" max="3853" width="9.140625" style="51"/>
    <col min="3854" max="3854" width="12.42578125" style="51" bestFit="1" customWidth="1"/>
    <col min="3855" max="4096" width="9.140625" style="51"/>
    <col min="4097" max="4097" width="5.5703125" style="51" customWidth="1"/>
    <col min="4098" max="4098" width="12.140625" style="51" customWidth="1"/>
    <col min="4099" max="4099" width="14.7109375" style="51" customWidth="1"/>
    <col min="4100" max="4100" width="8.5703125" style="51" customWidth="1"/>
    <col min="4101" max="4101" width="7.28515625" style="51" customWidth="1"/>
    <col min="4102" max="4102" width="64.85546875" style="51" customWidth="1"/>
    <col min="4103" max="4103" width="9.140625" style="51"/>
    <col min="4104" max="4104" width="15.5703125" style="51" customWidth="1"/>
    <col min="4105" max="4105" width="10.7109375" style="51" customWidth="1"/>
    <col min="4106" max="4106" width="17.28515625" style="51" customWidth="1"/>
    <col min="4107" max="4107" width="13.5703125" style="51" customWidth="1"/>
    <col min="4108" max="4108" width="15" style="51" customWidth="1"/>
    <col min="4109" max="4109" width="9.140625" style="51"/>
    <col min="4110" max="4110" width="12.42578125" style="51" bestFit="1" customWidth="1"/>
    <col min="4111" max="4352" width="9.140625" style="51"/>
    <col min="4353" max="4353" width="5.5703125" style="51" customWidth="1"/>
    <col min="4354" max="4354" width="12.140625" style="51" customWidth="1"/>
    <col min="4355" max="4355" width="14.7109375" style="51" customWidth="1"/>
    <col min="4356" max="4356" width="8.5703125" style="51" customWidth="1"/>
    <col min="4357" max="4357" width="7.28515625" style="51" customWidth="1"/>
    <col min="4358" max="4358" width="64.85546875" style="51" customWidth="1"/>
    <col min="4359" max="4359" width="9.140625" style="51"/>
    <col min="4360" max="4360" width="15.5703125" style="51" customWidth="1"/>
    <col min="4361" max="4361" width="10.7109375" style="51" customWidth="1"/>
    <col min="4362" max="4362" width="17.28515625" style="51" customWidth="1"/>
    <col min="4363" max="4363" width="13.5703125" style="51" customWidth="1"/>
    <col min="4364" max="4364" width="15" style="51" customWidth="1"/>
    <col min="4365" max="4365" width="9.140625" style="51"/>
    <col min="4366" max="4366" width="12.42578125" style="51" bestFit="1" customWidth="1"/>
    <col min="4367" max="4608" width="9.140625" style="51"/>
    <col min="4609" max="4609" width="5.5703125" style="51" customWidth="1"/>
    <col min="4610" max="4610" width="12.140625" style="51" customWidth="1"/>
    <col min="4611" max="4611" width="14.7109375" style="51" customWidth="1"/>
    <col min="4612" max="4612" width="8.5703125" style="51" customWidth="1"/>
    <col min="4613" max="4613" width="7.28515625" style="51" customWidth="1"/>
    <col min="4614" max="4614" width="64.85546875" style="51" customWidth="1"/>
    <col min="4615" max="4615" width="9.140625" style="51"/>
    <col min="4616" max="4616" width="15.5703125" style="51" customWidth="1"/>
    <col min="4617" max="4617" width="10.7109375" style="51" customWidth="1"/>
    <col min="4618" max="4618" width="17.28515625" style="51" customWidth="1"/>
    <col min="4619" max="4619" width="13.5703125" style="51" customWidth="1"/>
    <col min="4620" max="4620" width="15" style="51" customWidth="1"/>
    <col min="4621" max="4621" width="9.140625" style="51"/>
    <col min="4622" max="4622" width="12.42578125" style="51" bestFit="1" customWidth="1"/>
    <col min="4623" max="4864" width="9.140625" style="51"/>
    <col min="4865" max="4865" width="5.5703125" style="51" customWidth="1"/>
    <col min="4866" max="4866" width="12.140625" style="51" customWidth="1"/>
    <col min="4867" max="4867" width="14.7109375" style="51" customWidth="1"/>
    <col min="4868" max="4868" width="8.5703125" style="51" customWidth="1"/>
    <col min="4869" max="4869" width="7.28515625" style="51" customWidth="1"/>
    <col min="4870" max="4870" width="64.85546875" style="51" customWidth="1"/>
    <col min="4871" max="4871" width="9.140625" style="51"/>
    <col min="4872" max="4872" width="15.5703125" style="51" customWidth="1"/>
    <col min="4873" max="4873" width="10.7109375" style="51" customWidth="1"/>
    <col min="4874" max="4874" width="17.28515625" style="51" customWidth="1"/>
    <col min="4875" max="4875" width="13.5703125" style="51" customWidth="1"/>
    <col min="4876" max="4876" width="15" style="51" customWidth="1"/>
    <col min="4877" max="4877" width="9.140625" style="51"/>
    <col min="4878" max="4878" width="12.42578125" style="51" bestFit="1" customWidth="1"/>
    <col min="4879" max="5120" width="9.140625" style="51"/>
    <col min="5121" max="5121" width="5.5703125" style="51" customWidth="1"/>
    <col min="5122" max="5122" width="12.140625" style="51" customWidth="1"/>
    <col min="5123" max="5123" width="14.7109375" style="51" customWidth="1"/>
    <col min="5124" max="5124" width="8.5703125" style="51" customWidth="1"/>
    <col min="5125" max="5125" width="7.28515625" style="51" customWidth="1"/>
    <col min="5126" max="5126" width="64.85546875" style="51" customWidth="1"/>
    <col min="5127" max="5127" width="9.140625" style="51"/>
    <col min="5128" max="5128" width="15.5703125" style="51" customWidth="1"/>
    <col min="5129" max="5129" width="10.7109375" style="51" customWidth="1"/>
    <col min="5130" max="5130" width="17.28515625" style="51" customWidth="1"/>
    <col min="5131" max="5131" width="13.5703125" style="51" customWidth="1"/>
    <col min="5132" max="5132" width="15" style="51" customWidth="1"/>
    <col min="5133" max="5133" width="9.140625" style="51"/>
    <col min="5134" max="5134" width="12.42578125" style="51" bestFit="1" customWidth="1"/>
    <col min="5135" max="5376" width="9.140625" style="51"/>
    <col min="5377" max="5377" width="5.5703125" style="51" customWidth="1"/>
    <col min="5378" max="5378" width="12.140625" style="51" customWidth="1"/>
    <col min="5379" max="5379" width="14.7109375" style="51" customWidth="1"/>
    <col min="5380" max="5380" width="8.5703125" style="51" customWidth="1"/>
    <col min="5381" max="5381" width="7.28515625" style="51" customWidth="1"/>
    <col min="5382" max="5382" width="64.85546875" style="51" customWidth="1"/>
    <col min="5383" max="5383" width="9.140625" style="51"/>
    <col min="5384" max="5384" width="15.5703125" style="51" customWidth="1"/>
    <col min="5385" max="5385" width="10.7109375" style="51" customWidth="1"/>
    <col min="5386" max="5386" width="17.28515625" style="51" customWidth="1"/>
    <col min="5387" max="5387" width="13.5703125" style="51" customWidth="1"/>
    <col min="5388" max="5388" width="15" style="51" customWidth="1"/>
    <col min="5389" max="5389" width="9.140625" style="51"/>
    <col min="5390" max="5390" width="12.42578125" style="51" bestFit="1" customWidth="1"/>
    <col min="5391" max="5632" width="9.140625" style="51"/>
    <col min="5633" max="5633" width="5.5703125" style="51" customWidth="1"/>
    <col min="5634" max="5634" width="12.140625" style="51" customWidth="1"/>
    <col min="5635" max="5635" width="14.7109375" style="51" customWidth="1"/>
    <col min="5636" max="5636" width="8.5703125" style="51" customWidth="1"/>
    <col min="5637" max="5637" width="7.28515625" style="51" customWidth="1"/>
    <col min="5638" max="5638" width="64.85546875" style="51" customWidth="1"/>
    <col min="5639" max="5639" width="9.140625" style="51"/>
    <col min="5640" max="5640" width="15.5703125" style="51" customWidth="1"/>
    <col min="5641" max="5641" width="10.7109375" style="51" customWidth="1"/>
    <col min="5642" max="5642" width="17.28515625" style="51" customWidth="1"/>
    <col min="5643" max="5643" width="13.5703125" style="51" customWidth="1"/>
    <col min="5644" max="5644" width="15" style="51" customWidth="1"/>
    <col min="5645" max="5645" width="9.140625" style="51"/>
    <col min="5646" max="5646" width="12.42578125" style="51" bestFit="1" customWidth="1"/>
    <col min="5647" max="5888" width="9.140625" style="51"/>
    <col min="5889" max="5889" width="5.5703125" style="51" customWidth="1"/>
    <col min="5890" max="5890" width="12.140625" style="51" customWidth="1"/>
    <col min="5891" max="5891" width="14.7109375" style="51" customWidth="1"/>
    <col min="5892" max="5892" width="8.5703125" style="51" customWidth="1"/>
    <col min="5893" max="5893" width="7.28515625" style="51" customWidth="1"/>
    <col min="5894" max="5894" width="64.85546875" style="51" customWidth="1"/>
    <col min="5895" max="5895" width="9.140625" style="51"/>
    <col min="5896" max="5896" width="15.5703125" style="51" customWidth="1"/>
    <col min="5897" max="5897" width="10.7109375" style="51" customWidth="1"/>
    <col min="5898" max="5898" width="17.28515625" style="51" customWidth="1"/>
    <col min="5899" max="5899" width="13.5703125" style="51" customWidth="1"/>
    <col min="5900" max="5900" width="15" style="51" customWidth="1"/>
    <col min="5901" max="5901" width="9.140625" style="51"/>
    <col min="5902" max="5902" width="12.42578125" style="51" bestFit="1" customWidth="1"/>
    <col min="5903" max="6144" width="9.140625" style="51"/>
    <col min="6145" max="6145" width="5.5703125" style="51" customWidth="1"/>
    <col min="6146" max="6146" width="12.140625" style="51" customWidth="1"/>
    <col min="6147" max="6147" width="14.7109375" style="51" customWidth="1"/>
    <col min="6148" max="6148" width="8.5703125" style="51" customWidth="1"/>
    <col min="6149" max="6149" width="7.28515625" style="51" customWidth="1"/>
    <col min="6150" max="6150" width="64.85546875" style="51" customWidth="1"/>
    <col min="6151" max="6151" width="9.140625" style="51"/>
    <col min="6152" max="6152" width="15.5703125" style="51" customWidth="1"/>
    <col min="6153" max="6153" width="10.7109375" style="51" customWidth="1"/>
    <col min="6154" max="6154" width="17.28515625" style="51" customWidth="1"/>
    <col min="6155" max="6155" width="13.5703125" style="51" customWidth="1"/>
    <col min="6156" max="6156" width="15" style="51" customWidth="1"/>
    <col min="6157" max="6157" width="9.140625" style="51"/>
    <col min="6158" max="6158" width="12.42578125" style="51" bestFit="1" customWidth="1"/>
    <col min="6159" max="6400" width="9.140625" style="51"/>
    <col min="6401" max="6401" width="5.5703125" style="51" customWidth="1"/>
    <col min="6402" max="6402" width="12.140625" style="51" customWidth="1"/>
    <col min="6403" max="6403" width="14.7109375" style="51" customWidth="1"/>
    <col min="6404" max="6404" width="8.5703125" style="51" customWidth="1"/>
    <col min="6405" max="6405" width="7.28515625" style="51" customWidth="1"/>
    <col min="6406" max="6406" width="64.85546875" style="51" customWidth="1"/>
    <col min="6407" max="6407" width="9.140625" style="51"/>
    <col min="6408" max="6408" width="15.5703125" style="51" customWidth="1"/>
    <col min="6409" max="6409" width="10.7109375" style="51" customWidth="1"/>
    <col min="6410" max="6410" width="17.28515625" style="51" customWidth="1"/>
    <col min="6411" max="6411" width="13.5703125" style="51" customWidth="1"/>
    <col min="6412" max="6412" width="15" style="51" customWidth="1"/>
    <col min="6413" max="6413" width="9.140625" style="51"/>
    <col min="6414" max="6414" width="12.42578125" style="51" bestFit="1" customWidth="1"/>
    <col min="6415" max="6656" width="9.140625" style="51"/>
    <col min="6657" max="6657" width="5.5703125" style="51" customWidth="1"/>
    <col min="6658" max="6658" width="12.140625" style="51" customWidth="1"/>
    <col min="6659" max="6659" width="14.7109375" style="51" customWidth="1"/>
    <col min="6660" max="6660" width="8.5703125" style="51" customWidth="1"/>
    <col min="6661" max="6661" width="7.28515625" style="51" customWidth="1"/>
    <col min="6662" max="6662" width="64.85546875" style="51" customWidth="1"/>
    <col min="6663" max="6663" width="9.140625" style="51"/>
    <col min="6664" max="6664" width="15.5703125" style="51" customWidth="1"/>
    <col min="6665" max="6665" width="10.7109375" style="51" customWidth="1"/>
    <col min="6666" max="6666" width="17.28515625" style="51" customWidth="1"/>
    <col min="6667" max="6667" width="13.5703125" style="51" customWidth="1"/>
    <col min="6668" max="6668" width="15" style="51" customWidth="1"/>
    <col min="6669" max="6669" width="9.140625" style="51"/>
    <col min="6670" max="6670" width="12.42578125" style="51" bestFit="1" customWidth="1"/>
    <col min="6671" max="6912" width="9.140625" style="51"/>
    <col min="6913" max="6913" width="5.5703125" style="51" customWidth="1"/>
    <col min="6914" max="6914" width="12.140625" style="51" customWidth="1"/>
    <col min="6915" max="6915" width="14.7109375" style="51" customWidth="1"/>
    <col min="6916" max="6916" width="8.5703125" style="51" customWidth="1"/>
    <col min="6917" max="6917" width="7.28515625" style="51" customWidth="1"/>
    <col min="6918" max="6918" width="64.85546875" style="51" customWidth="1"/>
    <col min="6919" max="6919" width="9.140625" style="51"/>
    <col min="6920" max="6920" width="15.5703125" style="51" customWidth="1"/>
    <col min="6921" max="6921" width="10.7109375" style="51" customWidth="1"/>
    <col min="6922" max="6922" width="17.28515625" style="51" customWidth="1"/>
    <col min="6923" max="6923" width="13.5703125" style="51" customWidth="1"/>
    <col min="6924" max="6924" width="15" style="51" customWidth="1"/>
    <col min="6925" max="6925" width="9.140625" style="51"/>
    <col min="6926" max="6926" width="12.42578125" style="51" bestFit="1" customWidth="1"/>
    <col min="6927" max="7168" width="9.140625" style="51"/>
    <col min="7169" max="7169" width="5.5703125" style="51" customWidth="1"/>
    <col min="7170" max="7170" width="12.140625" style="51" customWidth="1"/>
    <col min="7171" max="7171" width="14.7109375" style="51" customWidth="1"/>
    <col min="7172" max="7172" width="8.5703125" style="51" customWidth="1"/>
    <col min="7173" max="7173" width="7.28515625" style="51" customWidth="1"/>
    <col min="7174" max="7174" width="64.85546875" style="51" customWidth="1"/>
    <col min="7175" max="7175" width="9.140625" style="51"/>
    <col min="7176" max="7176" width="15.5703125" style="51" customWidth="1"/>
    <col min="7177" max="7177" width="10.7109375" style="51" customWidth="1"/>
    <col min="7178" max="7178" width="17.28515625" style="51" customWidth="1"/>
    <col min="7179" max="7179" width="13.5703125" style="51" customWidth="1"/>
    <col min="7180" max="7180" width="15" style="51" customWidth="1"/>
    <col min="7181" max="7181" width="9.140625" style="51"/>
    <col min="7182" max="7182" width="12.42578125" style="51" bestFit="1" customWidth="1"/>
    <col min="7183" max="7424" width="9.140625" style="51"/>
    <col min="7425" max="7425" width="5.5703125" style="51" customWidth="1"/>
    <col min="7426" max="7426" width="12.140625" style="51" customWidth="1"/>
    <col min="7427" max="7427" width="14.7109375" style="51" customWidth="1"/>
    <col min="7428" max="7428" width="8.5703125" style="51" customWidth="1"/>
    <col min="7429" max="7429" width="7.28515625" style="51" customWidth="1"/>
    <col min="7430" max="7430" width="64.85546875" style="51" customWidth="1"/>
    <col min="7431" max="7431" width="9.140625" style="51"/>
    <col min="7432" max="7432" width="15.5703125" style="51" customWidth="1"/>
    <col min="7433" max="7433" width="10.7109375" style="51" customWidth="1"/>
    <col min="7434" max="7434" width="17.28515625" style="51" customWidth="1"/>
    <col min="7435" max="7435" width="13.5703125" style="51" customWidth="1"/>
    <col min="7436" max="7436" width="15" style="51" customWidth="1"/>
    <col min="7437" max="7437" width="9.140625" style="51"/>
    <col min="7438" max="7438" width="12.42578125" style="51" bestFit="1" customWidth="1"/>
    <col min="7439" max="7680" width="9.140625" style="51"/>
    <col min="7681" max="7681" width="5.5703125" style="51" customWidth="1"/>
    <col min="7682" max="7682" width="12.140625" style="51" customWidth="1"/>
    <col min="7683" max="7683" width="14.7109375" style="51" customWidth="1"/>
    <col min="7684" max="7684" width="8.5703125" style="51" customWidth="1"/>
    <col min="7685" max="7685" width="7.28515625" style="51" customWidth="1"/>
    <col min="7686" max="7686" width="64.85546875" style="51" customWidth="1"/>
    <col min="7687" max="7687" width="9.140625" style="51"/>
    <col min="7688" max="7688" width="15.5703125" style="51" customWidth="1"/>
    <col min="7689" max="7689" width="10.7109375" style="51" customWidth="1"/>
    <col min="7690" max="7690" width="17.28515625" style="51" customWidth="1"/>
    <col min="7691" max="7691" width="13.5703125" style="51" customWidth="1"/>
    <col min="7692" max="7692" width="15" style="51" customWidth="1"/>
    <col min="7693" max="7693" width="9.140625" style="51"/>
    <col min="7694" max="7694" width="12.42578125" style="51" bestFit="1" customWidth="1"/>
    <col min="7695" max="7936" width="9.140625" style="51"/>
    <col min="7937" max="7937" width="5.5703125" style="51" customWidth="1"/>
    <col min="7938" max="7938" width="12.140625" style="51" customWidth="1"/>
    <col min="7939" max="7939" width="14.7109375" style="51" customWidth="1"/>
    <col min="7940" max="7940" width="8.5703125" style="51" customWidth="1"/>
    <col min="7941" max="7941" width="7.28515625" style="51" customWidth="1"/>
    <col min="7942" max="7942" width="64.85546875" style="51" customWidth="1"/>
    <col min="7943" max="7943" width="9.140625" style="51"/>
    <col min="7944" max="7944" width="15.5703125" style="51" customWidth="1"/>
    <col min="7945" max="7945" width="10.7109375" style="51" customWidth="1"/>
    <col min="7946" max="7946" width="17.28515625" style="51" customWidth="1"/>
    <col min="7947" max="7947" width="13.5703125" style="51" customWidth="1"/>
    <col min="7948" max="7948" width="15" style="51" customWidth="1"/>
    <col min="7949" max="7949" width="9.140625" style="51"/>
    <col min="7950" max="7950" width="12.42578125" style="51" bestFit="1" customWidth="1"/>
    <col min="7951" max="8192" width="9.140625" style="51"/>
    <col min="8193" max="8193" width="5.5703125" style="51" customWidth="1"/>
    <col min="8194" max="8194" width="12.140625" style="51" customWidth="1"/>
    <col min="8195" max="8195" width="14.7109375" style="51" customWidth="1"/>
    <col min="8196" max="8196" width="8.5703125" style="51" customWidth="1"/>
    <col min="8197" max="8197" width="7.28515625" style="51" customWidth="1"/>
    <col min="8198" max="8198" width="64.85546875" style="51" customWidth="1"/>
    <col min="8199" max="8199" width="9.140625" style="51"/>
    <col min="8200" max="8200" width="15.5703125" style="51" customWidth="1"/>
    <col min="8201" max="8201" width="10.7109375" style="51" customWidth="1"/>
    <col min="8202" max="8202" width="17.28515625" style="51" customWidth="1"/>
    <col min="8203" max="8203" width="13.5703125" style="51" customWidth="1"/>
    <col min="8204" max="8204" width="15" style="51" customWidth="1"/>
    <col min="8205" max="8205" width="9.140625" style="51"/>
    <col min="8206" max="8206" width="12.42578125" style="51" bestFit="1" customWidth="1"/>
    <col min="8207" max="8448" width="9.140625" style="51"/>
    <col min="8449" max="8449" width="5.5703125" style="51" customWidth="1"/>
    <col min="8450" max="8450" width="12.140625" style="51" customWidth="1"/>
    <col min="8451" max="8451" width="14.7109375" style="51" customWidth="1"/>
    <col min="8452" max="8452" width="8.5703125" style="51" customWidth="1"/>
    <col min="8453" max="8453" width="7.28515625" style="51" customWidth="1"/>
    <col min="8454" max="8454" width="64.85546875" style="51" customWidth="1"/>
    <col min="8455" max="8455" width="9.140625" style="51"/>
    <col min="8456" max="8456" width="15.5703125" style="51" customWidth="1"/>
    <col min="8457" max="8457" width="10.7109375" style="51" customWidth="1"/>
    <col min="8458" max="8458" width="17.28515625" style="51" customWidth="1"/>
    <col min="8459" max="8459" width="13.5703125" style="51" customWidth="1"/>
    <col min="8460" max="8460" width="15" style="51" customWidth="1"/>
    <col min="8461" max="8461" width="9.140625" style="51"/>
    <col min="8462" max="8462" width="12.42578125" style="51" bestFit="1" customWidth="1"/>
    <col min="8463" max="8704" width="9.140625" style="51"/>
    <col min="8705" max="8705" width="5.5703125" style="51" customWidth="1"/>
    <col min="8706" max="8706" width="12.140625" style="51" customWidth="1"/>
    <col min="8707" max="8707" width="14.7109375" style="51" customWidth="1"/>
    <col min="8708" max="8708" width="8.5703125" style="51" customWidth="1"/>
    <col min="8709" max="8709" width="7.28515625" style="51" customWidth="1"/>
    <col min="8710" max="8710" width="64.85546875" style="51" customWidth="1"/>
    <col min="8711" max="8711" width="9.140625" style="51"/>
    <col min="8712" max="8712" width="15.5703125" style="51" customWidth="1"/>
    <col min="8713" max="8713" width="10.7109375" style="51" customWidth="1"/>
    <col min="8714" max="8714" width="17.28515625" style="51" customWidth="1"/>
    <col min="8715" max="8715" width="13.5703125" style="51" customWidth="1"/>
    <col min="8716" max="8716" width="15" style="51" customWidth="1"/>
    <col min="8717" max="8717" width="9.140625" style="51"/>
    <col min="8718" max="8718" width="12.42578125" style="51" bestFit="1" customWidth="1"/>
    <col min="8719" max="8960" width="9.140625" style="51"/>
    <col min="8961" max="8961" width="5.5703125" style="51" customWidth="1"/>
    <col min="8962" max="8962" width="12.140625" style="51" customWidth="1"/>
    <col min="8963" max="8963" width="14.7109375" style="51" customWidth="1"/>
    <col min="8964" max="8964" width="8.5703125" style="51" customWidth="1"/>
    <col min="8965" max="8965" width="7.28515625" style="51" customWidth="1"/>
    <col min="8966" max="8966" width="64.85546875" style="51" customWidth="1"/>
    <col min="8967" max="8967" width="9.140625" style="51"/>
    <col min="8968" max="8968" width="15.5703125" style="51" customWidth="1"/>
    <col min="8969" max="8969" width="10.7109375" style="51" customWidth="1"/>
    <col min="8970" max="8970" width="17.28515625" style="51" customWidth="1"/>
    <col min="8971" max="8971" width="13.5703125" style="51" customWidth="1"/>
    <col min="8972" max="8972" width="15" style="51" customWidth="1"/>
    <col min="8973" max="8973" width="9.140625" style="51"/>
    <col min="8974" max="8974" width="12.42578125" style="51" bestFit="1" customWidth="1"/>
    <col min="8975" max="9216" width="9.140625" style="51"/>
    <col min="9217" max="9217" width="5.5703125" style="51" customWidth="1"/>
    <col min="9218" max="9218" width="12.140625" style="51" customWidth="1"/>
    <col min="9219" max="9219" width="14.7109375" style="51" customWidth="1"/>
    <col min="9220" max="9220" width="8.5703125" style="51" customWidth="1"/>
    <col min="9221" max="9221" width="7.28515625" style="51" customWidth="1"/>
    <col min="9222" max="9222" width="64.85546875" style="51" customWidth="1"/>
    <col min="9223" max="9223" width="9.140625" style="51"/>
    <col min="9224" max="9224" width="15.5703125" style="51" customWidth="1"/>
    <col min="9225" max="9225" width="10.7109375" style="51" customWidth="1"/>
    <col min="9226" max="9226" width="17.28515625" style="51" customWidth="1"/>
    <col min="9227" max="9227" width="13.5703125" style="51" customWidth="1"/>
    <col min="9228" max="9228" width="15" style="51" customWidth="1"/>
    <col min="9229" max="9229" width="9.140625" style="51"/>
    <col min="9230" max="9230" width="12.42578125" style="51" bestFit="1" customWidth="1"/>
    <col min="9231" max="9472" width="9.140625" style="51"/>
    <col min="9473" max="9473" width="5.5703125" style="51" customWidth="1"/>
    <col min="9474" max="9474" width="12.140625" style="51" customWidth="1"/>
    <col min="9475" max="9475" width="14.7109375" style="51" customWidth="1"/>
    <col min="9476" max="9476" width="8.5703125" style="51" customWidth="1"/>
    <col min="9477" max="9477" width="7.28515625" style="51" customWidth="1"/>
    <col min="9478" max="9478" width="64.85546875" style="51" customWidth="1"/>
    <col min="9479" max="9479" width="9.140625" style="51"/>
    <col min="9480" max="9480" width="15.5703125" style="51" customWidth="1"/>
    <col min="9481" max="9481" width="10.7109375" style="51" customWidth="1"/>
    <col min="9482" max="9482" width="17.28515625" style="51" customWidth="1"/>
    <col min="9483" max="9483" width="13.5703125" style="51" customWidth="1"/>
    <col min="9484" max="9484" width="15" style="51" customWidth="1"/>
    <col min="9485" max="9485" width="9.140625" style="51"/>
    <col min="9486" max="9486" width="12.42578125" style="51" bestFit="1" customWidth="1"/>
    <col min="9487" max="9728" width="9.140625" style="51"/>
    <col min="9729" max="9729" width="5.5703125" style="51" customWidth="1"/>
    <col min="9730" max="9730" width="12.140625" style="51" customWidth="1"/>
    <col min="9731" max="9731" width="14.7109375" style="51" customWidth="1"/>
    <col min="9732" max="9732" width="8.5703125" style="51" customWidth="1"/>
    <col min="9733" max="9733" width="7.28515625" style="51" customWidth="1"/>
    <col min="9734" max="9734" width="64.85546875" style="51" customWidth="1"/>
    <col min="9735" max="9735" width="9.140625" style="51"/>
    <col min="9736" max="9736" width="15.5703125" style="51" customWidth="1"/>
    <col min="9737" max="9737" width="10.7109375" style="51" customWidth="1"/>
    <col min="9738" max="9738" width="17.28515625" style="51" customWidth="1"/>
    <col min="9739" max="9739" width="13.5703125" style="51" customWidth="1"/>
    <col min="9740" max="9740" width="15" style="51" customWidth="1"/>
    <col min="9741" max="9741" width="9.140625" style="51"/>
    <col min="9742" max="9742" width="12.42578125" style="51" bestFit="1" customWidth="1"/>
    <col min="9743" max="9984" width="9.140625" style="51"/>
    <col min="9985" max="9985" width="5.5703125" style="51" customWidth="1"/>
    <col min="9986" max="9986" width="12.140625" style="51" customWidth="1"/>
    <col min="9987" max="9987" width="14.7109375" style="51" customWidth="1"/>
    <col min="9988" max="9988" width="8.5703125" style="51" customWidth="1"/>
    <col min="9989" max="9989" width="7.28515625" style="51" customWidth="1"/>
    <col min="9990" max="9990" width="64.85546875" style="51" customWidth="1"/>
    <col min="9991" max="9991" width="9.140625" style="51"/>
    <col min="9992" max="9992" width="15.5703125" style="51" customWidth="1"/>
    <col min="9993" max="9993" width="10.7109375" style="51" customWidth="1"/>
    <col min="9994" max="9994" width="17.28515625" style="51" customWidth="1"/>
    <col min="9995" max="9995" width="13.5703125" style="51" customWidth="1"/>
    <col min="9996" max="9996" width="15" style="51" customWidth="1"/>
    <col min="9997" max="9997" width="9.140625" style="51"/>
    <col min="9998" max="9998" width="12.42578125" style="51" bestFit="1" customWidth="1"/>
    <col min="9999" max="10240" width="9.140625" style="51"/>
    <col min="10241" max="10241" width="5.5703125" style="51" customWidth="1"/>
    <col min="10242" max="10242" width="12.140625" style="51" customWidth="1"/>
    <col min="10243" max="10243" width="14.7109375" style="51" customWidth="1"/>
    <col min="10244" max="10244" width="8.5703125" style="51" customWidth="1"/>
    <col min="10245" max="10245" width="7.28515625" style="51" customWidth="1"/>
    <col min="10246" max="10246" width="64.85546875" style="51" customWidth="1"/>
    <col min="10247" max="10247" width="9.140625" style="51"/>
    <col min="10248" max="10248" width="15.5703125" style="51" customWidth="1"/>
    <col min="10249" max="10249" width="10.7109375" style="51" customWidth="1"/>
    <col min="10250" max="10250" width="17.28515625" style="51" customWidth="1"/>
    <col min="10251" max="10251" width="13.5703125" style="51" customWidth="1"/>
    <col min="10252" max="10252" width="15" style="51" customWidth="1"/>
    <col min="10253" max="10253" width="9.140625" style="51"/>
    <col min="10254" max="10254" width="12.42578125" style="51" bestFit="1" customWidth="1"/>
    <col min="10255" max="10496" width="9.140625" style="51"/>
    <col min="10497" max="10497" width="5.5703125" style="51" customWidth="1"/>
    <col min="10498" max="10498" width="12.140625" style="51" customWidth="1"/>
    <col min="10499" max="10499" width="14.7109375" style="51" customWidth="1"/>
    <col min="10500" max="10500" width="8.5703125" style="51" customWidth="1"/>
    <col min="10501" max="10501" width="7.28515625" style="51" customWidth="1"/>
    <col min="10502" max="10502" width="64.85546875" style="51" customWidth="1"/>
    <col min="10503" max="10503" width="9.140625" style="51"/>
    <col min="10504" max="10504" width="15.5703125" style="51" customWidth="1"/>
    <col min="10505" max="10505" width="10.7109375" style="51" customWidth="1"/>
    <col min="10506" max="10506" width="17.28515625" style="51" customWidth="1"/>
    <col min="10507" max="10507" width="13.5703125" style="51" customWidth="1"/>
    <col min="10508" max="10508" width="15" style="51" customWidth="1"/>
    <col min="10509" max="10509" width="9.140625" style="51"/>
    <col min="10510" max="10510" width="12.42578125" style="51" bestFit="1" customWidth="1"/>
    <col min="10511" max="10752" width="9.140625" style="51"/>
    <col min="10753" max="10753" width="5.5703125" style="51" customWidth="1"/>
    <col min="10754" max="10754" width="12.140625" style="51" customWidth="1"/>
    <col min="10755" max="10755" width="14.7109375" style="51" customWidth="1"/>
    <col min="10756" max="10756" width="8.5703125" style="51" customWidth="1"/>
    <col min="10757" max="10757" width="7.28515625" style="51" customWidth="1"/>
    <col min="10758" max="10758" width="64.85546875" style="51" customWidth="1"/>
    <col min="10759" max="10759" width="9.140625" style="51"/>
    <col min="10760" max="10760" width="15.5703125" style="51" customWidth="1"/>
    <col min="10761" max="10761" width="10.7109375" style="51" customWidth="1"/>
    <col min="10762" max="10762" width="17.28515625" style="51" customWidth="1"/>
    <col min="10763" max="10763" width="13.5703125" style="51" customWidth="1"/>
    <col min="10764" max="10764" width="15" style="51" customWidth="1"/>
    <col min="10765" max="10765" width="9.140625" style="51"/>
    <col min="10766" max="10766" width="12.42578125" style="51" bestFit="1" customWidth="1"/>
    <col min="10767" max="11008" width="9.140625" style="51"/>
    <col min="11009" max="11009" width="5.5703125" style="51" customWidth="1"/>
    <col min="11010" max="11010" width="12.140625" style="51" customWidth="1"/>
    <col min="11011" max="11011" width="14.7109375" style="51" customWidth="1"/>
    <col min="11012" max="11012" width="8.5703125" style="51" customWidth="1"/>
    <col min="11013" max="11013" width="7.28515625" style="51" customWidth="1"/>
    <col min="11014" max="11014" width="64.85546875" style="51" customWidth="1"/>
    <col min="11015" max="11015" width="9.140625" style="51"/>
    <col min="11016" max="11016" width="15.5703125" style="51" customWidth="1"/>
    <col min="11017" max="11017" width="10.7109375" style="51" customWidth="1"/>
    <col min="11018" max="11018" width="17.28515625" style="51" customWidth="1"/>
    <col min="11019" max="11019" width="13.5703125" style="51" customWidth="1"/>
    <col min="11020" max="11020" width="15" style="51" customWidth="1"/>
    <col min="11021" max="11021" width="9.140625" style="51"/>
    <col min="11022" max="11022" width="12.42578125" style="51" bestFit="1" customWidth="1"/>
    <col min="11023" max="11264" width="9.140625" style="51"/>
    <col min="11265" max="11265" width="5.5703125" style="51" customWidth="1"/>
    <col min="11266" max="11266" width="12.140625" style="51" customWidth="1"/>
    <col min="11267" max="11267" width="14.7109375" style="51" customWidth="1"/>
    <col min="11268" max="11268" width="8.5703125" style="51" customWidth="1"/>
    <col min="11269" max="11269" width="7.28515625" style="51" customWidth="1"/>
    <col min="11270" max="11270" width="64.85546875" style="51" customWidth="1"/>
    <col min="11271" max="11271" width="9.140625" style="51"/>
    <col min="11272" max="11272" width="15.5703125" style="51" customWidth="1"/>
    <col min="11273" max="11273" width="10.7109375" style="51" customWidth="1"/>
    <col min="11274" max="11274" width="17.28515625" style="51" customWidth="1"/>
    <col min="11275" max="11275" width="13.5703125" style="51" customWidth="1"/>
    <col min="11276" max="11276" width="15" style="51" customWidth="1"/>
    <col min="11277" max="11277" width="9.140625" style="51"/>
    <col min="11278" max="11278" width="12.42578125" style="51" bestFit="1" customWidth="1"/>
    <col min="11279" max="11520" width="9.140625" style="51"/>
    <col min="11521" max="11521" width="5.5703125" style="51" customWidth="1"/>
    <col min="11522" max="11522" width="12.140625" style="51" customWidth="1"/>
    <col min="11523" max="11523" width="14.7109375" style="51" customWidth="1"/>
    <col min="11524" max="11524" width="8.5703125" style="51" customWidth="1"/>
    <col min="11525" max="11525" width="7.28515625" style="51" customWidth="1"/>
    <col min="11526" max="11526" width="64.85546875" style="51" customWidth="1"/>
    <col min="11527" max="11527" width="9.140625" style="51"/>
    <col min="11528" max="11528" width="15.5703125" style="51" customWidth="1"/>
    <col min="11529" max="11529" width="10.7109375" style="51" customWidth="1"/>
    <col min="11530" max="11530" width="17.28515625" style="51" customWidth="1"/>
    <col min="11531" max="11531" width="13.5703125" style="51" customWidth="1"/>
    <col min="11532" max="11532" width="15" style="51" customWidth="1"/>
    <col min="11533" max="11533" width="9.140625" style="51"/>
    <col min="11534" max="11534" width="12.42578125" style="51" bestFit="1" customWidth="1"/>
    <col min="11535" max="11776" width="9.140625" style="51"/>
    <col min="11777" max="11777" width="5.5703125" style="51" customWidth="1"/>
    <col min="11778" max="11778" width="12.140625" style="51" customWidth="1"/>
    <col min="11779" max="11779" width="14.7109375" style="51" customWidth="1"/>
    <col min="11780" max="11780" width="8.5703125" style="51" customWidth="1"/>
    <col min="11781" max="11781" width="7.28515625" style="51" customWidth="1"/>
    <col min="11782" max="11782" width="64.85546875" style="51" customWidth="1"/>
    <col min="11783" max="11783" width="9.140625" style="51"/>
    <col min="11784" max="11784" width="15.5703125" style="51" customWidth="1"/>
    <col min="11785" max="11785" width="10.7109375" style="51" customWidth="1"/>
    <col min="11786" max="11786" width="17.28515625" style="51" customWidth="1"/>
    <col min="11787" max="11787" width="13.5703125" style="51" customWidth="1"/>
    <col min="11788" max="11788" width="15" style="51" customWidth="1"/>
    <col min="11789" max="11789" width="9.140625" style="51"/>
    <col min="11790" max="11790" width="12.42578125" style="51" bestFit="1" customWidth="1"/>
    <col min="11791" max="12032" width="9.140625" style="51"/>
    <col min="12033" max="12033" width="5.5703125" style="51" customWidth="1"/>
    <col min="12034" max="12034" width="12.140625" style="51" customWidth="1"/>
    <col min="12035" max="12035" width="14.7109375" style="51" customWidth="1"/>
    <col min="12036" max="12036" width="8.5703125" style="51" customWidth="1"/>
    <col min="12037" max="12037" width="7.28515625" style="51" customWidth="1"/>
    <col min="12038" max="12038" width="64.85546875" style="51" customWidth="1"/>
    <col min="12039" max="12039" width="9.140625" style="51"/>
    <col min="12040" max="12040" width="15.5703125" style="51" customWidth="1"/>
    <col min="12041" max="12041" width="10.7109375" style="51" customWidth="1"/>
    <col min="12042" max="12042" width="17.28515625" style="51" customWidth="1"/>
    <col min="12043" max="12043" width="13.5703125" style="51" customWidth="1"/>
    <col min="12044" max="12044" width="15" style="51" customWidth="1"/>
    <col min="12045" max="12045" width="9.140625" style="51"/>
    <col min="12046" max="12046" width="12.42578125" style="51" bestFit="1" customWidth="1"/>
    <col min="12047" max="12288" width="9.140625" style="51"/>
    <col min="12289" max="12289" width="5.5703125" style="51" customWidth="1"/>
    <col min="12290" max="12290" width="12.140625" style="51" customWidth="1"/>
    <col min="12291" max="12291" width="14.7109375" style="51" customWidth="1"/>
    <col min="12292" max="12292" width="8.5703125" style="51" customWidth="1"/>
    <col min="12293" max="12293" width="7.28515625" style="51" customWidth="1"/>
    <col min="12294" max="12294" width="64.85546875" style="51" customWidth="1"/>
    <col min="12295" max="12295" width="9.140625" style="51"/>
    <col min="12296" max="12296" width="15.5703125" style="51" customWidth="1"/>
    <col min="12297" max="12297" width="10.7109375" style="51" customWidth="1"/>
    <col min="12298" max="12298" width="17.28515625" style="51" customWidth="1"/>
    <col min="12299" max="12299" width="13.5703125" style="51" customWidth="1"/>
    <col min="12300" max="12300" width="15" style="51" customWidth="1"/>
    <col min="12301" max="12301" width="9.140625" style="51"/>
    <col min="12302" max="12302" width="12.42578125" style="51" bestFit="1" customWidth="1"/>
    <col min="12303" max="12544" width="9.140625" style="51"/>
    <col min="12545" max="12545" width="5.5703125" style="51" customWidth="1"/>
    <col min="12546" max="12546" width="12.140625" style="51" customWidth="1"/>
    <col min="12547" max="12547" width="14.7109375" style="51" customWidth="1"/>
    <col min="12548" max="12548" width="8.5703125" style="51" customWidth="1"/>
    <col min="12549" max="12549" width="7.28515625" style="51" customWidth="1"/>
    <col min="12550" max="12550" width="64.85546875" style="51" customWidth="1"/>
    <col min="12551" max="12551" width="9.140625" style="51"/>
    <col min="12552" max="12552" width="15.5703125" style="51" customWidth="1"/>
    <col min="12553" max="12553" width="10.7109375" style="51" customWidth="1"/>
    <col min="12554" max="12554" width="17.28515625" style="51" customWidth="1"/>
    <col min="12555" max="12555" width="13.5703125" style="51" customWidth="1"/>
    <col min="12556" max="12556" width="15" style="51" customWidth="1"/>
    <col min="12557" max="12557" width="9.140625" style="51"/>
    <col min="12558" max="12558" width="12.42578125" style="51" bestFit="1" customWidth="1"/>
    <col min="12559" max="12800" width="9.140625" style="51"/>
    <col min="12801" max="12801" width="5.5703125" style="51" customWidth="1"/>
    <col min="12802" max="12802" width="12.140625" style="51" customWidth="1"/>
    <col min="12803" max="12803" width="14.7109375" style="51" customWidth="1"/>
    <col min="12804" max="12804" width="8.5703125" style="51" customWidth="1"/>
    <col min="12805" max="12805" width="7.28515625" style="51" customWidth="1"/>
    <col min="12806" max="12806" width="64.85546875" style="51" customWidth="1"/>
    <col min="12807" max="12807" width="9.140625" style="51"/>
    <col min="12808" max="12808" width="15.5703125" style="51" customWidth="1"/>
    <col min="12809" max="12809" width="10.7109375" style="51" customWidth="1"/>
    <col min="12810" max="12810" width="17.28515625" style="51" customWidth="1"/>
    <col min="12811" max="12811" width="13.5703125" style="51" customWidth="1"/>
    <col min="12812" max="12812" width="15" style="51" customWidth="1"/>
    <col min="12813" max="12813" width="9.140625" style="51"/>
    <col min="12814" max="12814" width="12.42578125" style="51" bestFit="1" customWidth="1"/>
    <col min="12815" max="13056" width="9.140625" style="51"/>
    <col min="13057" max="13057" width="5.5703125" style="51" customWidth="1"/>
    <col min="13058" max="13058" width="12.140625" style="51" customWidth="1"/>
    <col min="13059" max="13059" width="14.7109375" style="51" customWidth="1"/>
    <col min="13060" max="13060" width="8.5703125" style="51" customWidth="1"/>
    <col min="13061" max="13061" width="7.28515625" style="51" customWidth="1"/>
    <col min="13062" max="13062" width="64.85546875" style="51" customWidth="1"/>
    <col min="13063" max="13063" width="9.140625" style="51"/>
    <col min="13064" max="13064" width="15.5703125" style="51" customWidth="1"/>
    <col min="13065" max="13065" width="10.7109375" style="51" customWidth="1"/>
    <col min="13066" max="13066" width="17.28515625" style="51" customWidth="1"/>
    <col min="13067" max="13067" width="13.5703125" style="51" customWidth="1"/>
    <col min="13068" max="13068" width="15" style="51" customWidth="1"/>
    <col min="13069" max="13069" width="9.140625" style="51"/>
    <col min="13070" max="13070" width="12.42578125" style="51" bestFit="1" customWidth="1"/>
    <col min="13071" max="13312" width="9.140625" style="51"/>
    <col min="13313" max="13313" width="5.5703125" style="51" customWidth="1"/>
    <col min="13314" max="13314" width="12.140625" style="51" customWidth="1"/>
    <col min="13315" max="13315" width="14.7109375" style="51" customWidth="1"/>
    <col min="13316" max="13316" width="8.5703125" style="51" customWidth="1"/>
    <col min="13317" max="13317" width="7.28515625" style="51" customWidth="1"/>
    <col min="13318" max="13318" width="64.85546875" style="51" customWidth="1"/>
    <col min="13319" max="13319" width="9.140625" style="51"/>
    <col min="13320" max="13320" width="15.5703125" style="51" customWidth="1"/>
    <col min="13321" max="13321" width="10.7109375" style="51" customWidth="1"/>
    <col min="13322" max="13322" width="17.28515625" style="51" customWidth="1"/>
    <col min="13323" max="13323" width="13.5703125" style="51" customWidth="1"/>
    <col min="13324" max="13324" width="15" style="51" customWidth="1"/>
    <col min="13325" max="13325" width="9.140625" style="51"/>
    <col min="13326" max="13326" width="12.42578125" style="51" bestFit="1" customWidth="1"/>
    <col min="13327" max="13568" width="9.140625" style="51"/>
    <col min="13569" max="13569" width="5.5703125" style="51" customWidth="1"/>
    <col min="13570" max="13570" width="12.140625" style="51" customWidth="1"/>
    <col min="13571" max="13571" width="14.7109375" style="51" customWidth="1"/>
    <col min="13572" max="13572" width="8.5703125" style="51" customWidth="1"/>
    <col min="13573" max="13573" width="7.28515625" style="51" customWidth="1"/>
    <col min="13574" max="13574" width="64.85546875" style="51" customWidth="1"/>
    <col min="13575" max="13575" width="9.140625" style="51"/>
    <col min="13576" max="13576" width="15.5703125" style="51" customWidth="1"/>
    <col min="13577" max="13577" width="10.7109375" style="51" customWidth="1"/>
    <col min="13578" max="13578" width="17.28515625" style="51" customWidth="1"/>
    <col min="13579" max="13579" width="13.5703125" style="51" customWidth="1"/>
    <col min="13580" max="13580" width="15" style="51" customWidth="1"/>
    <col min="13581" max="13581" width="9.140625" style="51"/>
    <col min="13582" max="13582" width="12.42578125" style="51" bestFit="1" customWidth="1"/>
    <col min="13583" max="13824" width="9.140625" style="51"/>
    <col min="13825" max="13825" width="5.5703125" style="51" customWidth="1"/>
    <col min="13826" max="13826" width="12.140625" style="51" customWidth="1"/>
    <col min="13827" max="13827" width="14.7109375" style="51" customWidth="1"/>
    <col min="13828" max="13828" width="8.5703125" style="51" customWidth="1"/>
    <col min="13829" max="13829" width="7.28515625" style="51" customWidth="1"/>
    <col min="13830" max="13830" width="64.85546875" style="51" customWidth="1"/>
    <col min="13831" max="13831" width="9.140625" style="51"/>
    <col min="13832" max="13832" width="15.5703125" style="51" customWidth="1"/>
    <col min="13833" max="13833" width="10.7109375" style="51" customWidth="1"/>
    <col min="13834" max="13834" width="17.28515625" style="51" customWidth="1"/>
    <col min="13835" max="13835" width="13.5703125" style="51" customWidth="1"/>
    <col min="13836" max="13836" width="15" style="51" customWidth="1"/>
    <col min="13837" max="13837" width="9.140625" style="51"/>
    <col min="13838" max="13838" width="12.42578125" style="51" bestFit="1" customWidth="1"/>
    <col min="13839" max="14080" width="9.140625" style="51"/>
    <col min="14081" max="14081" width="5.5703125" style="51" customWidth="1"/>
    <col min="14082" max="14082" width="12.140625" style="51" customWidth="1"/>
    <col min="14083" max="14083" width="14.7109375" style="51" customWidth="1"/>
    <col min="14084" max="14084" width="8.5703125" style="51" customWidth="1"/>
    <col min="14085" max="14085" width="7.28515625" style="51" customWidth="1"/>
    <col min="14086" max="14086" width="64.85546875" style="51" customWidth="1"/>
    <col min="14087" max="14087" width="9.140625" style="51"/>
    <col min="14088" max="14088" width="15.5703125" style="51" customWidth="1"/>
    <col min="14089" max="14089" width="10.7109375" style="51" customWidth="1"/>
    <col min="14090" max="14090" width="17.28515625" style="51" customWidth="1"/>
    <col min="14091" max="14091" width="13.5703125" style="51" customWidth="1"/>
    <col min="14092" max="14092" width="15" style="51" customWidth="1"/>
    <col min="14093" max="14093" width="9.140625" style="51"/>
    <col min="14094" max="14094" width="12.42578125" style="51" bestFit="1" customWidth="1"/>
    <col min="14095" max="14336" width="9.140625" style="51"/>
    <col min="14337" max="14337" width="5.5703125" style="51" customWidth="1"/>
    <col min="14338" max="14338" width="12.140625" style="51" customWidth="1"/>
    <col min="14339" max="14339" width="14.7109375" style="51" customWidth="1"/>
    <col min="14340" max="14340" width="8.5703125" style="51" customWidth="1"/>
    <col min="14341" max="14341" width="7.28515625" style="51" customWidth="1"/>
    <col min="14342" max="14342" width="64.85546875" style="51" customWidth="1"/>
    <col min="14343" max="14343" width="9.140625" style="51"/>
    <col min="14344" max="14344" width="15.5703125" style="51" customWidth="1"/>
    <col min="14345" max="14345" width="10.7109375" style="51" customWidth="1"/>
    <col min="14346" max="14346" width="17.28515625" style="51" customWidth="1"/>
    <col min="14347" max="14347" width="13.5703125" style="51" customWidth="1"/>
    <col min="14348" max="14348" width="15" style="51" customWidth="1"/>
    <col min="14349" max="14349" width="9.140625" style="51"/>
    <col min="14350" max="14350" width="12.42578125" style="51" bestFit="1" customWidth="1"/>
    <col min="14351" max="14592" width="9.140625" style="51"/>
    <col min="14593" max="14593" width="5.5703125" style="51" customWidth="1"/>
    <col min="14594" max="14594" width="12.140625" style="51" customWidth="1"/>
    <col min="14595" max="14595" width="14.7109375" style="51" customWidth="1"/>
    <col min="14596" max="14596" width="8.5703125" style="51" customWidth="1"/>
    <col min="14597" max="14597" width="7.28515625" style="51" customWidth="1"/>
    <col min="14598" max="14598" width="64.85546875" style="51" customWidth="1"/>
    <col min="14599" max="14599" width="9.140625" style="51"/>
    <col min="14600" max="14600" width="15.5703125" style="51" customWidth="1"/>
    <col min="14601" max="14601" width="10.7109375" style="51" customWidth="1"/>
    <col min="14602" max="14602" width="17.28515625" style="51" customWidth="1"/>
    <col min="14603" max="14603" width="13.5703125" style="51" customWidth="1"/>
    <col min="14604" max="14604" width="15" style="51" customWidth="1"/>
    <col min="14605" max="14605" width="9.140625" style="51"/>
    <col min="14606" max="14606" width="12.42578125" style="51" bestFit="1" customWidth="1"/>
    <col min="14607" max="14848" width="9.140625" style="51"/>
    <col min="14849" max="14849" width="5.5703125" style="51" customWidth="1"/>
    <col min="14850" max="14850" width="12.140625" style="51" customWidth="1"/>
    <col min="14851" max="14851" width="14.7109375" style="51" customWidth="1"/>
    <col min="14852" max="14852" width="8.5703125" style="51" customWidth="1"/>
    <col min="14853" max="14853" width="7.28515625" style="51" customWidth="1"/>
    <col min="14854" max="14854" width="64.85546875" style="51" customWidth="1"/>
    <col min="14855" max="14855" width="9.140625" style="51"/>
    <col min="14856" max="14856" width="15.5703125" style="51" customWidth="1"/>
    <col min="14857" max="14857" width="10.7109375" style="51" customWidth="1"/>
    <col min="14858" max="14858" width="17.28515625" style="51" customWidth="1"/>
    <col min="14859" max="14859" width="13.5703125" style="51" customWidth="1"/>
    <col min="14860" max="14860" width="15" style="51" customWidth="1"/>
    <col min="14861" max="14861" width="9.140625" style="51"/>
    <col min="14862" max="14862" width="12.42578125" style="51" bestFit="1" customWidth="1"/>
    <col min="14863" max="15104" width="9.140625" style="51"/>
    <col min="15105" max="15105" width="5.5703125" style="51" customWidth="1"/>
    <col min="15106" max="15106" width="12.140625" style="51" customWidth="1"/>
    <col min="15107" max="15107" width="14.7109375" style="51" customWidth="1"/>
    <col min="15108" max="15108" width="8.5703125" style="51" customWidth="1"/>
    <col min="15109" max="15109" width="7.28515625" style="51" customWidth="1"/>
    <col min="15110" max="15110" width="64.85546875" style="51" customWidth="1"/>
    <col min="15111" max="15111" width="9.140625" style="51"/>
    <col min="15112" max="15112" width="15.5703125" style="51" customWidth="1"/>
    <col min="15113" max="15113" width="10.7109375" style="51" customWidth="1"/>
    <col min="15114" max="15114" width="17.28515625" style="51" customWidth="1"/>
    <col min="15115" max="15115" width="13.5703125" style="51" customWidth="1"/>
    <col min="15116" max="15116" width="15" style="51" customWidth="1"/>
    <col min="15117" max="15117" width="9.140625" style="51"/>
    <col min="15118" max="15118" width="12.42578125" style="51" bestFit="1" customWidth="1"/>
    <col min="15119" max="15360" width="9.140625" style="51"/>
    <col min="15361" max="15361" width="5.5703125" style="51" customWidth="1"/>
    <col min="15362" max="15362" width="12.140625" style="51" customWidth="1"/>
    <col min="15363" max="15363" width="14.7109375" style="51" customWidth="1"/>
    <col min="15364" max="15364" width="8.5703125" style="51" customWidth="1"/>
    <col min="15365" max="15365" width="7.28515625" style="51" customWidth="1"/>
    <col min="15366" max="15366" width="64.85546875" style="51" customWidth="1"/>
    <col min="15367" max="15367" width="9.140625" style="51"/>
    <col min="15368" max="15368" width="15.5703125" style="51" customWidth="1"/>
    <col min="15369" max="15369" width="10.7109375" style="51" customWidth="1"/>
    <col min="15370" max="15370" width="17.28515625" style="51" customWidth="1"/>
    <col min="15371" max="15371" width="13.5703125" style="51" customWidth="1"/>
    <col min="15372" max="15372" width="15" style="51" customWidth="1"/>
    <col min="15373" max="15373" width="9.140625" style="51"/>
    <col min="15374" max="15374" width="12.42578125" style="51" bestFit="1" customWidth="1"/>
    <col min="15375" max="15616" width="9.140625" style="51"/>
    <col min="15617" max="15617" width="5.5703125" style="51" customWidth="1"/>
    <col min="15618" max="15618" width="12.140625" style="51" customWidth="1"/>
    <col min="15619" max="15619" width="14.7109375" style="51" customWidth="1"/>
    <col min="15620" max="15620" width="8.5703125" style="51" customWidth="1"/>
    <col min="15621" max="15621" width="7.28515625" style="51" customWidth="1"/>
    <col min="15622" max="15622" width="64.85546875" style="51" customWidth="1"/>
    <col min="15623" max="15623" width="9.140625" style="51"/>
    <col min="15624" max="15624" width="15.5703125" style="51" customWidth="1"/>
    <col min="15625" max="15625" width="10.7109375" style="51" customWidth="1"/>
    <col min="15626" max="15626" width="17.28515625" style="51" customWidth="1"/>
    <col min="15627" max="15627" width="13.5703125" style="51" customWidth="1"/>
    <col min="15628" max="15628" width="15" style="51" customWidth="1"/>
    <col min="15629" max="15629" width="9.140625" style="51"/>
    <col min="15630" max="15630" width="12.42578125" style="51" bestFit="1" customWidth="1"/>
    <col min="15631" max="15872" width="9.140625" style="51"/>
    <col min="15873" max="15873" width="5.5703125" style="51" customWidth="1"/>
    <col min="15874" max="15874" width="12.140625" style="51" customWidth="1"/>
    <col min="15875" max="15875" width="14.7109375" style="51" customWidth="1"/>
    <col min="15876" max="15876" width="8.5703125" style="51" customWidth="1"/>
    <col min="15877" max="15877" width="7.28515625" style="51" customWidth="1"/>
    <col min="15878" max="15878" width="64.85546875" style="51" customWidth="1"/>
    <col min="15879" max="15879" width="9.140625" style="51"/>
    <col min="15880" max="15880" width="15.5703125" style="51" customWidth="1"/>
    <col min="15881" max="15881" width="10.7109375" style="51" customWidth="1"/>
    <col min="15882" max="15882" width="17.28515625" style="51" customWidth="1"/>
    <col min="15883" max="15883" width="13.5703125" style="51" customWidth="1"/>
    <col min="15884" max="15884" width="15" style="51" customWidth="1"/>
    <col min="15885" max="15885" width="9.140625" style="51"/>
    <col min="15886" max="15886" width="12.42578125" style="51" bestFit="1" customWidth="1"/>
    <col min="15887" max="16128" width="9.140625" style="51"/>
    <col min="16129" max="16129" width="5.5703125" style="51" customWidth="1"/>
    <col min="16130" max="16130" width="12.140625" style="51" customWidth="1"/>
    <col min="16131" max="16131" width="14.7109375" style="51" customWidth="1"/>
    <col min="16132" max="16132" width="8.5703125" style="51" customWidth="1"/>
    <col min="16133" max="16133" width="7.28515625" style="51" customWidth="1"/>
    <col min="16134" max="16134" width="64.85546875" style="51" customWidth="1"/>
    <col min="16135" max="16135" width="9.140625" style="51"/>
    <col min="16136" max="16136" width="15.5703125" style="51" customWidth="1"/>
    <col min="16137" max="16137" width="10.7109375" style="51" customWidth="1"/>
    <col min="16138" max="16138" width="17.28515625" style="51" customWidth="1"/>
    <col min="16139" max="16139" width="13.5703125" style="51" customWidth="1"/>
    <col min="16140" max="16140" width="15" style="51" customWidth="1"/>
    <col min="16141" max="16141" width="9.140625" style="51"/>
    <col min="16142" max="16142" width="12.42578125" style="51" bestFit="1" customWidth="1"/>
    <col min="16143" max="16384" width="9.140625" style="51"/>
  </cols>
  <sheetData>
    <row r="1" spans="1:12" s="61" customFormat="1" x14ac:dyDescent="0.25">
      <c r="A1" s="173" t="s">
        <v>59</v>
      </c>
      <c r="B1" s="173"/>
      <c r="C1" s="173"/>
      <c r="D1" s="173"/>
      <c r="E1" s="173"/>
      <c r="F1" s="173"/>
      <c r="G1" s="173"/>
      <c r="H1" s="173"/>
      <c r="I1" s="173"/>
      <c r="J1" s="173"/>
      <c r="K1" s="173"/>
      <c r="L1" s="173"/>
    </row>
    <row r="2" spans="1:12" s="61" customFormat="1" x14ac:dyDescent="0.25">
      <c r="A2" s="174" t="s">
        <v>60</v>
      </c>
      <c r="B2" s="174"/>
      <c r="C2" s="174"/>
      <c r="D2" s="174"/>
      <c r="E2" s="174"/>
      <c r="F2" s="174"/>
      <c r="G2" s="174"/>
      <c r="H2" s="174"/>
      <c r="I2" s="174"/>
      <c r="J2" s="174"/>
      <c r="K2" s="174"/>
      <c r="L2" s="174"/>
    </row>
    <row r="3" spans="1:12" s="61" customFormat="1" x14ac:dyDescent="0.25">
      <c r="A3" s="174" t="s">
        <v>61</v>
      </c>
      <c r="B3" s="174"/>
      <c r="C3" s="174"/>
      <c r="D3" s="174"/>
      <c r="E3" s="174"/>
      <c r="F3" s="174"/>
      <c r="G3" s="174"/>
      <c r="H3" s="174"/>
      <c r="I3" s="174"/>
      <c r="J3" s="174"/>
      <c r="K3" s="174"/>
      <c r="L3" s="174"/>
    </row>
    <row r="4" spans="1:12" s="61" customFormat="1" ht="28.5" customHeight="1" x14ac:dyDescent="0.25">
      <c r="A4" s="175" t="s">
        <v>123</v>
      </c>
      <c r="B4" s="175"/>
      <c r="C4" s="175"/>
      <c r="D4" s="175"/>
      <c r="E4" s="175"/>
      <c r="F4" s="175"/>
      <c r="G4" s="175"/>
      <c r="H4" s="175"/>
      <c r="I4" s="175"/>
      <c r="J4" s="175"/>
      <c r="K4" s="175"/>
      <c r="L4" s="175"/>
    </row>
    <row r="5" spans="1:12" s="61" customFormat="1" x14ac:dyDescent="0.25">
      <c r="A5" s="199" t="s">
        <v>62</v>
      </c>
      <c r="B5" s="199"/>
      <c r="C5" s="199"/>
      <c r="D5" s="199"/>
      <c r="E5" s="199"/>
      <c r="F5" s="199"/>
      <c r="G5" s="199"/>
      <c r="H5" s="199"/>
      <c r="I5" s="199"/>
      <c r="J5" s="199"/>
      <c r="K5" s="199"/>
      <c r="L5" s="199"/>
    </row>
    <row r="6" spans="1:12" s="61" customFormat="1" x14ac:dyDescent="0.25">
      <c r="A6" s="198" t="s">
        <v>63</v>
      </c>
      <c r="B6" s="198"/>
      <c r="C6" s="198"/>
      <c r="D6" s="198"/>
      <c r="E6" s="198"/>
      <c r="F6" s="198"/>
      <c r="G6" s="198"/>
      <c r="H6" s="198"/>
      <c r="I6" s="198"/>
      <c r="J6" s="172" t="s">
        <v>64</v>
      </c>
      <c r="K6" s="172"/>
      <c r="L6" s="172"/>
    </row>
    <row r="7" spans="1:12" s="61" customFormat="1" x14ac:dyDescent="0.2">
      <c r="A7" s="172" t="s">
        <v>65</v>
      </c>
      <c r="B7" s="172"/>
      <c r="C7" s="172"/>
      <c r="D7" s="200"/>
      <c r="E7" s="200"/>
      <c r="F7" s="200"/>
      <c r="G7" s="200"/>
      <c r="H7" s="200"/>
      <c r="I7" s="200"/>
      <c r="J7" s="172" t="s">
        <v>66</v>
      </c>
      <c r="K7" s="172"/>
      <c r="L7" s="172"/>
    </row>
    <row r="8" spans="1:12" s="61" customFormat="1" x14ac:dyDescent="0.2">
      <c r="A8" s="172" t="s">
        <v>67</v>
      </c>
      <c r="B8" s="172"/>
      <c r="C8" s="172"/>
      <c r="D8" s="200"/>
      <c r="E8" s="200"/>
      <c r="F8" s="200"/>
      <c r="G8" s="200"/>
      <c r="H8" s="200"/>
      <c r="I8" s="200"/>
      <c r="J8" s="172" t="s">
        <v>68</v>
      </c>
      <c r="K8" s="172"/>
      <c r="L8" s="172"/>
    </row>
    <row r="9" spans="1:12" s="61" customFormat="1" x14ac:dyDescent="0.2">
      <c r="A9" s="63"/>
      <c r="B9" s="63"/>
      <c r="C9" s="63"/>
      <c r="D9" s="200"/>
      <c r="E9" s="200"/>
      <c r="F9" s="200"/>
      <c r="G9" s="200"/>
      <c r="H9" s="200"/>
      <c r="I9" s="200"/>
      <c r="J9" s="172" t="s">
        <v>69</v>
      </c>
      <c r="K9" s="172"/>
      <c r="L9" s="172"/>
    </row>
    <row r="10" spans="1:12" s="61" customFormat="1" x14ac:dyDescent="0.2">
      <c r="A10" s="64"/>
      <c r="B10" s="64"/>
      <c r="C10" s="64"/>
      <c r="D10" s="200"/>
      <c r="E10" s="200"/>
      <c r="F10" s="200"/>
      <c r="G10" s="200"/>
      <c r="H10" s="200"/>
      <c r="I10" s="200"/>
      <c r="J10" s="172" t="s">
        <v>70</v>
      </c>
      <c r="K10" s="172"/>
      <c r="L10" s="172"/>
    </row>
    <row r="11" spans="1:12" s="61" customFormat="1" x14ac:dyDescent="0.25">
      <c r="A11" s="179"/>
      <c r="B11" s="179"/>
      <c r="C11" s="179"/>
      <c r="D11" s="179"/>
      <c r="E11" s="179"/>
      <c r="F11" s="179"/>
      <c r="G11" s="179"/>
      <c r="H11" s="179"/>
      <c r="I11" s="179"/>
      <c r="J11" s="172" t="s">
        <v>71</v>
      </c>
      <c r="K11" s="172"/>
      <c r="L11" s="172"/>
    </row>
    <row r="12" spans="1:12" s="65" customFormat="1" ht="31.5" customHeight="1" x14ac:dyDescent="0.2">
      <c r="A12" s="203" t="s">
        <v>125</v>
      </c>
      <c r="B12" s="203"/>
      <c r="C12" s="203"/>
      <c r="D12" s="203"/>
      <c r="E12" s="203"/>
      <c r="F12" s="203"/>
      <c r="G12" s="203"/>
      <c r="H12" s="203"/>
      <c r="I12" s="203"/>
      <c r="J12" s="203"/>
      <c r="K12" s="203"/>
      <c r="L12" s="123"/>
    </row>
    <row r="13" spans="1:12" s="47" customFormat="1" ht="15" customHeight="1" x14ac:dyDescent="0.25">
      <c r="A13" s="183" t="s">
        <v>72</v>
      </c>
      <c r="B13" s="68" t="s">
        <v>74</v>
      </c>
      <c r="C13" s="185" t="s">
        <v>75</v>
      </c>
      <c r="D13" s="187" t="s">
        <v>76</v>
      </c>
      <c r="E13" s="188"/>
      <c r="F13" s="183" t="s">
        <v>94</v>
      </c>
      <c r="G13" s="183" t="s">
        <v>77</v>
      </c>
      <c r="H13" s="183" t="s">
        <v>78</v>
      </c>
      <c r="I13" s="183" t="s">
        <v>117</v>
      </c>
      <c r="J13" s="183" t="s">
        <v>82</v>
      </c>
      <c r="K13" s="183" t="s">
        <v>233</v>
      </c>
      <c r="L13" s="183" t="s">
        <v>83</v>
      </c>
    </row>
    <row r="14" spans="1:12" s="49" customFormat="1" ht="59.25" customHeight="1" x14ac:dyDescent="0.25">
      <c r="A14" s="184"/>
      <c r="B14" s="68" t="s">
        <v>84</v>
      </c>
      <c r="C14" s="186"/>
      <c r="D14" s="189"/>
      <c r="E14" s="190"/>
      <c r="F14" s="184"/>
      <c r="G14" s="184"/>
      <c r="H14" s="184"/>
      <c r="I14" s="184"/>
      <c r="J14" s="184"/>
      <c r="K14" s="184"/>
      <c r="L14" s="184"/>
    </row>
    <row r="15" spans="1:12" x14ac:dyDescent="0.25">
      <c r="A15" s="137"/>
      <c r="B15" s="137"/>
      <c r="C15" s="137"/>
      <c r="D15" s="138"/>
      <c r="E15" s="138"/>
      <c r="F15" s="139" t="s">
        <v>95</v>
      </c>
      <c r="G15" s="139"/>
      <c r="H15" s="139"/>
      <c r="I15" s="139"/>
      <c r="J15" s="138"/>
      <c r="K15" s="138"/>
      <c r="L15" s="50"/>
    </row>
    <row r="16" spans="1:12" ht="38.25" x14ac:dyDescent="0.25">
      <c r="A16" s="140" t="s">
        <v>85</v>
      </c>
      <c r="B16" s="141">
        <v>995474</v>
      </c>
      <c r="C16" s="54"/>
      <c r="D16" s="142">
        <v>0.18</v>
      </c>
      <c r="E16" s="55"/>
      <c r="F16" s="143" t="s">
        <v>234</v>
      </c>
      <c r="G16" s="144" t="s">
        <v>119</v>
      </c>
      <c r="H16" s="145">
        <v>90</v>
      </c>
      <c r="I16" s="124"/>
      <c r="J16" s="146">
        <f>H16*I16</f>
        <v>0</v>
      </c>
      <c r="K16" s="147">
        <f>IF(ISBLANK(E16),D16*J16,E16*J16)</f>
        <v>0</v>
      </c>
      <c r="L16" s="126">
        <f>J16+K16</f>
        <v>0</v>
      </c>
    </row>
    <row r="17" spans="1:14" x14ac:dyDescent="0.25">
      <c r="A17" s="53"/>
      <c r="B17" s="201" t="s">
        <v>96</v>
      </c>
      <c r="C17" s="202"/>
      <c r="D17" s="202"/>
      <c r="E17" s="202"/>
      <c r="F17" s="202"/>
      <c r="G17" s="202"/>
      <c r="H17" s="202"/>
      <c r="I17" s="202"/>
      <c r="J17" s="127">
        <f>SUM(J16:J16)</f>
        <v>0</v>
      </c>
      <c r="K17" s="127">
        <f>SUM(K16:K16)</f>
        <v>0</v>
      </c>
      <c r="L17" s="127">
        <f>SUM(L16:L16)</f>
        <v>0</v>
      </c>
    </row>
    <row r="18" spans="1:14" x14ac:dyDescent="0.25">
      <c r="N18" s="59"/>
    </row>
    <row r="19" spans="1:14" ht="25.5" customHeight="1" x14ac:dyDescent="0.2">
      <c r="A19" s="195" t="s">
        <v>89</v>
      </c>
      <c r="B19" s="195"/>
      <c r="C19" s="195"/>
      <c r="D19" s="195"/>
      <c r="E19" s="195"/>
      <c r="F19" s="195"/>
      <c r="G19" s="60"/>
      <c r="H19" s="60"/>
      <c r="I19" s="60"/>
      <c r="J19" s="60"/>
      <c r="K19" s="60"/>
      <c r="L19" s="60"/>
    </row>
    <row r="20" spans="1:14" x14ac:dyDescent="0.2">
      <c r="A20" s="47" t="s">
        <v>90</v>
      </c>
      <c r="B20" s="60"/>
      <c r="C20" s="60"/>
      <c r="D20" s="60"/>
      <c r="E20" s="60"/>
      <c r="F20" s="60"/>
      <c r="G20" s="60"/>
      <c r="H20" s="60"/>
      <c r="I20" s="60"/>
      <c r="J20" s="46" t="s">
        <v>91</v>
      </c>
      <c r="K20" s="60"/>
      <c r="L20" s="60"/>
    </row>
    <row r="21" spans="1:14" x14ac:dyDescent="0.2">
      <c r="A21" s="47" t="s">
        <v>92</v>
      </c>
      <c r="B21" s="60"/>
      <c r="C21" s="60"/>
      <c r="D21" s="60"/>
      <c r="E21" s="60"/>
      <c r="F21" s="60"/>
      <c r="G21" s="60"/>
      <c r="H21" s="60"/>
      <c r="I21" s="60"/>
      <c r="J21" s="46" t="s">
        <v>93</v>
      </c>
      <c r="K21" s="60"/>
      <c r="L21" s="60"/>
    </row>
  </sheetData>
  <sheetProtection password="DC2B" sheet="1" objects="1" scenarios="1"/>
  <mergeCells count="32">
    <mergeCell ref="L13:L14"/>
    <mergeCell ref="B17:I17"/>
    <mergeCell ref="A19:F19"/>
    <mergeCell ref="A12:K12"/>
    <mergeCell ref="A13:A14"/>
    <mergeCell ref="C13:C14"/>
    <mergeCell ref="D13:E14"/>
    <mergeCell ref="F13:F14"/>
    <mergeCell ref="G13:G14"/>
    <mergeCell ref="H13:H14"/>
    <mergeCell ref="I13:I14"/>
    <mergeCell ref="J13:J14"/>
    <mergeCell ref="K13:K14"/>
    <mergeCell ref="D9:I9"/>
    <mergeCell ref="J9:L9"/>
    <mergeCell ref="D10:I10"/>
    <mergeCell ref="J10:L10"/>
    <mergeCell ref="A11:I11"/>
    <mergeCell ref="J11:L11"/>
    <mergeCell ref="A7:C7"/>
    <mergeCell ref="D7:I7"/>
    <mergeCell ref="J7:L7"/>
    <mergeCell ref="A8:C8"/>
    <mergeCell ref="D8:I8"/>
    <mergeCell ref="J8:L8"/>
    <mergeCell ref="A6:I6"/>
    <mergeCell ref="J6:L6"/>
    <mergeCell ref="A1:L1"/>
    <mergeCell ref="A2:L2"/>
    <mergeCell ref="A3:L3"/>
    <mergeCell ref="A4:L4"/>
    <mergeCell ref="A5:L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07ADB-C405-434E-B1AB-644B6A3466B2}">
  <dimension ref="A1:D17"/>
  <sheetViews>
    <sheetView zoomScale="130" zoomScaleNormal="130" workbookViewId="0">
      <selection activeCell="G13" sqref="G13"/>
    </sheetView>
  </sheetViews>
  <sheetFormatPr defaultRowHeight="12.75" x14ac:dyDescent="0.2"/>
  <cols>
    <col min="1" max="1" width="8.5703125" style="85" customWidth="1"/>
    <col min="2" max="2" width="67.7109375" style="93" customWidth="1"/>
    <col min="3" max="3" width="17.85546875" style="93" customWidth="1"/>
    <col min="4" max="4" width="22.5703125" style="93" customWidth="1"/>
    <col min="5" max="256" width="9.140625" style="93"/>
    <col min="257" max="257" width="8.5703125" style="93" customWidth="1"/>
    <col min="258" max="258" width="67.7109375" style="93" customWidth="1"/>
    <col min="259" max="259" width="17.85546875" style="93" customWidth="1"/>
    <col min="260" max="260" width="22.5703125" style="93" customWidth="1"/>
    <col min="261" max="512" width="9.140625" style="93"/>
    <col min="513" max="513" width="8.5703125" style="93" customWidth="1"/>
    <col min="514" max="514" width="67.7109375" style="93" customWidth="1"/>
    <col min="515" max="515" width="17.85546875" style="93" customWidth="1"/>
    <col min="516" max="516" width="22.5703125" style="93" customWidth="1"/>
    <col min="517" max="768" width="9.140625" style="93"/>
    <col min="769" max="769" width="8.5703125" style="93" customWidth="1"/>
    <col min="770" max="770" width="67.7109375" style="93" customWidth="1"/>
    <col min="771" max="771" width="17.85546875" style="93" customWidth="1"/>
    <col min="772" max="772" width="22.5703125" style="93" customWidth="1"/>
    <col min="773" max="1024" width="9.140625" style="93"/>
    <col min="1025" max="1025" width="8.5703125" style="93" customWidth="1"/>
    <col min="1026" max="1026" width="67.7109375" style="93" customWidth="1"/>
    <col min="1027" max="1027" width="17.85546875" style="93" customWidth="1"/>
    <col min="1028" max="1028" width="22.5703125" style="93" customWidth="1"/>
    <col min="1029" max="1280" width="9.140625" style="93"/>
    <col min="1281" max="1281" width="8.5703125" style="93" customWidth="1"/>
    <col min="1282" max="1282" width="67.7109375" style="93" customWidth="1"/>
    <col min="1283" max="1283" width="17.85546875" style="93" customWidth="1"/>
    <col min="1284" max="1284" width="22.5703125" style="93" customWidth="1"/>
    <col min="1285" max="1536" width="9.140625" style="93"/>
    <col min="1537" max="1537" width="8.5703125" style="93" customWidth="1"/>
    <col min="1538" max="1538" width="67.7109375" style="93" customWidth="1"/>
    <col min="1539" max="1539" width="17.85546875" style="93" customWidth="1"/>
    <col min="1540" max="1540" width="22.5703125" style="93" customWidth="1"/>
    <col min="1541" max="1792" width="9.140625" style="93"/>
    <col min="1793" max="1793" width="8.5703125" style="93" customWidth="1"/>
    <col min="1794" max="1794" width="67.7109375" style="93" customWidth="1"/>
    <col min="1795" max="1795" width="17.85546875" style="93" customWidth="1"/>
    <col min="1796" max="1796" width="22.5703125" style="93" customWidth="1"/>
    <col min="1797" max="2048" width="9.140625" style="93"/>
    <col min="2049" max="2049" width="8.5703125" style="93" customWidth="1"/>
    <col min="2050" max="2050" width="67.7109375" style="93" customWidth="1"/>
    <col min="2051" max="2051" width="17.85546875" style="93" customWidth="1"/>
    <col min="2052" max="2052" width="22.5703125" style="93" customWidth="1"/>
    <col min="2053" max="2304" width="9.140625" style="93"/>
    <col min="2305" max="2305" width="8.5703125" style="93" customWidth="1"/>
    <col min="2306" max="2306" width="67.7109375" style="93" customWidth="1"/>
    <col min="2307" max="2307" width="17.85546875" style="93" customWidth="1"/>
    <col min="2308" max="2308" width="22.5703125" style="93" customWidth="1"/>
    <col min="2309" max="2560" width="9.140625" style="93"/>
    <col min="2561" max="2561" width="8.5703125" style="93" customWidth="1"/>
    <col min="2562" max="2562" width="67.7109375" style="93" customWidth="1"/>
    <col min="2563" max="2563" width="17.85546875" style="93" customWidth="1"/>
    <col min="2564" max="2564" width="22.5703125" style="93" customWidth="1"/>
    <col min="2565" max="2816" width="9.140625" style="93"/>
    <col min="2817" max="2817" width="8.5703125" style="93" customWidth="1"/>
    <col min="2818" max="2818" width="67.7109375" style="93" customWidth="1"/>
    <col min="2819" max="2819" width="17.85546875" style="93" customWidth="1"/>
    <col min="2820" max="2820" width="22.5703125" style="93" customWidth="1"/>
    <col min="2821" max="3072" width="9.140625" style="93"/>
    <col min="3073" max="3073" width="8.5703125" style="93" customWidth="1"/>
    <col min="3074" max="3074" width="67.7109375" style="93" customWidth="1"/>
    <col min="3075" max="3075" width="17.85546875" style="93" customWidth="1"/>
    <col min="3076" max="3076" width="22.5703125" style="93" customWidth="1"/>
    <col min="3077" max="3328" width="9.140625" style="93"/>
    <col min="3329" max="3329" width="8.5703125" style="93" customWidth="1"/>
    <col min="3330" max="3330" width="67.7109375" style="93" customWidth="1"/>
    <col min="3331" max="3331" width="17.85546875" style="93" customWidth="1"/>
    <col min="3332" max="3332" width="22.5703125" style="93" customWidth="1"/>
    <col min="3333" max="3584" width="9.140625" style="93"/>
    <col min="3585" max="3585" width="8.5703125" style="93" customWidth="1"/>
    <col min="3586" max="3586" width="67.7109375" style="93" customWidth="1"/>
    <col min="3587" max="3587" width="17.85546875" style="93" customWidth="1"/>
    <col min="3588" max="3588" width="22.5703125" style="93" customWidth="1"/>
    <col min="3589" max="3840" width="9.140625" style="93"/>
    <col min="3841" max="3841" width="8.5703125" style="93" customWidth="1"/>
    <col min="3842" max="3842" width="67.7109375" style="93" customWidth="1"/>
    <col min="3843" max="3843" width="17.85546875" style="93" customWidth="1"/>
    <col min="3844" max="3844" width="22.5703125" style="93" customWidth="1"/>
    <col min="3845" max="4096" width="9.140625" style="93"/>
    <col min="4097" max="4097" width="8.5703125" style="93" customWidth="1"/>
    <col min="4098" max="4098" width="67.7109375" style="93" customWidth="1"/>
    <col min="4099" max="4099" width="17.85546875" style="93" customWidth="1"/>
    <col min="4100" max="4100" width="22.5703125" style="93" customWidth="1"/>
    <col min="4101" max="4352" width="9.140625" style="93"/>
    <col min="4353" max="4353" width="8.5703125" style="93" customWidth="1"/>
    <col min="4354" max="4354" width="67.7109375" style="93" customWidth="1"/>
    <col min="4355" max="4355" width="17.85546875" style="93" customWidth="1"/>
    <col min="4356" max="4356" width="22.5703125" style="93" customWidth="1"/>
    <col min="4357" max="4608" width="9.140625" style="93"/>
    <col min="4609" max="4609" width="8.5703125" style="93" customWidth="1"/>
    <col min="4610" max="4610" width="67.7109375" style="93" customWidth="1"/>
    <col min="4611" max="4611" width="17.85546875" style="93" customWidth="1"/>
    <col min="4612" max="4612" width="22.5703125" style="93" customWidth="1"/>
    <col min="4613" max="4864" width="9.140625" style="93"/>
    <col min="4865" max="4865" width="8.5703125" style="93" customWidth="1"/>
    <col min="4866" max="4866" width="67.7109375" style="93" customWidth="1"/>
    <col min="4867" max="4867" width="17.85546875" style="93" customWidth="1"/>
    <col min="4868" max="4868" width="22.5703125" style="93" customWidth="1"/>
    <col min="4869" max="5120" width="9.140625" style="93"/>
    <col min="5121" max="5121" width="8.5703125" style="93" customWidth="1"/>
    <col min="5122" max="5122" width="67.7109375" style="93" customWidth="1"/>
    <col min="5123" max="5123" width="17.85546875" style="93" customWidth="1"/>
    <col min="5124" max="5124" width="22.5703125" style="93" customWidth="1"/>
    <col min="5125" max="5376" width="9.140625" style="93"/>
    <col min="5377" max="5377" width="8.5703125" style="93" customWidth="1"/>
    <col min="5378" max="5378" width="67.7109375" style="93" customWidth="1"/>
    <col min="5379" max="5379" width="17.85546875" style="93" customWidth="1"/>
    <col min="5380" max="5380" width="22.5703125" style="93" customWidth="1"/>
    <col min="5381" max="5632" width="9.140625" style="93"/>
    <col min="5633" max="5633" width="8.5703125" style="93" customWidth="1"/>
    <col min="5634" max="5634" width="67.7109375" style="93" customWidth="1"/>
    <col min="5635" max="5635" width="17.85546875" style="93" customWidth="1"/>
    <col min="5636" max="5636" width="22.5703125" style="93" customWidth="1"/>
    <col min="5637" max="5888" width="9.140625" style="93"/>
    <col min="5889" max="5889" width="8.5703125" style="93" customWidth="1"/>
    <col min="5890" max="5890" width="67.7109375" style="93" customWidth="1"/>
    <col min="5891" max="5891" width="17.85546875" style="93" customWidth="1"/>
    <col min="5892" max="5892" width="22.5703125" style="93" customWidth="1"/>
    <col min="5893" max="6144" width="9.140625" style="93"/>
    <col min="6145" max="6145" width="8.5703125" style="93" customWidth="1"/>
    <col min="6146" max="6146" width="67.7109375" style="93" customWidth="1"/>
    <col min="6147" max="6147" width="17.85546875" style="93" customWidth="1"/>
    <col min="6148" max="6148" width="22.5703125" style="93" customWidth="1"/>
    <col min="6149" max="6400" width="9.140625" style="93"/>
    <col min="6401" max="6401" width="8.5703125" style="93" customWidth="1"/>
    <col min="6402" max="6402" width="67.7109375" style="93" customWidth="1"/>
    <col min="6403" max="6403" width="17.85546875" style="93" customWidth="1"/>
    <col min="6404" max="6404" width="22.5703125" style="93" customWidth="1"/>
    <col min="6405" max="6656" width="9.140625" style="93"/>
    <col min="6657" max="6657" width="8.5703125" style="93" customWidth="1"/>
    <col min="6658" max="6658" width="67.7109375" style="93" customWidth="1"/>
    <col min="6659" max="6659" width="17.85546875" style="93" customWidth="1"/>
    <col min="6660" max="6660" width="22.5703125" style="93" customWidth="1"/>
    <col min="6661" max="6912" width="9.140625" style="93"/>
    <col min="6913" max="6913" width="8.5703125" style="93" customWidth="1"/>
    <col min="6914" max="6914" width="67.7109375" style="93" customWidth="1"/>
    <col min="6915" max="6915" width="17.85546875" style="93" customWidth="1"/>
    <col min="6916" max="6916" width="22.5703125" style="93" customWidth="1"/>
    <col min="6917" max="7168" width="9.140625" style="93"/>
    <col min="7169" max="7169" width="8.5703125" style="93" customWidth="1"/>
    <col min="7170" max="7170" width="67.7109375" style="93" customWidth="1"/>
    <col min="7171" max="7171" width="17.85546875" style="93" customWidth="1"/>
    <col min="7172" max="7172" width="22.5703125" style="93" customWidth="1"/>
    <col min="7173" max="7424" width="9.140625" style="93"/>
    <col min="7425" max="7425" width="8.5703125" style="93" customWidth="1"/>
    <col min="7426" max="7426" width="67.7109375" style="93" customWidth="1"/>
    <col min="7427" max="7427" width="17.85546875" style="93" customWidth="1"/>
    <col min="7428" max="7428" width="22.5703125" style="93" customWidth="1"/>
    <col min="7429" max="7680" width="9.140625" style="93"/>
    <col min="7681" max="7681" width="8.5703125" style="93" customWidth="1"/>
    <col min="7682" max="7682" width="67.7109375" style="93" customWidth="1"/>
    <col min="7683" max="7683" width="17.85546875" style="93" customWidth="1"/>
    <col min="7684" max="7684" width="22.5703125" style="93" customWidth="1"/>
    <col min="7685" max="7936" width="9.140625" style="93"/>
    <col min="7937" max="7937" width="8.5703125" style="93" customWidth="1"/>
    <col min="7938" max="7938" width="67.7109375" style="93" customWidth="1"/>
    <col min="7939" max="7939" width="17.85546875" style="93" customWidth="1"/>
    <col min="7940" max="7940" width="22.5703125" style="93" customWidth="1"/>
    <col min="7941" max="8192" width="9.140625" style="93"/>
    <col min="8193" max="8193" width="8.5703125" style="93" customWidth="1"/>
    <col min="8194" max="8194" width="67.7109375" style="93" customWidth="1"/>
    <col min="8195" max="8195" width="17.85546875" style="93" customWidth="1"/>
    <col min="8196" max="8196" width="22.5703125" style="93" customWidth="1"/>
    <col min="8197" max="8448" width="9.140625" style="93"/>
    <col min="8449" max="8449" width="8.5703125" style="93" customWidth="1"/>
    <col min="8450" max="8450" width="67.7109375" style="93" customWidth="1"/>
    <col min="8451" max="8451" width="17.85546875" style="93" customWidth="1"/>
    <col min="8452" max="8452" width="22.5703125" style="93" customWidth="1"/>
    <col min="8453" max="8704" width="9.140625" style="93"/>
    <col min="8705" max="8705" width="8.5703125" style="93" customWidth="1"/>
    <col min="8706" max="8706" width="67.7109375" style="93" customWidth="1"/>
    <col min="8707" max="8707" width="17.85546875" style="93" customWidth="1"/>
    <col min="8708" max="8708" width="22.5703125" style="93" customWidth="1"/>
    <col min="8709" max="8960" width="9.140625" style="93"/>
    <col min="8961" max="8961" width="8.5703125" style="93" customWidth="1"/>
    <col min="8962" max="8962" width="67.7109375" style="93" customWidth="1"/>
    <col min="8963" max="8963" width="17.85546875" style="93" customWidth="1"/>
    <col min="8964" max="8964" width="22.5703125" style="93" customWidth="1"/>
    <col min="8965" max="9216" width="9.140625" style="93"/>
    <col min="9217" max="9217" width="8.5703125" style="93" customWidth="1"/>
    <col min="9218" max="9218" width="67.7109375" style="93" customWidth="1"/>
    <col min="9219" max="9219" width="17.85546875" style="93" customWidth="1"/>
    <col min="9220" max="9220" width="22.5703125" style="93" customWidth="1"/>
    <col min="9221" max="9472" width="9.140625" style="93"/>
    <col min="9473" max="9473" width="8.5703125" style="93" customWidth="1"/>
    <col min="9474" max="9474" width="67.7109375" style="93" customWidth="1"/>
    <col min="9475" max="9475" width="17.85546875" style="93" customWidth="1"/>
    <col min="9476" max="9476" width="22.5703125" style="93" customWidth="1"/>
    <col min="9477" max="9728" width="9.140625" style="93"/>
    <col min="9729" max="9729" width="8.5703125" style="93" customWidth="1"/>
    <col min="9730" max="9730" width="67.7109375" style="93" customWidth="1"/>
    <col min="9731" max="9731" width="17.85546875" style="93" customWidth="1"/>
    <col min="9732" max="9732" width="22.5703125" style="93" customWidth="1"/>
    <col min="9733" max="9984" width="9.140625" style="93"/>
    <col min="9985" max="9985" width="8.5703125" style="93" customWidth="1"/>
    <col min="9986" max="9986" width="67.7109375" style="93" customWidth="1"/>
    <col min="9987" max="9987" width="17.85546875" style="93" customWidth="1"/>
    <col min="9988" max="9988" width="22.5703125" style="93" customWidth="1"/>
    <col min="9989" max="10240" width="9.140625" style="93"/>
    <col min="10241" max="10241" width="8.5703125" style="93" customWidth="1"/>
    <col min="10242" max="10242" width="67.7109375" style="93" customWidth="1"/>
    <col min="10243" max="10243" width="17.85546875" style="93" customWidth="1"/>
    <col min="10244" max="10244" width="22.5703125" style="93" customWidth="1"/>
    <col min="10245" max="10496" width="9.140625" style="93"/>
    <col min="10497" max="10497" width="8.5703125" style="93" customWidth="1"/>
    <col min="10498" max="10498" width="67.7109375" style="93" customWidth="1"/>
    <col min="10499" max="10499" width="17.85546875" style="93" customWidth="1"/>
    <col min="10500" max="10500" width="22.5703125" style="93" customWidth="1"/>
    <col min="10501" max="10752" width="9.140625" style="93"/>
    <col min="10753" max="10753" width="8.5703125" style="93" customWidth="1"/>
    <col min="10754" max="10754" width="67.7109375" style="93" customWidth="1"/>
    <col min="10755" max="10755" width="17.85546875" style="93" customWidth="1"/>
    <col min="10756" max="10756" width="22.5703125" style="93" customWidth="1"/>
    <col min="10757" max="11008" width="9.140625" style="93"/>
    <col min="11009" max="11009" width="8.5703125" style="93" customWidth="1"/>
    <col min="11010" max="11010" width="67.7109375" style="93" customWidth="1"/>
    <col min="11011" max="11011" width="17.85546875" style="93" customWidth="1"/>
    <col min="11012" max="11012" width="22.5703125" style="93" customWidth="1"/>
    <col min="11013" max="11264" width="9.140625" style="93"/>
    <col min="11265" max="11265" width="8.5703125" style="93" customWidth="1"/>
    <col min="11266" max="11266" width="67.7109375" style="93" customWidth="1"/>
    <col min="11267" max="11267" width="17.85546875" style="93" customWidth="1"/>
    <col min="11268" max="11268" width="22.5703125" style="93" customWidth="1"/>
    <col min="11269" max="11520" width="9.140625" style="93"/>
    <col min="11521" max="11521" width="8.5703125" style="93" customWidth="1"/>
    <col min="11522" max="11522" width="67.7109375" style="93" customWidth="1"/>
    <col min="11523" max="11523" width="17.85546875" style="93" customWidth="1"/>
    <col min="11524" max="11524" width="22.5703125" style="93" customWidth="1"/>
    <col min="11525" max="11776" width="9.140625" style="93"/>
    <col min="11777" max="11777" width="8.5703125" style="93" customWidth="1"/>
    <col min="11778" max="11778" width="67.7109375" style="93" customWidth="1"/>
    <col min="11779" max="11779" width="17.85546875" style="93" customWidth="1"/>
    <col min="11780" max="11780" width="22.5703125" style="93" customWidth="1"/>
    <col min="11781" max="12032" width="9.140625" style="93"/>
    <col min="12033" max="12033" width="8.5703125" style="93" customWidth="1"/>
    <col min="12034" max="12034" width="67.7109375" style="93" customWidth="1"/>
    <col min="12035" max="12035" width="17.85546875" style="93" customWidth="1"/>
    <col min="12036" max="12036" width="22.5703125" style="93" customWidth="1"/>
    <col min="12037" max="12288" width="9.140625" style="93"/>
    <col min="12289" max="12289" width="8.5703125" style="93" customWidth="1"/>
    <col min="12290" max="12290" width="67.7109375" style="93" customWidth="1"/>
    <col min="12291" max="12291" width="17.85546875" style="93" customWidth="1"/>
    <col min="12292" max="12292" width="22.5703125" style="93" customWidth="1"/>
    <col min="12293" max="12544" width="9.140625" style="93"/>
    <col min="12545" max="12545" width="8.5703125" style="93" customWidth="1"/>
    <col min="12546" max="12546" width="67.7109375" style="93" customWidth="1"/>
    <col min="12547" max="12547" width="17.85546875" style="93" customWidth="1"/>
    <col min="12548" max="12548" width="22.5703125" style="93" customWidth="1"/>
    <col min="12549" max="12800" width="9.140625" style="93"/>
    <col min="12801" max="12801" width="8.5703125" style="93" customWidth="1"/>
    <col min="12802" max="12802" width="67.7109375" style="93" customWidth="1"/>
    <col min="12803" max="12803" width="17.85546875" style="93" customWidth="1"/>
    <col min="12804" max="12804" width="22.5703125" style="93" customWidth="1"/>
    <col min="12805" max="13056" width="9.140625" style="93"/>
    <col min="13057" max="13057" width="8.5703125" style="93" customWidth="1"/>
    <col min="13058" max="13058" width="67.7109375" style="93" customWidth="1"/>
    <col min="13059" max="13059" width="17.85546875" style="93" customWidth="1"/>
    <col min="13060" max="13060" width="22.5703125" style="93" customWidth="1"/>
    <col min="13061" max="13312" width="9.140625" style="93"/>
    <col min="13313" max="13313" width="8.5703125" style="93" customWidth="1"/>
    <col min="13314" max="13314" width="67.7109375" style="93" customWidth="1"/>
    <col min="13315" max="13315" width="17.85546875" style="93" customWidth="1"/>
    <col min="13316" max="13316" width="22.5703125" style="93" customWidth="1"/>
    <col min="13317" max="13568" width="9.140625" style="93"/>
    <col min="13569" max="13569" width="8.5703125" style="93" customWidth="1"/>
    <col min="13570" max="13570" width="67.7109375" style="93" customWidth="1"/>
    <col min="13571" max="13571" width="17.85546875" style="93" customWidth="1"/>
    <col min="13572" max="13572" width="22.5703125" style="93" customWidth="1"/>
    <col min="13573" max="13824" width="9.140625" style="93"/>
    <col min="13825" max="13825" width="8.5703125" style="93" customWidth="1"/>
    <col min="13826" max="13826" width="67.7109375" style="93" customWidth="1"/>
    <col min="13827" max="13827" width="17.85546875" style="93" customWidth="1"/>
    <col min="13828" max="13828" width="22.5703125" style="93" customWidth="1"/>
    <col min="13829" max="14080" width="9.140625" style="93"/>
    <col min="14081" max="14081" width="8.5703125" style="93" customWidth="1"/>
    <col min="14082" max="14082" width="67.7109375" style="93" customWidth="1"/>
    <col min="14083" max="14083" width="17.85546875" style="93" customWidth="1"/>
    <col min="14084" max="14084" width="22.5703125" style="93" customWidth="1"/>
    <col min="14085" max="14336" width="9.140625" style="93"/>
    <col min="14337" max="14337" width="8.5703125" style="93" customWidth="1"/>
    <col min="14338" max="14338" width="67.7109375" style="93" customWidth="1"/>
    <col min="14339" max="14339" width="17.85546875" style="93" customWidth="1"/>
    <col min="14340" max="14340" width="22.5703125" style="93" customWidth="1"/>
    <col min="14341" max="14592" width="9.140625" style="93"/>
    <col min="14593" max="14593" width="8.5703125" style="93" customWidth="1"/>
    <col min="14594" max="14594" width="67.7109375" style="93" customWidth="1"/>
    <col min="14595" max="14595" width="17.85546875" style="93" customWidth="1"/>
    <col min="14596" max="14596" width="22.5703125" style="93" customWidth="1"/>
    <col min="14597" max="14848" width="9.140625" style="93"/>
    <col min="14849" max="14849" width="8.5703125" style="93" customWidth="1"/>
    <col min="14850" max="14850" width="67.7109375" style="93" customWidth="1"/>
    <col min="14851" max="14851" width="17.85546875" style="93" customWidth="1"/>
    <col min="14852" max="14852" width="22.5703125" style="93" customWidth="1"/>
    <col min="14853" max="15104" width="9.140625" style="93"/>
    <col min="15105" max="15105" width="8.5703125" style="93" customWidth="1"/>
    <col min="15106" max="15106" width="67.7109375" style="93" customWidth="1"/>
    <col min="15107" max="15107" width="17.85546875" style="93" customWidth="1"/>
    <col min="15108" max="15108" width="22.5703125" style="93" customWidth="1"/>
    <col min="15109" max="15360" width="9.140625" style="93"/>
    <col min="15361" max="15361" width="8.5703125" style="93" customWidth="1"/>
    <col min="15362" max="15362" width="67.7109375" style="93" customWidth="1"/>
    <col min="15363" max="15363" width="17.85546875" style="93" customWidth="1"/>
    <col min="15364" max="15364" width="22.5703125" style="93" customWidth="1"/>
    <col min="15365" max="15616" width="9.140625" style="93"/>
    <col min="15617" max="15617" width="8.5703125" style="93" customWidth="1"/>
    <col min="15618" max="15618" width="67.7109375" style="93" customWidth="1"/>
    <col min="15619" max="15619" width="17.85546875" style="93" customWidth="1"/>
    <col min="15620" max="15620" width="22.5703125" style="93" customWidth="1"/>
    <col min="15621" max="15872" width="9.140625" style="93"/>
    <col min="15873" max="15873" width="8.5703125" style="93" customWidth="1"/>
    <col min="15874" max="15874" width="67.7109375" style="93" customWidth="1"/>
    <col min="15875" max="15875" width="17.85546875" style="93" customWidth="1"/>
    <col min="15876" max="15876" width="22.5703125" style="93" customWidth="1"/>
    <col min="15877" max="16128" width="9.140625" style="93"/>
    <col min="16129" max="16129" width="8.5703125" style="93" customWidth="1"/>
    <col min="16130" max="16130" width="67.7109375" style="93" customWidth="1"/>
    <col min="16131" max="16131" width="17.85546875" style="93" customWidth="1"/>
    <col min="16132" max="16132" width="22.5703125" style="93" customWidth="1"/>
    <col min="16133" max="16384" width="9.140625" style="93"/>
  </cols>
  <sheetData>
    <row r="1" spans="1:4" x14ac:dyDescent="0.2">
      <c r="A1" s="206" t="s">
        <v>97</v>
      </c>
      <c r="B1" s="207"/>
      <c r="C1" s="207"/>
      <c r="D1" s="208"/>
    </row>
    <row r="2" spans="1:4" x14ac:dyDescent="0.2">
      <c r="A2" s="209" t="s">
        <v>98</v>
      </c>
      <c r="B2" s="209"/>
      <c r="C2" s="209"/>
      <c r="D2" s="209"/>
    </row>
    <row r="3" spans="1:4" x14ac:dyDescent="0.2">
      <c r="A3" s="205"/>
      <c r="B3" s="210"/>
      <c r="C3" s="205" t="s">
        <v>64</v>
      </c>
      <c r="D3" s="205"/>
    </row>
    <row r="4" spans="1:4" x14ac:dyDescent="0.2">
      <c r="A4" s="77" t="s">
        <v>99</v>
      </c>
      <c r="B4" s="94">
        <v>0</v>
      </c>
      <c r="C4" s="204" t="s">
        <v>66</v>
      </c>
      <c r="D4" s="205"/>
    </row>
    <row r="5" spans="1:4" x14ac:dyDescent="0.2">
      <c r="A5" s="77" t="s">
        <v>100</v>
      </c>
      <c r="B5" s="94" t="s">
        <v>54</v>
      </c>
      <c r="C5" s="204" t="s">
        <v>68</v>
      </c>
      <c r="D5" s="205"/>
    </row>
    <row r="6" spans="1:4" x14ac:dyDescent="0.2">
      <c r="A6" s="95"/>
      <c r="B6" s="94" t="s">
        <v>54</v>
      </c>
      <c r="C6" s="204" t="s">
        <v>69</v>
      </c>
      <c r="D6" s="205"/>
    </row>
    <row r="7" spans="1:4" x14ac:dyDescent="0.2">
      <c r="A7" s="95"/>
      <c r="B7" s="94" t="s">
        <v>54</v>
      </c>
      <c r="C7" s="204" t="s">
        <v>70</v>
      </c>
      <c r="D7" s="205"/>
    </row>
    <row r="8" spans="1:4" x14ac:dyDescent="0.2">
      <c r="A8" s="96"/>
      <c r="B8" s="97"/>
      <c r="C8" s="205" t="s">
        <v>71</v>
      </c>
      <c r="D8" s="205"/>
    </row>
    <row r="9" spans="1:4" ht="25.5" x14ac:dyDescent="0.2">
      <c r="A9" s="107" t="s">
        <v>72</v>
      </c>
      <c r="B9" s="211" t="s">
        <v>101</v>
      </c>
      <c r="C9" s="211"/>
      <c r="D9" s="107" t="s">
        <v>102</v>
      </c>
    </row>
    <row r="10" spans="1:4" ht="33" customHeight="1" x14ac:dyDescent="0.2">
      <c r="A10" s="108">
        <v>1</v>
      </c>
      <c r="B10" s="211" t="s">
        <v>103</v>
      </c>
      <c r="C10" s="211"/>
      <c r="D10" s="98"/>
    </row>
    <row r="11" spans="1:4" ht="45" customHeight="1" x14ac:dyDescent="0.2">
      <c r="A11" s="108" t="s">
        <v>104</v>
      </c>
      <c r="B11" s="211" t="s">
        <v>235</v>
      </c>
      <c r="C11" s="211"/>
      <c r="D11" s="135">
        <f>'Sch-3A (Sch Civil)'!N69</f>
        <v>744455.96946639149</v>
      </c>
    </row>
    <row r="12" spans="1:4" ht="45" customHeight="1" x14ac:dyDescent="0.2">
      <c r="A12" s="108" t="s">
        <v>105</v>
      </c>
      <c r="B12" s="211" t="s">
        <v>236</v>
      </c>
      <c r="C12" s="211"/>
      <c r="D12" s="135">
        <f>'Sch-3B (NS Civil)'!K17</f>
        <v>0</v>
      </c>
    </row>
    <row r="13" spans="1:4" ht="43.5" customHeight="1" x14ac:dyDescent="0.2">
      <c r="A13" s="108">
        <v>2</v>
      </c>
      <c r="B13" s="211" t="s">
        <v>106</v>
      </c>
      <c r="C13" s="211"/>
      <c r="D13" s="136">
        <f>SUM(D11:D12)</f>
        <v>744455.96946639149</v>
      </c>
    </row>
    <row r="14" spans="1:4" x14ac:dyDescent="0.2">
      <c r="A14" s="99"/>
      <c r="D14" s="100"/>
    </row>
    <row r="15" spans="1:4" x14ac:dyDescent="0.2">
      <c r="A15" s="99"/>
      <c r="D15" s="100"/>
    </row>
    <row r="16" spans="1:4" x14ac:dyDescent="0.2">
      <c r="A16" s="99" t="s">
        <v>90</v>
      </c>
      <c r="B16" s="101">
        <v>0</v>
      </c>
      <c r="C16" s="58" t="s">
        <v>91</v>
      </c>
      <c r="D16" s="102">
        <v>0</v>
      </c>
    </row>
    <row r="17" spans="1:4" x14ac:dyDescent="0.2">
      <c r="A17" s="103" t="s">
        <v>92</v>
      </c>
      <c r="B17" s="104">
        <v>0</v>
      </c>
      <c r="C17" s="105" t="s">
        <v>93</v>
      </c>
      <c r="D17" s="102">
        <v>0</v>
      </c>
    </row>
  </sheetData>
  <sheetProtection password="DC2B" sheet="1" objects="1" scenarios="1"/>
  <mergeCells count="14">
    <mergeCell ref="B12:C12"/>
    <mergeCell ref="B13:C13"/>
    <mergeCell ref="C6:D6"/>
    <mergeCell ref="C7:D7"/>
    <mergeCell ref="C8:D8"/>
    <mergeCell ref="B9:C9"/>
    <mergeCell ref="B10:C10"/>
    <mergeCell ref="B11:C11"/>
    <mergeCell ref="C5:D5"/>
    <mergeCell ref="A1:D1"/>
    <mergeCell ref="A2:D2"/>
    <mergeCell ref="A3:B3"/>
    <mergeCell ref="C3:D3"/>
    <mergeCell ref="C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FB603-6BEB-488B-B965-CA79B92DAF2A}">
  <dimension ref="A1:K23"/>
  <sheetViews>
    <sheetView zoomScale="130" zoomScaleNormal="130" workbookViewId="0">
      <selection activeCell="B26" sqref="B26"/>
    </sheetView>
  </sheetViews>
  <sheetFormatPr defaultRowHeight="12.75" x14ac:dyDescent="0.2"/>
  <cols>
    <col min="1" max="1" width="11.5703125" style="85" customWidth="1"/>
    <col min="2" max="2" width="66.85546875" style="93" customWidth="1"/>
    <col min="3" max="3" width="19.7109375" style="93" customWidth="1"/>
    <col min="4" max="4" width="30.28515625" style="93" customWidth="1"/>
    <col min="5" max="5" width="11.5703125" style="93" bestFit="1" customWidth="1"/>
    <col min="6" max="8" width="9.140625" style="93"/>
    <col min="9" max="9" width="12.42578125" style="93" bestFit="1" customWidth="1"/>
    <col min="10" max="256" width="9.140625" style="93"/>
    <col min="257" max="257" width="11.5703125" style="93" customWidth="1"/>
    <col min="258" max="258" width="66.85546875" style="93" customWidth="1"/>
    <col min="259" max="259" width="19.7109375" style="93" customWidth="1"/>
    <col min="260" max="260" width="30.28515625" style="93" customWidth="1"/>
    <col min="261" max="261" width="11.5703125" style="93" bestFit="1" customWidth="1"/>
    <col min="262" max="264" width="9.140625" style="93"/>
    <col min="265" max="265" width="12.42578125" style="93" bestFit="1" customWidth="1"/>
    <col min="266" max="512" width="9.140625" style="93"/>
    <col min="513" max="513" width="11.5703125" style="93" customWidth="1"/>
    <col min="514" max="514" width="66.85546875" style="93" customWidth="1"/>
    <col min="515" max="515" width="19.7109375" style="93" customWidth="1"/>
    <col min="516" max="516" width="30.28515625" style="93" customWidth="1"/>
    <col min="517" max="517" width="11.5703125" style="93" bestFit="1" customWidth="1"/>
    <col min="518" max="520" width="9.140625" style="93"/>
    <col min="521" max="521" width="12.42578125" style="93" bestFit="1" customWidth="1"/>
    <col min="522" max="768" width="9.140625" style="93"/>
    <col min="769" max="769" width="11.5703125" style="93" customWidth="1"/>
    <col min="770" max="770" width="66.85546875" style="93" customWidth="1"/>
    <col min="771" max="771" width="19.7109375" style="93" customWidth="1"/>
    <col min="772" max="772" width="30.28515625" style="93" customWidth="1"/>
    <col min="773" max="773" width="11.5703125" style="93" bestFit="1" customWidth="1"/>
    <col min="774" max="776" width="9.140625" style="93"/>
    <col min="777" max="777" width="12.42578125" style="93" bestFit="1" customWidth="1"/>
    <col min="778" max="1024" width="9.140625" style="93"/>
    <col min="1025" max="1025" width="11.5703125" style="93" customWidth="1"/>
    <col min="1026" max="1026" width="66.85546875" style="93" customWidth="1"/>
    <col min="1027" max="1027" width="19.7109375" style="93" customWidth="1"/>
    <col min="1028" max="1028" width="30.28515625" style="93" customWidth="1"/>
    <col min="1029" max="1029" width="11.5703125" style="93" bestFit="1" customWidth="1"/>
    <col min="1030" max="1032" width="9.140625" style="93"/>
    <col min="1033" max="1033" width="12.42578125" style="93" bestFit="1" customWidth="1"/>
    <col min="1034" max="1280" width="9.140625" style="93"/>
    <col min="1281" max="1281" width="11.5703125" style="93" customWidth="1"/>
    <col min="1282" max="1282" width="66.85546875" style="93" customWidth="1"/>
    <col min="1283" max="1283" width="19.7109375" style="93" customWidth="1"/>
    <col min="1284" max="1284" width="30.28515625" style="93" customWidth="1"/>
    <col min="1285" max="1285" width="11.5703125" style="93" bestFit="1" customWidth="1"/>
    <col min="1286" max="1288" width="9.140625" style="93"/>
    <col min="1289" max="1289" width="12.42578125" style="93" bestFit="1" customWidth="1"/>
    <col min="1290" max="1536" width="9.140625" style="93"/>
    <col min="1537" max="1537" width="11.5703125" style="93" customWidth="1"/>
    <col min="1538" max="1538" width="66.85546875" style="93" customWidth="1"/>
    <col min="1539" max="1539" width="19.7109375" style="93" customWidth="1"/>
    <col min="1540" max="1540" width="30.28515625" style="93" customWidth="1"/>
    <col min="1541" max="1541" width="11.5703125" style="93" bestFit="1" customWidth="1"/>
    <col min="1542" max="1544" width="9.140625" style="93"/>
    <col min="1545" max="1545" width="12.42578125" style="93" bestFit="1" customWidth="1"/>
    <col min="1546" max="1792" width="9.140625" style="93"/>
    <col min="1793" max="1793" width="11.5703125" style="93" customWidth="1"/>
    <col min="1794" max="1794" width="66.85546875" style="93" customWidth="1"/>
    <col min="1795" max="1795" width="19.7109375" style="93" customWidth="1"/>
    <col min="1796" max="1796" width="30.28515625" style="93" customWidth="1"/>
    <col min="1797" max="1797" width="11.5703125" style="93" bestFit="1" customWidth="1"/>
    <col min="1798" max="1800" width="9.140625" style="93"/>
    <col min="1801" max="1801" width="12.42578125" style="93" bestFit="1" customWidth="1"/>
    <col min="1802" max="2048" width="9.140625" style="93"/>
    <col min="2049" max="2049" width="11.5703125" style="93" customWidth="1"/>
    <col min="2050" max="2050" width="66.85546875" style="93" customWidth="1"/>
    <col min="2051" max="2051" width="19.7109375" style="93" customWidth="1"/>
    <col min="2052" max="2052" width="30.28515625" style="93" customWidth="1"/>
    <col min="2053" max="2053" width="11.5703125" style="93" bestFit="1" customWidth="1"/>
    <col min="2054" max="2056" width="9.140625" style="93"/>
    <col min="2057" max="2057" width="12.42578125" style="93" bestFit="1" customWidth="1"/>
    <col min="2058" max="2304" width="9.140625" style="93"/>
    <col min="2305" max="2305" width="11.5703125" style="93" customWidth="1"/>
    <col min="2306" max="2306" width="66.85546875" style="93" customWidth="1"/>
    <col min="2307" max="2307" width="19.7109375" style="93" customWidth="1"/>
    <col min="2308" max="2308" width="30.28515625" style="93" customWidth="1"/>
    <col min="2309" max="2309" width="11.5703125" style="93" bestFit="1" customWidth="1"/>
    <col min="2310" max="2312" width="9.140625" style="93"/>
    <col min="2313" max="2313" width="12.42578125" style="93" bestFit="1" customWidth="1"/>
    <col min="2314" max="2560" width="9.140625" style="93"/>
    <col min="2561" max="2561" width="11.5703125" style="93" customWidth="1"/>
    <col min="2562" max="2562" width="66.85546875" style="93" customWidth="1"/>
    <col min="2563" max="2563" width="19.7109375" style="93" customWidth="1"/>
    <col min="2564" max="2564" width="30.28515625" style="93" customWidth="1"/>
    <col min="2565" max="2565" width="11.5703125" style="93" bestFit="1" customWidth="1"/>
    <col min="2566" max="2568" width="9.140625" style="93"/>
    <col min="2569" max="2569" width="12.42578125" style="93" bestFit="1" customWidth="1"/>
    <col min="2570" max="2816" width="9.140625" style="93"/>
    <col min="2817" max="2817" width="11.5703125" style="93" customWidth="1"/>
    <col min="2818" max="2818" width="66.85546875" style="93" customWidth="1"/>
    <col min="2819" max="2819" width="19.7109375" style="93" customWidth="1"/>
    <col min="2820" max="2820" width="30.28515625" style="93" customWidth="1"/>
    <col min="2821" max="2821" width="11.5703125" style="93" bestFit="1" customWidth="1"/>
    <col min="2822" max="2824" width="9.140625" style="93"/>
    <col min="2825" max="2825" width="12.42578125" style="93" bestFit="1" customWidth="1"/>
    <col min="2826" max="3072" width="9.140625" style="93"/>
    <col min="3073" max="3073" width="11.5703125" style="93" customWidth="1"/>
    <col min="3074" max="3074" width="66.85546875" style="93" customWidth="1"/>
    <col min="3075" max="3075" width="19.7109375" style="93" customWidth="1"/>
    <col min="3076" max="3076" width="30.28515625" style="93" customWidth="1"/>
    <col min="3077" max="3077" width="11.5703125" style="93" bestFit="1" customWidth="1"/>
    <col min="3078" max="3080" width="9.140625" style="93"/>
    <col min="3081" max="3081" width="12.42578125" style="93" bestFit="1" customWidth="1"/>
    <col min="3082" max="3328" width="9.140625" style="93"/>
    <col min="3329" max="3329" width="11.5703125" style="93" customWidth="1"/>
    <col min="3330" max="3330" width="66.85546875" style="93" customWidth="1"/>
    <col min="3331" max="3331" width="19.7109375" style="93" customWidth="1"/>
    <col min="3332" max="3332" width="30.28515625" style="93" customWidth="1"/>
    <col min="3333" max="3333" width="11.5703125" style="93" bestFit="1" customWidth="1"/>
    <col min="3334" max="3336" width="9.140625" style="93"/>
    <col min="3337" max="3337" width="12.42578125" style="93" bestFit="1" customWidth="1"/>
    <col min="3338" max="3584" width="9.140625" style="93"/>
    <col min="3585" max="3585" width="11.5703125" style="93" customWidth="1"/>
    <col min="3586" max="3586" width="66.85546875" style="93" customWidth="1"/>
    <col min="3587" max="3587" width="19.7109375" style="93" customWidth="1"/>
    <col min="3588" max="3588" width="30.28515625" style="93" customWidth="1"/>
    <col min="3589" max="3589" width="11.5703125" style="93" bestFit="1" customWidth="1"/>
    <col min="3590" max="3592" width="9.140625" style="93"/>
    <col min="3593" max="3593" width="12.42578125" style="93" bestFit="1" customWidth="1"/>
    <col min="3594" max="3840" width="9.140625" style="93"/>
    <col min="3841" max="3841" width="11.5703125" style="93" customWidth="1"/>
    <col min="3842" max="3842" width="66.85546875" style="93" customWidth="1"/>
    <col min="3843" max="3843" width="19.7109375" style="93" customWidth="1"/>
    <col min="3844" max="3844" width="30.28515625" style="93" customWidth="1"/>
    <col min="3845" max="3845" width="11.5703125" style="93" bestFit="1" customWidth="1"/>
    <col min="3846" max="3848" width="9.140625" style="93"/>
    <col min="3849" max="3849" width="12.42578125" style="93" bestFit="1" customWidth="1"/>
    <col min="3850" max="4096" width="9.140625" style="93"/>
    <col min="4097" max="4097" width="11.5703125" style="93" customWidth="1"/>
    <col min="4098" max="4098" width="66.85546875" style="93" customWidth="1"/>
    <col min="4099" max="4099" width="19.7109375" style="93" customWidth="1"/>
    <col min="4100" max="4100" width="30.28515625" style="93" customWidth="1"/>
    <col min="4101" max="4101" width="11.5703125" style="93" bestFit="1" customWidth="1"/>
    <col min="4102" max="4104" width="9.140625" style="93"/>
    <col min="4105" max="4105" width="12.42578125" style="93" bestFit="1" customWidth="1"/>
    <col min="4106" max="4352" width="9.140625" style="93"/>
    <col min="4353" max="4353" width="11.5703125" style="93" customWidth="1"/>
    <col min="4354" max="4354" width="66.85546875" style="93" customWidth="1"/>
    <col min="4355" max="4355" width="19.7109375" style="93" customWidth="1"/>
    <col min="4356" max="4356" width="30.28515625" style="93" customWidth="1"/>
    <col min="4357" max="4357" width="11.5703125" style="93" bestFit="1" customWidth="1"/>
    <col min="4358" max="4360" width="9.140625" style="93"/>
    <col min="4361" max="4361" width="12.42578125" style="93" bestFit="1" customWidth="1"/>
    <col min="4362" max="4608" width="9.140625" style="93"/>
    <col min="4609" max="4609" width="11.5703125" style="93" customWidth="1"/>
    <col min="4610" max="4610" width="66.85546875" style="93" customWidth="1"/>
    <col min="4611" max="4611" width="19.7109375" style="93" customWidth="1"/>
    <col min="4612" max="4612" width="30.28515625" style="93" customWidth="1"/>
    <col min="4613" max="4613" width="11.5703125" style="93" bestFit="1" customWidth="1"/>
    <col min="4614" max="4616" width="9.140625" style="93"/>
    <col min="4617" max="4617" width="12.42578125" style="93" bestFit="1" customWidth="1"/>
    <col min="4618" max="4864" width="9.140625" style="93"/>
    <col min="4865" max="4865" width="11.5703125" style="93" customWidth="1"/>
    <col min="4866" max="4866" width="66.85546875" style="93" customWidth="1"/>
    <col min="4867" max="4867" width="19.7109375" style="93" customWidth="1"/>
    <col min="4868" max="4868" width="30.28515625" style="93" customWidth="1"/>
    <col min="4869" max="4869" width="11.5703125" style="93" bestFit="1" customWidth="1"/>
    <col min="4870" max="4872" width="9.140625" style="93"/>
    <col min="4873" max="4873" width="12.42578125" style="93" bestFit="1" customWidth="1"/>
    <col min="4874" max="5120" width="9.140625" style="93"/>
    <col min="5121" max="5121" width="11.5703125" style="93" customWidth="1"/>
    <col min="5122" max="5122" width="66.85546875" style="93" customWidth="1"/>
    <col min="5123" max="5123" width="19.7109375" style="93" customWidth="1"/>
    <col min="5124" max="5124" width="30.28515625" style="93" customWidth="1"/>
    <col min="5125" max="5125" width="11.5703125" style="93" bestFit="1" customWidth="1"/>
    <col min="5126" max="5128" width="9.140625" style="93"/>
    <col min="5129" max="5129" width="12.42578125" style="93" bestFit="1" customWidth="1"/>
    <col min="5130" max="5376" width="9.140625" style="93"/>
    <col min="5377" max="5377" width="11.5703125" style="93" customWidth="1"/>
    <col min="5378" max="5378" width="66.85546875" style="93" customWidth="1"/>
    <col min="5379" max="5379" width="19.7109375" style="93" customWidth="1"/>
    <col min="5380" max="5380" width="30.28515625" style="93" customWidth="1"/>
    <col min="5381" max="5381" width="11.5703125" style="93" bestFit="1" customWidth="1"/>
    <col min="5382" max="5384" width="9.140625" style="93"/>
    <col min="5385" max="5385" width="12.42578125" style="93" bestFit="1" customWidth="1"/>
    <col min="5386" max="5632" width="9.140625" style="93"/>
    <col min="5633" max="5633" width="11.5703125" style="93" customWidth="1"/>
    <col min="5634" max="5634" width="66.85546875" style="93" customWidth="1"/>
    <col min="5635" max="5635" width="19.7109375" style="93" customWidth="1"/>
    <col min="5636" max="5636" width="30.28515625" style="93" customWidth="1"/>
    <col min="5637" max="5637" width="11.5703125" style="93" bestFit="1" customWidth="1"/>
    <col min="5638" max="5640" width="9.140625" style="93"/>
    <col min="5641" max="5641" width="12.42578125" style="93" bestFit="1" customWidth="1"/>
    <col min="5642" max="5888" width="9.140625" style="93"/>
    <col min="5889" max="5889" width="11.5703125" style="93" customWidth="1"/>
    <col min="5890" max="5890" width="66.85546875" style="93" customWidth="1"/>
    <col min="5891" max="5891" width="19.7109375" style="93" customWidth="1"/>
    <col min="5892" max="5892" width="30.28515625" style="93" customWidth="1"/>
    <col min="5893" max="5893" width="11.5703125" style="93" bestFit="1" customWidth="1"/>
    <col min="5894" max="5896" width="9.140625" style="93"/>
    <col min="5897" max="5897" width="12.42578125" style="93" bestFit="1" customWidth="1"/>
    <col min="5898" max="6144" width="9.140625" style="93"/>
    <col min="6145" max="6145" width="11.5703125" style="93" customWidth="1"/>
    <col min="6146" max="6146" width="66.85546875" style="93" customWidth="1"/>
    <col min="6147" max="6147" width="19.7109375" style="93" customWidth="1"/>
    <col min="6148" max="6148" width="30.28515625" style="93" customWidth="1"/>
    <col min="6149" max="6149" width="11.5703125" style="93" bestFit="1" customWidth="1"/>
    <col min="6150" max="6152" width="9.140625" style="93"/>
    <col min="6153" max="6153" width="12.42578125" style="93" bestFit="1" customWidth="1"/>
    <col min="6154" max="6400" width="9.140625" style="93"/>
    <col min="6401" max="6401" width="11.5703125" style="93" customWidth="1"/>
    <col min="6402" max="6402" width="66.85546875" style="93" customWidth="1"/>
    <col min="6403" max="6403" width="19.7109375" style="93" customWidth="1"/>
    <col min="6404" max="6404" width="30.28515625" style="93" customWidth="1"/>
    <col min="6405" max="6405" width="11.5703125" style="93" bestFit="1" customWidth="1"/>
    <col min="6406" max="6408" width="9.140625" style="93"/>
    <col min="6409" max="6409" width="12.42578125" style="93" bestFit="1" customWidth="1"/>
    <col min="6410" max="6656" width="9.140625" style="93"/>
    <col min="6657" max="6657" width="11.5703125" style="93" customWidth="1"/>
    <col min="6658" max="6658" width="66.85546875" style="93" customWidth="1"/>
    <col min="6659" max="6659" width="19.7109375" style="93" customWidth="1"/>
    <col min="6660" max="6660" width="30.28515625" style="93" customWidth="1"/>
    <col min="6661" max="6661" width="11.5703125" style="93" bestFit="1" customWidth="1"/>
    <col min="6662" max="6664" width="9.140625" style="93"/>
    <col min="6665" max="6665" width="12.42578125" style="93" bestFit="1" customWidth="1"/>
    <col min="6666" max="6912" width="9.140625" style="93"/>
    <col min="6913" max="6913" width="11.5703125" style="93" customWidth="1"/>
    <col min="6914" max="6914" width="66.85546875" style="93" customWidth="1"/>
    <col min="6915" max="6915" width="19.7109375" style="93" customWidth="1"/>
    <col min="6916" max="6916" width="30.28515625" style="93" customWidth="1"/>
    <col min="6917" max="6917" width="11.5703125" style="93" bestFit="1" customWidth="1"/>
    <col min="6918" max="6920" width="9.140625" style="93"/>
    <col min="6921" max="6921" width="12.42578125" style="93" bestFit="1" customWidth="1"/>
    <col min="6922" max="7168" width="9.140625" style="93"/>
    <col min="7169" max="7169" width="11.5703125" style="93" customWidth="1"/>
    <col min="7170" max="7170" width="66.85546875" style="93" customWidth="1"/>
    <col min="7171" max="7171" width="19.7109375" style="93" customWidth="1"/>
    <col min="7172" max="7172" width="30.28515625" style="93" customWidth="1"/>
    <col min="7173" max="7173" width="11.5703125" style="93" bestFit="1" customWidth="1"/>
    <col min="7174" max="7176" width="9.140625" style="93"/>
    <col min="7177" max="7177" width="12.42578125" style="93" bestFit="1" customWidth="1"/>
    <col min="7178" max="7424" width="9.140625" style="93"/>
    <col min="7425" max="7425" width="11.5703125" style="93" customWidth="1"/>
    <col min="7426" max="7426" width="66.85546875" style="93" customWidth="1"/>
    <col min="7427" max="7427" width="19.7109375" style="93" customWidth="1"/>
    <col min="7428" max="7428" width="30.28515625" style="93" customWidth="1"/>
    <col min="7429" max="7429" width="11.5703125" style="93" bestFit="1" customWidth="1"/>
    <col min="7430" max="7432" width="9.140625" style="93"/>
    <col min="7433" max="7433" width="12.42578125" style="93" bestFit="1" customWidth="1"/>
    <col min="7434" max="7680" width="9.140625" style="93"/>
    <col min="7681" max="7681" width="11.5703125" style="93" customWidth="1"/>
    <col min="7682" max="7682" width="66.85546875" style="93" customWidth="1"/>
    <col min="7683" max="7683" width="19.7109375" style="93" customWidth="1"/>
    <col min="7684" max="7684" width="30.28515625" style="93" customWidth="1"/>
    <col min="7685" max="7685" width="11.5703125" style="93" bestFit="1" customWidth="1"/>
    <col min="7686" max="7688" width="9.140625" style="93"/>
    <col min="7689" max="7689" width="12.42578125" style="93" bestFit="1" customWidth="1"/>
    <col min="7690" max="7936" width="9.140625" style="93"/>
    <col min="7937" max="7937" width="11.5703125" style="93" customWidth="1"/>
    <col min="7938" max="7938" width="66.85546875" style="93" customWidth="1"/>
    <col min="7939" max="7939" width="19.7109375" style="93" customWidth="1"/>
    <col min="7940" max="7940" width="30.28515625" style="93" customWidth="1"/>
    <col min="7941" max="7941" width="11.5703125" style="93" bestFit="1" customWidth="1"/>
    <col min="7942" max="7944" width="9.140625" style="93"/>
    <col min="7945" max="7945" width="12.42578125" style="93" bestFit="1" customWidth="1"/>
    <col min="7946" max="8192" width="9.140625" style="93"/>
    <col min="8193" max="8193" width="11.5703125" style="93" customWidth="1"/>
    <col min="8194" max="8194" width="66.85546875" style="93" customWidth="1"/>
    <col min="8195" max="8195" width="19.7109375" style="93" customWidth="1"/>
    <col min="8196" max="8196" width="30.28515625" style="93" customWidth="1"/>
    <col min="8197" max="8197" width="11.5703125" style="93" bestFit="1" customWidth="1"/>
    <col min="8198" max="8200" width="9.140625" style="93"/>
    <col min="8201" max="8201" width="12.42578125" style="93" bestFit="1" customWidth="1"/>
    <col min="8202" max="8448" width="9.140625" style="93"/>
    <col min="8449" max="8449" width="11.5703125" style="93" customWidth="1"/>
    <col min="8450" max="8450" width="66.85546875" style="93" customWidth="1"/>
    <col min="8451" max="8451" width="19.7109375" style="93" customWidth="1"/>
    <col min="8452" max="8452" width="30.28515625" style="93" customWidth="1"/>
    <col min="8453" max="8453" width="11.5703125" style="93" bestFit="1" customWidth="1"/>
    <col min="8454" max="8456" width="9.140625" style="93"/>
    <col min="8457" max="8457" width="12.42578125" style="93" bestFit="1" customWidth="1"/>
    <col min="8458" max="8704" width="9.140625" style="93"/>
    <col min="8705" max="8705" width="11.5703125" style="93" customWidth="1"/>
    <col min="8706" max="8706" width="66.85546875" style="93" customWidth="1"/>
    <col min="8707" max="8707" width="19.7109375" style="93" customWidth="1"/>
    <col min="8708" max="8708" width="30.28515625" style="93" customWidth="1"/>
    <col min="8709" max="8709" width="11.5703125" style="93" bestFit="1" customWidth="1"/>
    <col min="8710" max="8712" width="9.140625" style="93"/>
    <col min="8713" max="8713" width="12.42578125" style="93" bestFit="1" customWidth="1"/>
    <col min="8714" max="8960" width="9.140625" style="93"/>
    <col min="8961" max="8961" width="11.5703125" style="93" customWidth="1"/>
    <col min="8962" max="8962" width="66.85546875" style="93" customWidth="1"/>
    <col min="8963" max="8963" width="19.7109375" style="93" customWidth="1"/>
    <col min="8964" max="8964" width="30.28515625" style="93" customWidth="1"/>
    <col min="8965" max="8965" width="11.5703125" style="93" bestFit="1" customWidth="1"/>
    <col min="8966" max="8968" width="9.140625" style="93"/>
    <col min="8969" max="8969" width="12.42578125" style="93" bestFit="1" customWidth="1"/>
    <col min="8970" max="9216" width="9.140625" style="93"/>
    <col min="9217" max="9217" width="11.5703125" style="93" customWidth="1"/>
    <col min="9218" max="9218" width="66.85546875" style="93" customWidth="1"/>
    <col min="9219" max="9219" width="19.7109375" style="93" customWidth="1"/>
    <col min="9220" max="9220" width="30.28515625" style="93" customWidth="1"/>
    <col min="9221" max="9221" width="11.5703125" style="93" bestFit="1" customWidth="1"/>
    <col min="9222" max="9224" width="9.140625" style="93"/>
    <col min="9225" max="9225" width="12.42578125" style="93" bestFit="1" customWidth="1"/>
    <col min="9226" max="9472" width="9.140625" style="93"/>
    <col min="9473" max="9473" width="11.5703125" style="93" customWidth="1"/>
    <col min="9474" max="9474" width="66.85546875" style="93" customWidth="1"/>
    <col min="9475" max="9475" width="19.7109375" style="93" customWidth="1"/>
    <col min="9476" max="9476" width="30.28515625" style="93" customWidth="1"/>
    <col min="9477" max="9477" width="11.5703125" style="93" bestFit="1" customWidth="1"/>
    <col min="9478" max="9480" width="9.140625" style="93"/>
    <col min="9481" max="9481" width="12.42578125" style="93" bestFit="1" customWidth="1"/>
    <col min="9482" max="9728" width="9.140625" style="93"/>
    <col min="9729" max="9729" width="11.5703125" style="93" customWidth="1"/>
    <col min="9730" max="9730" width="66.85546875" style="93" customWidth="1"/>
    <col min="9731" max="9731" width="19.7109375" style="93" customWidth="1"/>
    <col min="9732" max="9732" width="30.28515625" style="93" customWidth="1"/>
    <col min="9733" max="9733" width="11.5703125" style="93" bestFit="1" customWidth="1"/>
    <col min="9734" max="9736" width="9.140625" style="93"/>
    <col min="9737" max="9737" width="12.42578125" style="93" bestFit="1" customWidth="1"/>
    <col min="9738" max="9984" width="9.140625" style="93"/>
    <col min="9985" max="9985" width="11.5703125" style="93" customWidth="1"/>
    <col min="9986" max="9986" width="66.85546875" style="93" customWidth="1"/>
    <col min="9987" max="9987" width="19.7109375" style="93" customWidth="1"/>
    <col min="9988" max="9988" width="30.28515625" style="93" customWidth="1"/>
    <col min="9989" max="9989" width="11.5703125" style="93" bestFit="1" customWidth="1"/>
    <col min="9990" max="9992" width="9.140625" style="93"/>
    <col min="9993" max="9993" width="12.42578125" style="93" bestFit="1" customWidth="1"/>
    <col min="9994" max="10240" width="9.140625" style="93"/>
    <col min="10241" max="10241" width="11.5703125" style="93" customWidth="1"/>
    <col min="10242" max="10242" width="66.85546875" style="93" customWidth="1"/>
    <col min="10243" max="10243" width="19.7109375" style="93" customWidth="1"/>
    <col min="10244" max="10244" width="30.28515625" style="93" customWidth="1"/>
    <col min="10245" max="10245" width="11.5703125" style="93" bestFit="1" customWidth="1"/>
    <col min="10246" max="10248" width="9.140625" style="93"/>
    <col min="10249" max="10249" width="12.42578125" style="93" bestFit="1" customWidth="1"/>
    <col min="10250" max="10496" width="9.140625" style="93"/>
    <col min="10497" max="10497" width="11.5703125" style="93" customWidth="1"/>
    <col min="10498" max="10498" width="66.85546875" style="93" customWidth="1"/>
    <col min="10499" max="10499" width="19.7109375" style="93" customWidth="1"/>
    <col min="10500" max="10500" width="30.28515625" style="93" customWidth="1"/>
    <col min="10501" max="10501" width="11.5703125" style="93" bestFit="1" customWidth="1"/>
    <col min="10502" max="10504" width="9.140625" style="93"/>
    <col min="10505" max="10505" width="12.42578125" style="93" bestFit="1" customWidth="1"/>
    <col min="10506" max="10752" width="9.140625" style="93"/>
    <col min="10753" max="10753" width="11.5703125" style="93" customWidth="1"/>
    <col min="10754" max="10754" width="66.85546875" style="93" customWidth="1"/>
    <col min="10755" max="10755" width="19.7109375" style="93" customWidth="1"/>
    <col min="10756" max="10756" width="30.28515625" style="93" customWidth="1"/>
    <col min="10757" max="10757" width="11.5703125" style="93" bestFit="1" customWidth="1"/>
    <col min="10758" max="10760" width="9.140625" style="93"/>
    <col min="10761" max="10761" width="12.42578125" style="93" bestFit="1" customWidth="1"/>
    <col min="10762" max="11008" width="9.140625" style="93"/>
    <col min="11009" max="11009" width="11.5703125" style="93" customWidth="1"/>
    <col min="11010" max="11010" width="66.85546875" style="93" customWidth="1"/>
    <col min="11011" max="11011" width="19.7109375" style="93" customWidth="1"/>
    <col min="11012" max="11012" width="30.28515625" style="93" customWidth="1"/>
    <col min="11013" max="11013" width="11.5703125" style="93" bestFit="1" customWidth="1"/>
    <col min="11014" max="11016" width="9.140625" style="93"/>
    <col min="11017" max="11017" width="12.42578125" style="93" bestFit="1" customWidth="1"/>
    <col min="11018" max="11264" width="9.140625" style="93"/>
    <col min="11265" max="11265" width="11.5703125" style="93" customWidth="1"/>
    <col min="11266" max="11266" width="66.85546875" style="93" customWidth="1"/>
    <col min="11267" max="11267" width="19.7109375" style="93" customWidth="1"/>
    <col min="11268" max="11268" width="30.28515625" style="93" customWidth="1"/>
    <col min="11269" max="11269" width="11.5703125" style="93" bestFit="1" customWidth="1"/>
    <col min="11270" max="11272" width="9.140625" style="93"/>
    <col min="11273" max="11273" width="12.42578125" style="93" bestFit="1" customWidth="1"/>
    <col min="11274" max="11520" width="9.140625" style="93"/>
    <col min="11521" max="11521" width="11.5703125" style="93" customWidth="1"/>
    <col min="11522" max="11522" width="66.85546875" style="93" customWidth="1"/>
    <col min="11523" max="11523" width="19.7109375" style="93" customWidth="1"/>
    <col min="11524" max="11524" width="30.28515625" style="93" customWidth="1"/>
    <col min="11525" max="11525" width="11.5703125" style="93" bestFit="1" customWidth="1"/>
    <col min="11526" max="11528" width="9.140625" style="93"/>
    <col min="11529" max="11529" width="12.42578125" style="93" bestFit="1" customWidth="1"/>
    <col min="11530" max="11776" width="9.140625" style="93"/>
    <col min="11777" max="11777" width="11.5703125" style="93" customWidth="1"/>
    <col min="11778" max="11778" width="66.85546875" style="93" customWidth="1"/>
    <col min="11779" max="11779" width="19.7109375" style="93" customWidth="1"/>
    <col min="11780" max="11780" width="30.28515625" style="93" customWidth="1"/>
    <col min="11781" max="11781" width="11.5703125" style="93" bestFit="1" customWidth="1"/>
    <col min="11782" max="11784" width="9.140625" style="93"/>
    <col min="11785" max="11785" width="12.42578125" style="93" bestFit="1" customWidth="1"/>
    <col min="11786" max="12032" width="9.140625" style="93"/>
    <col min="12033" max="12033" width="11.5703125" style="93" customWidth="1"/>
    <col min="12034" max="12034" width="66.85546875" style="93" customWidth="1"/>
    <col min="12035" max="12035" width="19.7109375" style="93" customWidth="1"/>
    <col min="12036" max="12036" width="30.28515625" style="93" customWidth="1"/>
    <col min="12037" max="12037" width="11.5703125" style="93" bestFit="1" customWidth="1"/>
    <col min="12038" max="12040" width="9.140625" style="93"/>
    <col min="12041" max="12041" width="12.42578125" style="93" bestFit="1" customWidth="1"/>
    <col min="12042" max="12288" width="9.140625" style="93"/>
    <col min="12289" max="12289" width="11.5703125" style="93" customWidth="1"/>
    <col min="12290" max="12290" width="66.85546875" style="93" customWidth="1"/>
    <col min="12291" max="12291" width="19.7109375" style="93" customWidth="1"/>
    <col min="12292" max="12292" width="30.28515625" style="93" customWidth="1"/>
    <col min="12293" max="12293" width="11.5703125" style="93" bestFit="1" customWidth="1"/>
    <col min="12294" max="12296" width="9.140625" style="93"/>
    <col min="12297" max="12297" width="12.42578125" style="93" bestFit="1" customWidth="1"/>
    <col min="12298" max="12544" width="9.140625" style="93"/>
    <col min="12545" max="12545" width="11.5703125" style="93" customWidth="1"/>
    <col min="12546" max="12546" width="66.85546875" style="93" customWidth="1"/>
    <col min="12547" max="12547" width="19.7109375" style="93" customWidth="1"/>
    <col min="12548" max="12548" width="30.28515625" style="93" customWidth="1"/>
    <col min="12549" max="12549" width="11.5703125" style="93" bestFit="1" customWidth="1"/>
    <col min="12550" max="12552" width="9.140625" style="93"/>
    <col min="12553" max="12553" width="12.42578125" style="93" bestFit="1" customWidth="1"/>
    <col min="12554" max="12800" width="9.140625" style="93"/>
    <col min="12801" max="12801" width="11.5703125" style="93" customWidth="1"/>
    <col min="12802" max="12802" width="66.85546875" style="93" customWidth="1"/>
    <col min="12803" max="12803" width="19.7109375" style="93" customWidth="1"/>
    <col min="12804" max="12804" width="30.28515625" style="93" customWidth="1"/>
    <col min="12805" max="12805" width="11.5703125" style="93" bestFit="1" customWidth="1"/>
    <col min="12806" max="12808" width="9.140625" style="93"/>
    <col min="12809" max="12809" width="12.42578125" style="93" bestFit="1" customWidth="1"/>
    <col min="12810" max="13056" width="9.140625" style="93"/>
    <col min="13057" max="13057" width="11.5703125" style="93" customWidth="1"/>
    <col min="13058" max="13058" width="66.85546875" style="93" customWidth="1"/>
    <col min="13059" max="13059" width="19.7109375" style="93" customWidth="1"/>
    <col min="13060" max="13060" width="30.28515625" style="93" customWidth="1"/>
    <col min="13061" max="13061" width="11.5703125" style="93" bestFit="1" customWidth="1"/>
    <col min="13062" max="13064" width="9.140625" style="93"/>
    <col min="13065" max="13065" width="12.42578125" style="93" bestFit="1" customWidth="1"/>
    <col min="13066" max="13312" width="9.140625" style="93"/>
    <col min="13313" max="13313" width="11.5703125" style="93" customWidth="1"/>
    <col min="13314" max="13314" width="66.85546875" style="93" customWidth="1"/>
    <col min="13315" max="13315" width="19.7109375" style="93" customWidth="1"/>
    <col min="13316" max="13316" width="30.28515625" style="93" customWidth="1"/>
    <col min="13317" max="13317" width="11.5703125" style="93" bestFit="1" customWidth="1"/>
    <col min="13318" max="13320" width="9.140625" style="93"/>
    <col min="13321" max="13321" width="12.42578125" style="93" bestFit="1" customWidth="1"/>
    <col min="13322" max="13568" width="9.140625" style="93"/>
    <col min="13569" max="13569" width="11.5703125" style="93" customWidth="1"/>
    <col min="13570" max="13570" width="66.85546875" style="93" customWidth="1"/>
    <col min="13571" max="13571" width="19.7109375" style="93" customWidth="1"/>
    <col min="13572" max="13572" width="30.28515625" style="93" customWidth="1"/>
    <col min="13573" max="13573" width="11.5703125" style="93" bestFit="1" customWidth="1"/>
    <col min="13574" max="13576" width="9.140625" style="93"/>
    <col min="13577" max="13577" width="12.42578125" style="93" bestFit="1" customWidth="1"/>
    <col min="13578" max="13824" width="9.140625" style="93"/>
    <col min="13825" max="13825" width="11.5703125" style="93" customWidth="1"/>
    <col min="13826" max="13826" width="66.85546875" style="93" customWidth="1"/>
    <col min="13827" max="13827" width="19.7109375" style="93" customWidth="1"/>
    <col min="13828" max="13828" width="30.28515625" style="93" customWidth="1"/>
    <col min="13829" max="13829" width="11.5703125" style="93" bestFit="1" customWidth="1"/>
    <col min="13830" max="13832" width="9.140625" style="93"/>
    <col min="13833" max="13833" width="12.42578125" style="93" bestFit="1" customWidth="1"/>
    <col min="13834" max="14080" width="9.140625" style="93"/>
    <col min="14081" max="14081" width="11.5703125" style="93" customWidth="1"/>
    <col min="14082" max="14082" width="66.85546875" style="93" customWidth="1"/>
    <col min="14083" max="14083" width="19.7109375" style="93" customWidth="1"/>
    <col min="14084" max="14084" width="30.28515625" style="93" customWidth="1"/>
    <col min="14085" max="14085" width="11.5703125" style="93" bestFit="1" customWidth="1"/>
    <col min="14086" max="14088" width="9.140625" style="93"/>
    <col min="14089" max="14089" width="12.42578125" style="93" bestFit="1" customWidth="1"/>
    <col min="14090" max="14336" width="9.140625" style="93"/>
    <col min="14337" max="14337" width="11.5703125" style="93" customWidth="1"/>
    <col min="14338" max="14338" width="66.85546875" style="93" customWidth="1"/>
    <col min="14339" max="14339" width="19.7109375" style="93" customWidth="1"/>
    <col min="14340" max="14340" width="30.28515625" style="93" customWidth="1"/>
    <col min="14341" max="14341" width="11.5703125" style="93" bestFit="1" customWidth="1"/>
    <col min="14342" max="14344" width="9.140625" style="93"/>
    <col min="14345" max="14345" width="12.42578125" style="93" bestFit="1" customWidth="1"/>
    <col min="14346" max="14592" width="9.140625" style="93"/>
    <col min="14593" max="14593" width="11.5703125" style="93" customWidth="1"/>
    <col min="14594" max="14594" width="66.85546875" style="93" customWidth="1"/>
    <col min="14595" max="14595" width="19.7109375" style="93" customWidth="1"/>
    <col min="14596" max="14596" width="30.28515625" style="93" customWidth="1"/>
    <col min="14597" max="14597" width="11.5703125" style="93" bestFit="1" customWidth="1"/>
    <col min="14598" max="14600" width="9.140625" style="93"/>
    <col min="14601" max="14601" width="12.42578125" style="93" bestFit="1" customWidth="1"/>
    <col min="14602" max="14848" width="9.140625" style="93"/>
    <col min="14849" max="14849" width="11.5703125" style="93" customWidth="1"/>
    <col min="14850" max="14850" width="66.85546875" style="93" customWidth="1"/>
    <col min="14851" max="14851" width="19.7109375" style="93" customWidth="1"/>
    <col min="14852" max="14852" width="30.28515625" style="93" customWidth="1"/>
    <col min="14853" max="14853" width="11.5703125" style="93" bestFit="1" customWidth="1"/>
    <col min="14854" max="14856" width="9.140625" style="93"/>
    <col min="14857" max="14857" width="12.42578125" style="93" bestFit="1" customWidth="1"/>
    <col min="14858" max="15104" width="9.140625" style="93"/>
    <col min="15105" max="15105" width="11.5703125" style="93" customWidth="1"/>
    <col min="15106" max="15106" width="66.85546875" style="93" customWidth="1"/>
    <col min="15107" max="15107" width="19.7109375" style="93" customWidth="1"/>
    <col min="15108" max="15108" width="30.28515625" style="93" customWidth="1"/>
    <col min="15109" max="15109" width="11.5703125" style="93" bestFit="1" customWidth="1"/>
    <col min="15110" max="15112" width="9.140625" style="93"/>
    <col min="15113" max="15113" width="12.42578125" style="93" bestFit="1" customWidth="1"/>
    <col min="15114" max="15360" width="9.140625" style="93"/>
    <col min="15361" max="15361" width="11.5703125" style="93" customWidth="1"/>
    <col min="15362" max="15362" width="66.85546875" style="93" customWidth="1"/>
    <col min="15363" max="15363" width="19.7109375" style="93" customWidth="1"/>
    <col min="15364" max="15364" width="30.28515625" style="93" customWidth="1"/>
    <col min="15365" max="15365" width="11.5703125" style="93" bestFit="1" customWidth="1"/>
    <col min="15366" max="15368" width="9.140625" style="93"/>
    <col min="15369" max="15369" width="12.42578125" style="93" bestFit="1" customWidth="1"/>
    <col min="15370" max="15616" width="9.140625" style="93"/>
    <col min="15617" max="15617" width="11.5703125" style="93" customWidth="1"/>
    <col min="15618" max="15618" width="66.85546875" style="93" customWidth="1"/>
    <col min="15619" max="15619" width="19.7109375" style="93" customWidth="1"/>
    <col min="15620" max="15620" width="30.28515625" style="93" customWidth="1"/>
    <col min="15621" max="15621" width="11.5703125" style="93" bestFit="1" customWidth="1"/>
    <col min="15622" max="15624" width="9.140625" style="93"/>
    <col min="15625" max="15625" width="12.42578125" style="93" bestFit="1" customWidth="1"/>
    <col min="15626" max="15872" width="9.140625" style="93"/>
    <col min="15873" max="15873" width="11.5703125" style="93" customWidth="1"/>
    <col min="15874" max="15874" width="66.85546875" style="93" customWidth="1"/>
    <col min="15875" max="15875" width="19.7109375" style="93" customWidth="1"/>
    <col min="15876" max="15876" width="30.28515625" style="93" customWidth="1"/>
    <col min="15877" max="15877" width="11.5703125" style="93" bestFit="1" customWidth="1"/>
    <col min="15878" max="15880" width="9.140625" style="93"/>
    <col min="15881" max="15881" width="12.42578125" style="93" bestFit="1" customWidth="1"/>
    <col min="15882" max="16128" width="9.140625" style="93"/>
    <col min="16129" max="16129" width="11.5703125" style="93" customWidth="1"/>
    <col min="16130" max="16130" width="66.85546875" style="93" customWidth="1"/>
    <col min="16131" max="16131" width="19.7109375" style="93" customWidth="1"/>
    <col min="16132" max="16132" width="30.28515625" style="93" customWidth="1"/>
    <col min="16133" max="16133" width="11.5703125" style="93" bestFit="1" customWidth="1"/>
    <col min="16134" max="16136" width="9.140625" style="93"/>
    <col min="16137" max="16137" width="12.42578125" style="93" bestFit="1" customWidth="1"/>
    <col min="16138" max="16384" width="9.140625" style="93"/>
  </cols>
  <sheetData>
    <row r="1" spans="1:11" x14ac:dyDescent="0.2">
      <c r="A1" s="203" t="s">
        <v>107</v>
      </c>
      <c r="B1" s="203"/>
      <c r="C1" s="203"/>
      <c r="D1" s="203"/>
      <c r="E1" s="46"/>
      <c r="F1" s="46"/>
      <c r="G1" s="46"/>
      <c r="H1" s="46"/>
      <c r="I1" s="46"/>
      <c r="J1" s="46"/>
      <c r="K1" s="46"/>
    </row>
    <row r="2" spans="1:11" x14ac:dyDescent="0.2">
      <c r="A2" s="209" t="s">
        <v>108</v>
      </c>
      <c r="B2" s="209"/>
      <c r="C2" s="209"/>
      <c r="D2" s="209"/>
    </row>
    <row r="3" spans="1:11" x14ac:dyDescent="0.2">
      <c r="A3" s="205"/>
      <c r="B3" s="205"/>
      <c r="C3" s="205" t="s">
        <v>64</v>
      </c>
      <c r="D3" s="205"/>
    </row>
    <row r="4" spans="1:11" x14ac:dyDescent="0.2">
      <c r="A4" s="53" t="s">
        <v>99</v>
      </c>
      <c r="B4" s="109">
        <v>0</v>
      </c>
      <c r="C4" s="50" t="s">
        <v>66</v>
      </c>
      <c r="D4" s="50"/>
    </row>
    <row r="5" spans="1:11" x14ac:dyDescent="0.2">
      <c r="A5" s="53" t="s">
        <v>100</v>
      </c>
      <c r="B5" s="109" t="s">
        <v>54</v>
      </c>
      <c r="C5" s="50" t="s">
        <v>68</v>
      </c>
      <c r="D5" s="50"/>
    </row>
    <row r="6" spans="1:11" x14ac:dyDescent="0.2">
      <c r="A6" s="96"/>
      <c r="B6" s="109" t="s">
        <v>54</v>
      </c>
      <c r="C6" s="50" t="s">
        <v>69</v>
      </c>
      <c r="D6" s="50"/>
    </row>
    <row r="7" spans="1:11" x14ac:dyDescent="0.2">
      <c r="A7" s="96"/>
      <c r="B7" s="109" t="s">
        <v>54</v>
      </c>
      <c r="C7" s="50" t="s">
        <v>70</v>
      </c>
      <c r="D7" s="50"/>
    </row>
    <row r="8" spans="1:11" x14ac:dyDescent="0.2">
      <c r="A8" s="212"/>
      <c r="B8" s="212"/>
      <c r="C8" s="50" t="s">
        <v>71</v>
      </c>
      <c r="D8" s="50"/>
    </row>
    <row r="9" spans="1:11" s="110" customFormat="1" ht="33" customHeight="1" x14ac:dyDescent="0.2">
      <c r="A9" s="106" t="s">
        <v>72</v>
      </c>
      <c r="B9" s="209" t="s">
        <v>109</v>
      </c>
      <c r="C9" s="209"/>
      <c r="D9" s="106" t="s">
        <v>110</v>
      </c>
    </row>
    <row r="10" spans="1:11" s="110" customFormat="1" ht="33" customHeight="1" x14ac:dyDescent="0.2">
      <c r="A10" s="106">
        <v>1</v>
      </c>
      <c r="B10" s="217" t="s">
        <v>111</v>
      </c>
      <c r="C10" s="217"/>
      <c r="D10" s="106"/>
    </row>
    <row r="11" spans="1:11" ht="33" customHeight="1" x14ac:dyDescent="0.2">
      <c r="A11" s="53" t="s">
        <v>104</v>
      </c>
      <c r="B11" s="218" t="s">
        <v>112</v>
      </c>
      <c r="C11" s="218"/>
      <c r="D11" s="50"/>
    </row>
    <row r="12" spans="1:11" x14ac:dyDescent="0.2">
      <c r="A12" s="53"/>
      <c r="B12" s="219" t="s">
        <v>241</v>
      </c>
      <c r="C12" s="219"/>
      <c r="D12" s="117">
        <f>'Sch-3A (Sch Civil)'!M68</f>
        <v>4135866.4970355066</v>
      </c>
      <c r="E12" s="111"/>
    </row>
    <row r="13" spans="1:11" ht="18" customHeight="1" x14ac:dyDescent="0.2">
      <c r="A13" s="53" t="s">
        <v>105</v>
      </c>
      <c r="B13" s="218" t="s">
        <v>113</v>
      </c>
      <c r="C13" s="218"/>
      <c r="D13" s="117"/>
      <c r="E13" s="111"/>
    </row>
    <row r="14" spans="1:11" x14ac:dyDescent="0.2">
      <c r="A14" s="53"/>
      <c r="B14" s="219" t="s">
        <v>240</v>
      </c>
      <c r="C14" s="219"/>
      <c r="D14" s="117">
        <f>'Sch-3B (NS Civil)'!J17</f>
        <v>0</v>
      </c>
      <c r="E14" s="111"/>
    </row>
    <row r="15" spans="1:11" ht="27.75" customHeight="1" x14ac:dyDescent="0.2">
      <c r="A15" s="53"/>
      <c r="B15" s="220" t="s">
        <v>114</v>
      </c>
      <c r="C15" s="221"/>
      <c r="D15" s="117">
        <f>D12+D14</f>
        <v>4135866.4970355066</v>
      </c>
      <c r="E15" s="111"/>
    </row>
    <row r="16" spans="1:11" ht="9.75" customHeight="1" x14ac:dyDescent="0.2">
      <c r="A16" s="53"/>
      <c r="B16" s="206"/>
      <c r="C16" s="208"/>
      <c r="D16" s="117"/>
      <c r="E16" s="111"/>
    </row>
    <row r="17" spans="1:9" ht="27.75" customHeight="1" x14ac:dyDescent="0.2">
      <c r="A17" s="118">
        <v>2</v>
      </c>
      <c r="B17" s="213" t="s">
        <v>115</v>
      </c>
      <c r="C17" s="214"/>
      <c r="D17" s="117">
        <f>'Sch 5 Taxes'!D13</f>
        <v>744455.96946639149</v>
      </c>
    </row>
    <row r="18" spans="1:9" x14ac:dyDescent="0.2">
      <c r="A18" s="53"/>
      <c r="B18" s="119"/>
      <c r="C18" s="120"/>
      <c r="D18" s="117"/>
    </row>
    <row r="19" spans="1:9" ht="33" customHeight="1" x14ac:dyDescent="0.2">
      <c r="A19" s="53"/>
      <c r="B19" s="215" t="s">
        <v>116</v>
      </c>
      <c r="C19" s="216"/>
      <c r="D19" s="121">
        <f>SUM(D15,D17)</f>
        <v>4880322.4665018981</v>
      </c>
    </row>
    <row r="20" spans="1:9" x14ac:dyDescent="0.2">
      <c r="A20" s="122"/>
      <c r="B20" s="112"/>
      <c r="C20" s="112"/>
      <c r="D20" s="113"/>
      <c r="F20" s="111"/>
      <c r="G20" s="111"/>
      <c r="H20" s="111"/>
      <c r="I20" s="111"/>
    </row>
    <row r="21" spans="1:9" x14ac:dyDescent="0.2">
      <c r="A21" s="99"/>
      <c r="D21" s="100"/>
    </row>
    <row r="22" spans="1:9" x14ac:dyDescent="0.2">
      <c r="A22" s="99" t="s">
        <v>90</v>
      </c>
      <c r="B22" s="101">
        <v>0</v>
      </c>
      <c r="C22" s="114" t="s">
        <v>91</v>
      </c>
      <c r="D22" s="115">
        <v>0</v>
      </c>
    </row>
    <row r="23" spans="1:9" x14ac:dyDescent="0.2">
      <c r="A23" s="103" t="s">
        <v>92</v>
      </c>
      <c r="B23" s="104">
        <v>0</v>
      </c>
      <c r="C23" s="116" t="s">
        <v>93</v>
      </c>
      <c r="D23" s="115">
        <v>0</v>
      </c>
    </row>
  </sheetData>
  <sheetProtection password="DC2B" sheet="1" objects="1" scenarios="1"/>
  <mergeCells count="15">
    <mergeCell ref="B16:C16"/>
    <mergeCell ref="B17:C17"/>
    <mergeCell ref="B19:C19"/>
    <mergeCell ref="B10:C10"/>
    <mergeCell ref="B11:C11"/>
    <mergeCell ref="B12:C12"/>
    <mergeCell ref="B13:C13"/>
    <mergeCell ref="B14:C14"/>
    <mergeCell ref="B15:C15"/>
    <mergeCell ref="B9:C9"/>
    <mergeCell ref="A1:D1"/>
    <mergeCell ref="A2:D2"/>
    <mergeCell ref="A3:B3"/>
    <mergeCell ref="C3:D3"/>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 </vt:lpstr>
      <vt:lpstr>Basic</vt:lpstr>
      <vt:lpstr>Name of Bidder</vt:lpstr>
      <vt:lpstr>Sch-3A (Sch Civil)</vt:lpstr>
      <vt:lpstr>Sch-3B (NS Civil)</vt:lpstr>
      <vt:lpstr>Sch 5 Taxes</vt:lpstr>
      <vt:lpstr>Sch 6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 Gabriel Kujur {सतीश गेबरियल कुजूर}</dc:creator>
  <cp:lastModifiedBy>Jignesh Kumar Kapatel {का.पटेल जिग्‍नेशकुमार}</cp:lastModifiedBy>
  <dcterms:created xsi:type="dcterms:W3CDTF">2015-06-05T18:17:20Z</dcterms:created>
  <dcterms:modified xsi:type="dcterms:W3CDTF">2024-01-10T09:46:48Z</dcterms:modified>
</cp:coreProperties>
</file>