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05"/>
  <workbookPr/>
  <mc:AlternateContent xmlns:mc="http://schemas.openxmlformats.org/markup-compatibility/2006">
    <mc:Choice Requires="x15">
      <x15ac:absPath xmlns:x15ac="http://schemas.microsoft.com/office/spreadsheetml/2010/11/ac" url="C:\Users\60070003\OneDrive - Power Grid Corporation of India Limited\C&amp;M\Jignesh\SRM Open\Jabalpur Quarter renovation\bid doc for upload\"/>
    </mc:Choice>
  </mc:AlternateContent>
  <xr:revisionPtr revIDLastSave="56" documentId="8_{EE02C010-A6CF-4E18-B0EA-B5D0B0AA4343}" xr6:coauthVersionLast="36" xr6:coauthVersionMax="36" xr10:uidLastSave="{4C8A8200-878C-42C4-A4E0-4141DE05AF0B}"/>
  <workbookProtection workbookPassword="DC2B" lockStructure="1"/>
  <bookViews>
    <workbookView xWindow="-120" yWindow="-120" windowWidth="29040" windowHeight="15720" xr2:uid="{00000000-000D-0000-FFFF-FFFF00000000}"/>
  </bookViews>
  <sheets>
    <sheet name="Instruction " sheetId="1" r:id="rId1"/>
    <sheet name="Basic" sheetId="2" r:id="rId2"/>
    <sheet name="Name of Bidder" sheetId="3" r:id="rId3"/>
    <sheet name="Sch-3A (Sch Civil)" sheetId="4" r:id="rId4"/>
    <sheet name="Sch-3B (NS Civil)" sheetId="5" r:id="rId5"/>
    <sheet name="Sch 5 Taxes" sheetId="6" r:id="rId6"/>
    <sheet name="Sch 6 Summary" sheetId="7" r:id="rId7"/>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12" i="7" l="1"/>
  <c r="L19" i="4" l="1"/>
  <c r="M19" i="4" s="1"/>
  <c r="L20" i="4"/>
  <c r="M20" i="4" s="1"/>
  <c r="L21" i="4"/>
  <c r="M21" i="4"/>
  <c r="N21" i="4"/>
  <c r="O21" i="4"/>
  <c r="L22" i="4"/>
  <c r="M22" i="4"/>
  <c r="N22" i="4"/>
  <c r="O22" i="4"/>
  <c r="L24" i="4"/>
  <c r="M24" i="4" s="1"/>
  <c r="L25" i="4"/>
  <c r="M25" i="4"/>
  <c r="N25" i="4"/>
  <c r="L27" i="4"/>
  <c r="M27" i="4"/>
  <c r="N27" i="4"/>
  <c r="O27" i="4"/>
  <c r="L29" i="4"/>
  <c r="M29" i="4" s="1"/>
  <c r="L30" i="4"/>
  <c r="M30" i="4"/>
  <c r="L31" i="4"/>
  <c r="M31" i="4"/>
  <c r="N31" i="4"/>
  <c r="O31" i="4"/>
  <c r="L33" i="4"/>
  <c r="L35" i="4"/>
  <c r="M35" i="4"/>
  <c r="N35" i="4"/>
  <c r="L36" i="4"/>
  <c r="M36" i="4"/>
  <c r="N36" i="4"/>
  <c r="O36" i="4"/>
  <c r="L37" i="4"/>
  <c r="M37" i="4"/>
  <c r="N37" i="4"/>
  <c r="O37" i="4" s="1"/>
  <c r="L38" i="4"/>
  <c r="M38" i="4"/>
  <c r="N38" i="4"/>
  <c r="O38" i="4" s="1"/>
  <c r="L40" i="4"/>
  <c r="L41" i="4"/>
  <c r="M41" i="4"/>
  <c r="N41" i="4"/>
  <c r="O41" i="4"/>
  <c r="L42" i="4"/>
  <c r="M42" i="4"/>
  <c r="N42" i="4"/>
  <c r="O42" i="4"/>
  <c r="L43" i="4"/>
  <c r="M43" i="4"/>
  <c r="N43" i="4"/>
  <c r="O43" i="4" s="1"/>
  <c r="L44" i="4"/>
  <c r="M44" i="4" s="1"/>
  <c r="L45" i="4"/>
  <c r="M45" i="4"/>
  <c r="N45" i="4"/>
  <c r="L47" i="4"/>
  <c r="M47" i="4"/>
  <c r="N47" i="4"/>
  <c r="O47" i="4"/>
  <c r="L48" i="4"/>
  <c r="M48" i="4"/>
  <c r="N48" i="4"/>
  <c r="O48" i="4"/>
  <c r="L50" i="4"/>
  <c r="M50" i="4"/>
  <c r="N50" i="4"/>
  <c r="L51" i="4"/>
  <c r="M51" i="4"/>
  <c r="N51" i="4"/>
  <c r="O51" i="4"/>
  <c r="L53" i="4"/>
  <c r="M53" i="4"/>
  <c r="N53" i="4"/>
  <c r="O53" i="4"/>
  <c r="L55" i="4"/>
  <c r="M55" i="4"/>
  <c r="N55" i="4"/>
  <c r="L57" i="4"/>
  <c r="M57" i="4"/>
  <c r="N57" i="4"/>
  <c r="O57" i="4" s="1"/>
  <c r="L59" i="4"/>
  <c r="M59" i="4" s="1"/>
  <c r="L60" i="4"/>
  <c r="M60" i="4"/>
  <c r="N60" i="4"/>
  <c r="L62" i="4"/>
  <c r="M62" i="4"/>
  <c r="N62" i="4"/>
  <c r="O62" i="4" s="1"/>
  <c r="L63" i="4"/>
  <c r="M63" i="4"/>
  <c r="N63" i="4"/>
  <c r="O63" i="4" s="1"/>
  <c r="L64" i="4"/>
  <c r="M64" i="4" s="1"/>
  <c r="L17" i="4"/>
  <c r="M17" i="4" s="1"/>
  <c r="I62" i="4"/>
  <c r="I40" i="4"/>
  <c r="M40" i="4" s="1"/>
  <c r="I38" i="4"/>
  <c r="I33" i="4"/>
  <c r="M33" i="4" s="1"/>
  <c r="I31" i="4"/>
  <c r="J16" i="5"/>
  <c r="J17" i="5" s="1"/>
  <c r="D14" i="7" s="1"/>
  <c r="N66" i="4"/>
  <c r="L18" i="4"/>
  <c r="M18" i="4" s="1"/>
  <c r="A13" i="3"/>
  <c r="A8" i="3"/>
  <c r="M65" i="4" l="1"/>
  <c r="N40" i="4"/>
  <c r="O40" i="4" s="1"/>
  <c r="N33" i="4"/>
  <c r="O33" i="4"/>
  <c r="N20" i="4"/>
  <c r="O20" i="4" s="1"/>
  <c r="O45" i="4"/>
  <c r="O25" i="4"/>
  <c r="O50" i="4"/>
  <c r="N30" i="4"/>
  <c r="O30" i="4" s="1"/>
  <c r="O55" i="4"/>
  <c r="O35" i="4"/>
  <c r="O60" i="4"/>
  <c r="N64" i="4"/>
  <c r="O64" i="4" s="1"/>
  <c r="N19" i="4"/>
  <c r="O19" i="4" s="1"/>
  <c r="N44" i="4"/>
  <c r="O44" i="4"/>
  <c r="N24" i="4"/>
  <c r="O24" i="4"/>
  <c r="N29" i="4"/>
  <c r="O29" i="4"/>
  <c r="N59" i="4"/>
  <c r="O59" i="4" s="1"/>
  <c r="N17" i="4"/>
  <c r="O17" i="4" s="1"/>
  <c r="K16" i="5"/>
  <c r="L16" i="5" s="1"/>
  <c r="N18" i="4"/>
  <c r="O18" i="4" s="1"/>
  <c r="O65" i="4" l="1"/>
  <c r="N65" i="4"/>
  <c r="N67" i="4" s="1"/>
  <c r="N69" i="4" s="1"/>
  <c r="D11" i="6" s="1"/>
  <c r="L17" i="5"/>
  <c r="K17" i="5"/>
  <c r="D12" i="6" s="1"/>
  <c r="M67" i="4"/>
  <c r="M68" i="4" s="1"/>
  <c r="D15" i="7" s="1"/>
  <c r="D13" i="6" l="1"/>
  <c r="D17" i="7" s="1"/>
  <c r="D19" i="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Aman Kumar {अमन कुमार}</author>
  </authors>
  <commentList>
    <comment ref="H64" authorId="0" shapeId="0" xr:uid="{D4C76D8D-5853-49B9-B2FD-8F6378830BBD}">
      <text>
        <r>
          <rPr>
            <b/>
            <sz val="9"/>
            <color indexed="81"/>
            <rFont val="Tahoma"/>
            <family val="2"/>
          </rPr>
          <t>Aman Kumar {अमन कुमार}:</t>
        </r>
        <r>
          <rPr>
            <sz val="9"/>
            <color indexed="81"/>
            <rFont val="Tahoma"/>
            <family val="2"/>
          </rPr>
          <t xml:space="preserve">
tr</t>
        </r>
      </text>
    </comment>
  </commentList>
</comments>
</file>

<file path=xl/sharedStrings.xml><?xml version="1.0" encoding="utf-8"?>
<sst xmlns="http://schemas.openxmlformats.org/spreadsheetml/2006/main" count="395" uniqueCount="242">
  <si>
    <t>I</t>
  </si>
  <si>
    <t>While filling up the worksheets following may please be observed :</t>
  </si>
  <si>
    <t>(i)</t>
  </si>
  <si>
    <t>Fill up only green shaded cells.</t>
  </si>
  <si>
    <t>(ii)</t>
  </si>
  <si>
    <t>Certain data type entries have been restricted, such as Numeric values or limits of numeric values.</t>
  </si>
  <si>
    <t>(iii)</t>
  </si>
  <si>
    <t>Select only the options provided in pull down menus.</t>
  </si>
  <si>
    <t>(iv)</t>
  </si>
  <si>
    <t>Do not link any cell of this work book with any other work book.</t>
  </si>
  <si>
    <t>(v)</t>
  </si>
  <si>
    <t>Do not use copy &amp; paste or cut &amp; paste options for filling up the data.</t>
  </si>
  <si>
    <t>(vi)</t>
  </si>
  <si>
    <t>Do not reformat any of the cell of the work book.</t>
  </si>
  <si>
    <t>II</t>
  </si>
  <si>
    <t>This Workbook consists of following worksheets :</t>
  </si>
  <si>
    <t xml:space="preserve">Cover : </t>
  </si>
  <si>
    <t>Opening page of the workbook.</t>
  </si>
  <si>
    <t>Names of Bidder :</t>
  </si>
  <si>
    <t>●</t>
  </si>
  <si>
    <t>Select Sole Bidder or JV (Joint Venture) from the pull down menu. Do not leave this cell blank.</t>
  </si>
  <si>
    <t>Select nos. of the JV Partners other than the Lead Partner from drop down menu.</t>
  </si>
  <si>
    <r>
      <t>In case of JV partners more than 2, enter details of 3</t>
    </r>
    <r>
      <rPr>
        <vertAlign val="superscript"/>
        <sz val="12"/>
        <rFont val="Book Antiqua"/>
        <family val="1"/>
      </rPr>
      <t>rd</t>
    </r>
    <r>
      <rPr>
        <sz val="12"/>
        <rFont val="Book Antiqua"/>
        <family val="1"/>
      </rPr>
      <t xml:space="preserve"> &amp; more partners along with details of 2</t>
    </r>
    <r>
      <rPr>
        <vertAlign val="superscript"/>
        <sz val="12"/>
        <rFont val="Book Antiqua"/>
        <family val="1"/>
      </rPr>
      <t>nd</t>
    </r>
    <r>
      <rPr>
        <sz val="12"/>
        <rFont val="Book Antiqua"/>
        <family val="1"/>
      </rPr>
      <t xml:space="preserve"> partner.</t>
    </r>
  </si>
  <si>
    <t>Fill up names and address of the Sole Bidder and /or Joint Venture.</t>
  </si>
  <si>
    <t>Fill up date in dd-mmm-yyyy format from drop down menu.</t>
  </si>
  <si>
    <t>Click for Sch-1 given at the right top of the worksheet to go to Sch-1.</t>
  </si>
  <si>
    <t>Sch -1 : (Abstract Of Cost)</t>
  </si>
  <si>
    <t xml:space="preserve">Summary of all the Schedules  shall be displayed automatically. </t>
  </si>
  <si>
    <t>No cell is required to be filled in by the bidder in this worksheet.</t>
  </si>
  <si>
    <t>Sch-2 (Schedule  Items for Civil Works for FOR CONSTRUCTION OF TL STORE (50m x 10 m)  FOR BANASKANTHA SUBSTATION  ) :</t>
  </si>
  <si>
    <r>
      <t>Schedule Items:</t>
    </r>
    <r>
      <rPr>
        <sz val="12"/>
        <rFont val="Book Antiqua"/>
        <family val="1"/>
      </rPr>
      <t xml:space="preserve"> only % above/below DSR-2014 is to be filled up.</t>
    </r>
  </si>
  <si>
    <t>Total amount shall get calculated automatically.</t>
  </si>
  <si>
    <t>Sch-3 (Non-Schedule  Items for FOR CONSTRUCTION OF TL STORE (50m x 10 m)  FOR BANASKANTHA SUBSTATION ) :</t>
  </si>
  <si>
    <r>
      <rPr>
        <b/>
        <sz val="12"/>
        <rFont val="Book Antiqua"/>
        <family val="1"/>
      </rPr>
      <t>Non-Schedule Items</t>
    </r>
    <r>
      <rPr>
        <sz val="12"/>
        <rFont val="Book Antiqua"/>
        <family val="1"/>
      </rPr>
      <t>: Fill up unit rates for all the items in numeric values greater than 0 (zero). If unit rate is left blank, the corresponding item shall be deemed to be included in the total price.</t>
    </r>
  </si>
  <si>
    <t>The rate quoted shall be inclusive of the Service Tax.</t>
  </si>
  <si>
    <t>Sch-4 (Schedule  Items for CONSTRUCTION OF OPEN STORE YARD OF SIZE  (110m x 40) m  for BANASKANTHA SUBSTATION  ) :</t>
  </si>
  <si>
    <t>Sch-5 (Non-Schedule  Items for CONSTRUCTION OF OPEN STORE YARD OF SIZE  (110m x 40) m  for BANASKANTHA SUBSTATION ) :</t>
  </si>
  <si>
    <t>Sch-6 ( INTERNAL ELECTRIFICATION WORKS OF 50x10 STORE  SHED FOR BANASKANTHA SUBSTATION  ) :</t>
  </si>
  <si>
    <t>Fill up unit rates for all the items in numeric values greater than 0 (zero). If unit rate is left blank, the corresponding item shall be deemed to be included in the total price.</t>
  </si>
  <si>
    <r>
      <t>Bid from 2</t>
    </r>
    <r>
      <rPr>
        <b/>
        <vertAlign val="superscript"/>
        <sz val="12"/>
        <color indexed="12"/>
        <rFont val="Book Antiqua"/>
        <family val="1"/>
      </rPr>
      <t>nd</t>
    </r>
    <r>
      <rPr>
        <b/>
        <sz val="12"/>
        <color indexed="12"/>
        <rFont val="Book Antiqua"/>
        <family val="1"/>
      </rPr>
      <t xml:space="preserve"> Envelope :</t>
    </r>
  </si>
  <si>
    <t>Fill up ref. no. as bidder's ref no. of this letter.</t>
  </si>
  <si>
    <t xml:space="preserve">This letter shall consider the net price as per Sch-3 . </t>
  </si>
  <si>
    <t xml:space="preserve">Fill up names &amp; Designation of the representatives of other JV partner(s) if the bidder is JV (Joint Venture) . </t>
  </si>
  <si>
    <t>Fill up additional information as required.</t>
  </si>
  <si>
    <t>* * *</t>
  </si>
  <si>
    <t>Happy Bidding !</t>
  </si>
  <si>
    <t>Name of Package :</t>
  </si>
  <si>
    <t>Package No          :</t>
  </si>
  <si>
    <t>Specification No. :</t>
  </si>
  <si>
    <t>Completion Period</t>
  </si>
  <si>
    <t>Enter following details of the bidder</t>
  </si>
  <si>
    <t>Specify type of Bidder                    [Select from drop down menu]</t>
  </si>
  <si>
    <t>Individual Firm</t>
  </si>
  <si>
    <t xml:space="preserve">Address of Registered Office &amp; Mobile Numbers </t>
  </si>
  <si>
    <t>…….. …… ………. ……….</t>
  </si>
  <si>
    <t xml:space="preserve">Printed Name </t>
  </si>
  <si>
    <t>Designation</t>
  </si>
  <si>
    <t xml:space="preserve">Date     </t>
  </si>
  <si>
    <t xml:space="preserve">Place     </t>
  </si>
  <si>
    <t>पावर ग्रिड कारपोरेशन ऑफ इंडिया लिमिटेड</t>
  </si>
  <si>
    <t>POWER GRID CORPORATION OF INDIA LTD.</t>
  </si>
  <si>
    <t>WRTS-II,RHQ,VADODARA</t>
  </si>
  <si>
    <t>(SCHEDULE OF RATES AND PRICES)</t>
  </si>
  <si>
    <t>Bidder’s Name and Address (Sole Bidder) :</t>
  </si>
  <si>
    <t>To:</t>
  </si>
  <si>
    <t>Name        :</t>
  </si>
  <si>
    <t>Contract Services</t>
  </si>
  <si>
    <t>Address    :</t>
  </si>
  <si>
    <t>Power Grid Corporation of India Ltd.,</t>
  </si>
  <si>
    <t>Western Region Transmission syatem -II</t>
  </si>
  <si>
    <t xml:space="preserve">Plot No. 54, Near Riya revati resort , </t>
  </si>
  <si>
    <t>Sama - savli road, vadodara-390008</t>
  </si>
  <si>
    <t>Sl. No.</t>
  </si>
  <si>
    <t>Service Code</t>
  </si>
  <si>
    <t>SAC</t>
  </si>
  <si>
    <t>Whether SAC in column ‘3’ is confirmed. If not  indicate applicable the SAC #</t>
  </si>
  <si>
    <t>Rate of GST applicable ( in %)</t>
  </si>
  <si>
    <t>Unit</t>
  </si>
  <si>
    <t>Quantity</t>
  </si>
  <si>
    <t>Unit Erection Charges</t>
  </si>
  <si>
    <t>Reduction of GST factor considered in DSR</t>
  </si>
  <si>
    <t>Unit Erection Charges Excluding GST</t>
  </si>
  <si>
    <t>Total Erection Charges
 (Excl. GST)</t>
  </si>
  <si>
    <t>Total Erection chrages Including GST</t>
  </si>
  <si>
    <t>(Service Accounting Codes)</t>
  </si>
  <si>
    <t>1</t>
  </si>
  <si>
    <t>Add Amount above/below +/- on the amount for DSR Items as per quoted percentage</t>
  </si>
  <si>
    <t>Total of Schedule Items Part-3A</t>
  </si>
  <si>
    <t>Total Tax</t>
  </si>
  <si>
    <t># In case the bidder leaves the cell for confirmation of the SAC and/or  GST rate “blank”,  the SAC and corresponding GST rate indicated by the Employer shall be deemed to be the one confirmed by the Bidder.</t>
  </si>
  <si>
    <t xml:space="preserve">Date : </t>
  </si>
  <si>
    <t>Printed Name   :</t>
  </si>
  <si>
    <t>Place :</t>
  </si>
  <si>
    <t>Designation   :</t>
  </si>
  <si>
    <t xml:space="preserve">Description
</t>
  </si>
  <si>
    <t xml:space="preserve">PART -B :Non Schedule Items </t>
  </si>
  <si>
    <t>Total of Non  Schedule Items (Schedule 3B)</t>
  </si>
  <si>
    <t xml:space="preserve">Schedule-5 </t>
  </si>
  <si>
    <t>(SUMMARY OF TAXES &amp; DUTIES)</t>
  </si>
  <si>
    <t xml:space="preserve">Name </t>
  </si>
  <si>
    <t>Address</t>
  </si>
  <si>
    <t>Item Nos.</t>
  </si>
  <si>
    <t>Total Price
 (in ₹)</t>
  </si>
  <si>
    <t>TOTAL GST on Services</t>
  </si>
  <si>
    <t>a.</t>
  </si>
  <si>
    <t>b.</t>
  </si>
  <si>
    <t xml:space="preserve">GRAND TOTAL </t>
  </si>
  <si>
    <t xml:space="preserve">Schedule-6 </t>
  </si>
  <si>
    <t>Grand Summary</t>
  </si>
  <si>
    <t>Description</t>
  </si>
  <si>
    <t>Total Price (INR)</t>
  </si>
  <si>
    <t>Service/Installation Charges</t>
  </si>
  <si>
    <t>TOTAL SCHEDULE NO.-3A</t>
  </si>
  <si>
    <t>TOTAL SCHEDULE NO.-3B</t>
  </si>
  <si>
    <t>Total of Service/Installation Charge 
(ITEMS TAB: Item 01  for BID PRICE SUMMARY Statement )</t>
  </si>
  <si>
    <t>Total GST against Service/Installation Charge
(ITEMS TAB: Item 02  for BID PRICE SUMMARY Statement )</t>
  </si>
  <si>
    <t xml:space="preserve">Grand Total </t>
  </si>
  <si>
    <t>Unit Erection Charges (Excl.GST)</t>
  </si>
  <si>
    <t>Each</t>
  </si>
  <si>
    <t>Cum</t>
  </si>
  <si>
    <t>120001641</t>
  </si>
  <si>
    <t>General Instruction to the Bidders for filling up this workbook of Price Schedules for Package  Renovation of (Old B -Type, Semi Old B-Type &amp; C-Type) residential Quarters at 400kV Jabalpur Subtation.</t>
  </si>
  <si>
    <t>Renovation of (Old B -Type, Semi Old B-Type &amp; C-Type) residential Quarters at 400kV Jabalpur Subtation.</t>
  </si>
  <si>
    <t>Bill of Quantity for  Renovation of (Old B -Type, Semi Old B-Type &amp; C-Type) residential Quarters at 400kV Jabalpur Subtation.</t>
  </si>
  <si>
    <t>Installation Charges- Sch 3A: Schedule Items for  Renovation of (Old B -Type, Semi Old B-Type &amp; C-Type) residential Quarters at 400kV Jabalpur Subtation.</t>
  </si>
  <si>
    <t>Installation Charges- Sch 3B: Non Schedule Items for  Renovation of (Old B -Type, Semi Old B-Type &amp; C-Type) residential Quarters at 400kV Jabalpur Subtation.</t>
  </si>
  <si>
    <t>1.1   By Mechanical Transport including loading ,unloading and stacking up to 1KM
1.1.1  Lime, moorum, building rubbish</t>
  </si>
  <si>
    <t>CuM</t>
  </si>
  <si>
    <t>1.1.11 Steel</t>
  </si>
  <si>
    <t>8.2   Providing and fixing 18 mm thick gang saw cut, mirror polished, premoulded and prepolished, machine cut for kitchen platforms, vanity counters, window sills , facias and similar locations of required size, approved shade, colour and texture laid over 20 mm thick base cement mortar 1:4 (1 cement : 4 coarse sand), joints treated with white cement, mixed with matching pigment, epoxy touch ups, including rubbing, curing, moulding and polishing to edges to give high gloss finish etc. complete at all levels.
8.2.2   Granite of any colour and shade
8.2.2.1   Area of slab upto 0.50 sqm</t>
  </si>
  <si>
    <t>SqM</t>
  </si>
  <si>
    <t>8.2.2.2   Area of slab over 0.50 sqm</t>
  </si>
  <si>
    <t>8.3   Providing edge moulding to 18 mm thick marble stone counters, Vanities etc., including machine polishing to edge to give high gloss finish etc. complete as per design approved by Engineer-in-Charge.
8.3.2   Granite work</t>
  </si>
  <si>
    <t>8.5 Extra for providing opening of required size &amp; shape for wash basin/kitchen sink in kitchen platform, vanity counter and similar location in marble/ Granite/ stone work, including necessary holes for pillar taps etc. including moulding, rubbing and polishing of cut edges etc. complete</t>
  </si>
  <si>
    <t>9.18 Providing and fixing Pre-laminated flat pressed 3 layer (medium density) particle board or graded wood particle board IS : 3087 marked, with one side decorative and other side balancing lamination Grade I, Type II exterior grade IS : 12823 marked, in shelves with screws and fittings wherever required, edges to be painted with polyurethane primer (fittings to be paid separately).</t>
  </si>
  <si>
    <t>9.18.1 18 mm thick</t>
  </si>
  <si>
    <t>Sqm</t>
  </si>
  <si>
    <t>9.53 Providing 40x5 mm flat iron hold fast 40 cm long including fixing to frame with 10 mm diameter bolts, nuts and wooden plugs and embedding in cement concrete block 30x10x15cm 1:3:6 mix (1 cement : 3 coarse sand : 6 graded stone aggregate 20mm nominal size).</t>
  </si>
  <si>
    <t>9.92 Providing and fixing chromium plated brass handles with necessary screws etc. complete:</t>
  </si>
  <si>
    <t>9.92.1 125 mm</t>
  </si>
  <si>
    <t>9.114 Providing and fixing magnetic catcher of approved quality in cupboard /ward robe shutters, including fixing with necessary screws etc. complete.</t>
  </si>
  <si>
    <t>9.114.1 Triple strip vertical type</t>
  </si>
  <si>
    <t>9.112 Providing and fixing 2nd class teak wood lipping/ moulded beading or taj beading of size 18X5 mm fixed with wooden adhesive of approved quality and screws/nails on the edges of the Pre-laminated particle board as per direction of Engineer-in-charge.</t>
  </si>
  <si>
    <t>9.119 Providing and fixing factory made P.V.C. door frame of size 50x47 mm with awall thickness of 5 mm, made out of extruded 5mm rigid PVC foam sheet, mitred at corners and joined with 2 Nos of 150 mm long brackets of 15x15 mm M.S. square tube, the vertical door frame profiles to be reinforced with 19x19 mm M.S. square tube of 19 gauge, EPDM rubber gasket weather seal to be provided through out the frame. The door frame to be fixed to the wall using M.S. screws of 65/100 mm size, complete as per manufacturer’s specification and direction of Engineer-in-Charge.</t>
  </si>
  <si>
    <t>metre</t>
  </si>
  <si>
    <t>9.124 2Providing and fixing factory made 30 mm thick door shutter made of solid PVC foam profile. The styles &amp; rails shall be of size 75 mm x 30mm having wall thickness 5 mm. The styles, top &amp; bottom rails shall have one side wall thickness of 15 mm integrally extruded on the hinge side of the profile for better screw holding power. The styles and rails shall be reinforced with M.S. tubes of size 33 mm x 17 mmx 1 mm, painted with primer , all four corners of reinforcement to be welded or sealed. Solid PVC extruded bidding (push fit type) will be set inside the styles and the rails with a cavity, to receive single piece extruded 5mm PVC sheet as panel. The styles and rails will be mitred cut and joint with the help of PVC solvent cement &amp; self driven self tapping screws. Single piece extruded solid PVC lock rail of size 100 mm x 30 mm with wall thickness 5 mm &amp; 15 mm integrally extruded in the middle of the lock rail &amp; fixed with styles with the help of PVC solvent cement &amp; self driven self tapping screws of size 100mm x 8 mm complete as per manufacturer's specifications and direction of Engineer-in-charge.</t>
  </si>
  <si>
    <t>9.124.2 Decorative finish (both side wood grained finish)</t>
  </si>
  <si>
    <t>sqm</t>
  </si>
  <si>
    <t>9.135: Providing and fixing fly proof stainless steel grade 304 wire gauge, to windows and clerestory windows using wire gauge with average width of aperture 1.4 mm in both directions with wire of dia. 0.50 mm all complete.</t>
  </si>
  <si>
    <t>9.135.2 With 12 mm mild steel U beading</t>
  </si>
  <si>
    <t xml:space="preserve">11.48 Grouting the joints of flooring tiles having joints of 3 mm width, using epoxy grout mix of 0.70 kg of organic coated filler of desired shade (0.10 kg of hardener and 0.20 kg of resin per kg), including filling / grouting and finishing complete as per direction of Engineer-in-charge.                                                                         </t>
  </si>
  <si>
    <t>11.48.2   Size of tile 600 X 600 mm</t>
  </si>
  <si>
    <t>11.46 Providing and laying Vitrified tiles in different sizes (thickness to be specified by manufacturer), with water absorption less than 0.08 % and conforming to I.S. 15622, of approved make, in all colours &amp; shade, in skirting, riser of steps, over 12 mm thick bed of cement mortar 1:3 (1cement: 3 coarse sand), jointing with grey cement slurry @ 3.3 kg/sqm including grouting the joint with white cement &amp; matching pigmentsetc. complete 
11.46.2   Size of Tile 600x600 mm</t>
  </si>
  <si>
    <t>14.81 Cutting holes of required size in brick masonry wall for fixing of exhaust fan including providing and fixing 300 mm dia PVC pipe conforming BIS-12818 and making good the same etc. complete as per direction of Engineer-in-charge.</t>
  </si>
  <si>
    <t xml:space="preserve">13.82.2 Wall painting with acrylic emulsion paint, having VOC (Volatile Organic Compound ) content less than 50 grams/ litre, of approved brand and manufacture, including applying additional coats wherever required, to achieve even shade and colour. Two coats  </t>
  </si>
  <si>
    <t>14.1: Repairs to plaster of thickness 12 mm to 20 mm in patches of area 2.5 sq.meters and under, including cutting the patch in proper shape, raking out joints and preparing and plastering the surface of the walls complete, including disposal of rubbish to the dumping ground, all complete as per direction of Engineer-in-Charge.</t>
  </si>
  <si>
    <t>14.1.1: With cement mortar 1:4 (1 cement : 4 fine sand)</t>
  </si>
  <si>
    <t>15.2   Demolishing cement concrete manually/ by mechanical means including disposal of material within 50 metres lead as per direction of Engineer - in - charge.
15.2.1   Nominal concrete 1:3:6 or richer mix (i/c equivalent design mix)</t>
  </si>
  <si>
    <t>15.13 Taking out doors, windows and clerestory window shutters (steel or wood) including stacking within 50 metres lead :</t>
  </si>
  <si>
    <t>15.13.1 Of area 3 sq. metres and below</t>
  </si>
  <si>
    <t>15.56   Dismantling old plaster or skirting raking out joints and cleaning the surface for plaster including disposal of rubbish to the dumping ground within 50 metres lead.</t>
  </si>
  <si>
    <t>17.1 Providing and fixing water closet squatting pan (Indian type W.C. pan ) with 100 mm sand cast Iron P or S trap, 10 litre low level white P.V.C. flushing cistern, including flush pipe, with manually controlled device (handle lever) conforming to IS : 7231, with all fittings and fixtures complete, including cutting and making good the walls and floors wherever required:</t>
  </si>
  <si>
    <t>17.1.1 White Vitreous china Orissa pattern W.C. pan of size 580x440 mm with integral type foot rests</t>
  </si>
  <si>
    <t>each</t>
  </si>
  <si>
    <t xml:space="preserve">17.2 Providing and fixing white vitreous china pedestal type water closet (European type W.C.. pan) with seat &amp; lid,10 litre low level level white P.V.C. flushing cistern withmanually controlled device (handle liver) confirming to IS 7231 , ParrywareHindware/Seabird/Orient (Coral) with all fitting and fixture complete including cuttings and making good the walls and floor wherever required. </t>
  </si>
  <si>
    <t>17.2.1 W.C pan with ISI marked white solid plastic seat and lid.</t>
  </si>
  <si>
    <t xml:space="preserve">17.9 Providing and fixing kitchen sink with C.I. brackets, C.P. brass chain with rubber plug, 40 mm C.P. brass waste complete, including painting the fittings and brackets, cutting and making good the walls wherever required:                    </t>
  </si>
  <si>
    <t>17.9.1 White glazed fire clay kitchen sink of size 600x450x 250 mm</t>
  </si>
  <si>
    <t>Aluminium part for window:-</t>
  </si>
  <si>
    <t>kg</t>
  </si>
  <si>
    <t xml:space="preserve">21.3 Providing and fixing glazing in aluminium door, window,ventilator,shutter and partitions etc. with EPDM rubber/neoprene gasket etc. complete as per the architectual drawings and the directions of Engineer in charge(Cost of aluminium snap beading shall be paid in basic item) </t>
  </si>
  <si>
    <t>21.3.1 With float glass panes of 4.0 mm thickness</t>
  </si>
  <si>
    <t>21.3.2 With float glass panes of 5.50 mm thickness</t>
  </si>
  <si>
    <t>21.8.1 Filling the gap in between aluminium frame and adjacent RCC/Brick/Stone work by providing weather silicon sealant over backer rod of approved quality as per architectural drawings and direction of Engineer-in Charge complete: Up to 5mm depth and 5mm width.</t>
  </si>
  <si>
    <r>
      <rPr>
        <b/>
        <sz val="10"/>
        <rFont val="Calibri"/>
        <family val="2"/>
        <scheme val="minor"/>
      </rPr>
      <t>11.38:</t>
    </r>
    <r>
      <rPr>
        <sz val="10"/>
        <rFont val="Calibri"/>
        <family val="2"/>
        <scheme val="minor"/>
      </rPr>
      <t xml:space="preserve"> Providing and laying Ceramic glazed floor tiles of size 300x300 mm (thickness to be specified by the manufacturer), of 1st quality conforming to IS : 15622, of approved make, in all colours, shades, except White, Ivory, Grey, Fume Red Brown, laid on 20 mm thick bed of cement mortar 1:4 (1 Cement : 4 Coarse sand), jointing with grey cement slurry @ 3.3 kg/ sq.m including pointing the joints with white cement and matching pigments etc., complete.</t>
    </r>
  </si>
  <si>
    <r>
      <rPr>
        <b/>
        <sz val="10"/>
        <rFont val="Calibri"/>
        <family val="2"/>
        <scheme val="minor"/>
      </rPr>
      <t>11.42:</t>
    </r>
    <r>
      <rPr>
        <sz val="10"/>
        <rFont val="Calibri"/>
        <family val="2"/>
        <scheme val="minor"/>
      </rPr>
      <t xml:space="preserve"> Deduct for not using 20 mm thick cement mortar 1:4 (1 cement : 4 coarse sand) bedding in laying of floor tiles and jointing with grey cement slurry @ 3.3 kg/ sqm.</t>
    </r>
  </si>
  <si>
    <r>
      <rPr>
        <b/>
        <sz val="10"/>
        <rFont val="Calibri"/>
        <family val="2"/>
        <scheme val="minor"/>
      </rPr>
      <t>11.50:</t>
    </r>
    <r>
      <rPr>
        <sz val="10"/>
        <rFont val="Calibri"/>
        <family val="2"/>
        <scheme val="minor"/>
      </rPr>
      <t xml:space="preserve"> Deduct for not grouting the joints with white cement and matching pigment in the items of fixing of vitrified tiles.</t>
    </r>
  </si>
  <si>
    <r>
      <rPr>
        <b/>
        <sz val="10"/>
        <rFont val="Calibri"/>
        <family val="2"/>
        <scheme val="minor"/>
      </rPr>
      <t>21.1.2.3:</t>
    </r>
    <r>
      <rPr>
        <sz val="10"/>
        <rFont val="Calibri"/>
        <family val="2"/>
        <scheme val="minor"/>
      </rPr>
      <t xml:space="preserve"> 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stainless steel screws, all complete as per architectural drawings and the directions of Engineer-in-charge. (Glazing, paneling and dash fasteners to be paid for separately): For shutters of doors, windows &amp; ventilators including providing and fixing hinges/ pivots and making provision for fixing of fittings wherever required including the cost of EPDM rubber / neoprene gasket required (Fittings shall be paid for separately): Polyester powder coated aluminium (minimum thickness of polyester powder coating 50 micron). </t>
    </r>
  </si>
  <si>
    <t>Description
(DSR'21 Items- Civil Works)</t>
  </si>
  <si>
    <t>PART -A : Schedule Items as per DSR 2021</t>
  </si>
  <si>
    <r>
      <t xml:space="preserve">21.1  Providing and fixing aluminium work for doors, windows, ventilators and partitions with extruded built up standard tubular sections/appropriate Z sections and other sections of approved make conforming to IS: 733 and IS: 1285, fixing with dash fasteners of required dia and size, including necessary filling up the gaps at junctions, i.e. at top, bottom and sides with required EPDM rubber/ neoprene gasket etc. Aluminium sections shall be smooth, rust free, straight, mitred and jointed mechanically wherever required including cleat angle, Aluminium snap beading for glazing / paneling, C.P. brass/ stainless steel screws, all complete as per architectural drawings and the directions of Engineer-in-charge. (Glazing, paneling and dash fasteners to be paid for separately):
</t>
    </r>
    <r>
      <rPr>
        <b/>
        <sz val="10"/>
        <rFont val="Calibri"/>
        <family val="2"/>
        <scheme val="minor"/>
      </rPr>
      <t xml:space="preserve">FOR FIXED PORTION 
</t>
    </r>
    <r>
      <rPr>
        <sz val="10"/>
        <rFont val="Calibri"/>
        <family val="2"/>
        <scheme val="minor"/>
      </rPr>
      <t xml:space="preserve">21.1.1.3 Polyester powder coated aluminium (minimum thickness of polyester powder coating 50 micron). </t>
    </r>
  </si>
  <si>
    <t>120000000</t>
  </si>
  <si>
    <t>995428</t>
  </si>
  <si>
    <t>120000079</t>
  </si>
  <si>
    <t>120000738</t>
  </si>
  <si>
    <t>995474</t>
  </si>
  <si>
    <t>120000739</t>
  </si>
  <si>
    <t>120000741</t>
  </si>
  <si>
    <t>120000743</t>
  </si>
  <si>
    <t>120000806</t>
  </si>
  <si>
    <t>995476</t>
  </si>
  <si>
    <t>120000873</t>
  </si>
  <si>
    <t>120000972</t>
  </si>
  <si>
    <t>120001019</t>
  </si>
  <si>
    <t>120001017</t>
  </si>
  <si>
    <t>120001028</t>
  </si>
  <si>
    <t>120001036</t>
  </si>
  <si>
    <t>120001064</t>
  </si>
  <si>
    <t>120003230</t>
  </si>
  <si>
    <t>120001247</t>
  </si>
  <si>
    <t>120001254</t>
  </si>
  <si>
    <t>120001267</t>
  </si>
  <si>
    <t>120001271</t>
  </si>
  <si>
    <t>120001274</t>
  </si>
  <si>
    <t>120001259</t>
  </si>
  <si>
    <t>170001340</t>
  </si>
  <si>
    <t>995431</t>
  </si>
  <si>
    <t>120001515</t>
  </si>
  <si>
    <t>995473</t>
  </si>
  <si>
    <t>120001523</t>
  </si>
  <si>
    <t>995419</t>
  </si>
  <si>
    <t>Total of Schedule Items as per DSR'21 Rates (Schedule I)</t>
  </si>
  <si>
    <t>Add percentage (%) above/below +/- on DSR 2021 Rates (to be quoted by contractor)</t>
  </si>
  <si>
    <t>995429</t>
  </si>
  <si>
    <t>120001662</t>
  </si>
  <si>
    <t>120001727</t>
  </si>
  <si>
    <t>120001868</t>
  </si>
  <si>
    <t>995478</t>
  </si>
  <si>
    <t>120001870</t>
  </si>
  <si>
    <t>120001898</t>
  </si>
  <si>
    <t>120002792</t>
  </si>
  <si>
    <t>120002795</t>
  </si>
  <si>
    <t>120002798</t>
  </si>
  <si>
    <t>120002799</t>
  </si>
  <si>
    <t>120002807</t>
  </si>
  <si>
    <t>1a)</t>
  </si>
  <si>
    <t>1b)</t>
  </si>
  <si>
    <t>32a)</t>
  </si>
  <si>
    <t>32b)</t>
  </si>
  <si>
    <t>tonne</t>
  </si>
  <si>
    <t xml:space="preserve">8.31 Providing and fixing Ist quality ceramic glazed wall tiles conforming to IS: 15622 (thickness to be specified by the manufacturer), of approved make, in all colours, shades except burgundy, bottle green, black of any size as approved by Engineer-in-Charge, in skirting, risers of steps and dados, over 12 mm thick bed of cement mortar 1:3 (1 cement : 3 coarse sand) and jointing with grey cement slurry @ 3.3kg per sqm, including pointing in white cement mixed with pigment of matching shade complete. </t>
  </si>
  <si>
    <t>11.49   Providing and laying Vitrified tiles in floor with different sizes (thickness to be specified by the manufacturer), with water absorption less than 0.08% and conforming to IS:15622, of approved brand &amp; manufacturer, in all colours and shade, laid with cement based high polymer modified quick set tile adhesive (water based) conforming to IS : 15477, in average 6 mm thickness, including grouting of joints (Payment for grouting of joints to be made separately).
11.49.2   Size of tile 600 X 600 mm</t>
  </si>
  <si>
    <t>Sqm.</t>
  </si>
  <si>
    <t xml:space="preserve">Total Tax GST </t>
  </si>
  <si>
    <r>
      <rPr>
        <b/>
        <sz val="10"/>
        <color indexed="8"/>
        <rFont val="Calibri"/>
        <family val="2"/>
        <scheme val="minor"/>
      </rPr>
      <t xml:space="preserve">NS-1 </t>
    </r>
    <r>
      <rPr>
        <sz val="10"/>
        <color rgb="FF000000"/>
        <rFont val="Calibri"/>
        <family val="2"/>
        <scheme val="minor"/>
      </rPr>
      <t xml:space="preserve">Cutting all flush door with finished to maintain floor level, including carriage of 50.0 mtr and as per direction of EIC. (Total area of the shutter to be measured). </t>
    </r>
    <r>
      <rPr>
        <sz val="10"/>
        <color indexed="8"/>
        <rFont val="Calibri"/>
        <family val="2"/>
        <scheme val="minor"/>
      </rPr>
      <t xml:space="preserve">         </t>
    </r>
  </si>
  <si>
    <r>
      <t xml:space="preserve">Total GST on Supply &amp; Installation Services  (indentified in Schedule-3A) </t>
    </r>
    <r>
      <rPr>
        <sz val="10"/>
        <rFont val="Calibri"/>
        <family val="2"/>
        <scheme val="minor"/>
      </rPr>
      <t xml:space="preserve"> which are not included in the Installation as per the provision of the Bidding Documents, as applicable</t>
    </r>
  </si>
  <si>
    <r>
      <t xml:space="preserve">Total GST on Supply &amp; Installation Services  (indentified in Schedule-3B) </t>
    </r>
    <r>
      <rPr>
        <sz val="10"/>
        <rFont val="Calibri"/>
        <family val="2"/>
        <scheme val="minor"/>
      </rPr>
      <t xml:space="preserve"> which are not included in the Installation as per the provision of the Bidding Documents, as applicable</t>
    </r>
  </si>
  <si>
    <t>S. No.</t>
  </si>
  <si>
    <t>3</t>
  </si>
  <si>
    <t>4</t>
  </si>
  <si>
    <t xml:space="preserve">Installation Charges- Non Schedule Civil Items </t>
  </si>
  <si>
    <t xml:space="preserve">Installation Charges- Schedule Civil Items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</si>
</sst>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64" formatCode="0.0"/>
    <numFmt numFmtId="165" formatCode="[$-409]dd\-mmm\-yy;@"/>
    <numFmt numFmtId="166" formatCode="0.0000"/>
    <numFmt numFmtId="167" formatCode="#\,##\,##0.00"/>
    <numFmt numFmtId="168" formatCode="[$₹-4009]\ #,##0.00"/>
    <numFmt numFmtId="169" formatCode="&quot;₹&quot;\ #,##0.00"/>
  </numFmts>
  <fonts count="29" x14ac:knownFonts="1">
    <font>
      <sz val="11"/>
      <color theme="1"/>
      <name val="Calibri"/>
      <family val="2"/>
      <scheme val="minor"/>
    </font>
    <font>
      <sz val="11"/>
      <color theme="1"/>
      <name val="Calibri"/>
      <family val="2"/>
      <scheme val="minor"/>
    </font>
    <font>
      <sz val="11"/>
      <name val="Book Antiqua"/>
      <family val="1"/>
    </font>
    <font>
      <b/>
      <sz val="14"/>
      <color indexed="9"/>
      <name val="Book Antiqua"/>
      <family val="1"/>
    </font>
    <font>
      <b/>
      <sz val="14"/>
      <color indexed="12"/>
      <name val="Book Antiqua"/>
      <family val="1"/>
    </font>
    <font>
      <b/>
      <sz val="12"/>
      <name val="Arial"/>
      <family val="2"/>
    </font>
    <font>
      <sz val="12"/>
      <name val="Book Antiqua"/>
      <family val="1"/>
    </font>
    <font>
      <sz val="12"/>
      <name val="Arial"/>
      <family val="2"/>
    </font>
    <font>
      <b/>
      <sz val="11"/>
      <name val="Book Antiqua"/>
      <family val="1"/>
    </font>
    <font>
      <b/>
      <sz val="12"/>
      <name val="Book Antiqua"/>
      <family val="1"/>
    </font>
    <font>
      <b/>
      <sz val="12"/>
      <color indexed="12"/>
      <name val="Book Antiqua"/>
      <family val="1"/>
    </font>
    <font>
      <vertAlign val="superscript"/>
      <sz val="12"/>
      <name val="Book Antiqua"/>
      <family val="1"/>
    </font>
    <font>
      <b/>
      <vertAlign val="superscript"/>
      <sz val="12"/>
      <color indexed="12"/>
      <name val="Book Antiqua"/>
      <family val="1"/>
    </font>
    <font>
      <b/>
      <sz val="14"/>
      <name val="Book Antiqua"/>
      <family val="1"/>
    </font>
    <font>
      <b/>
      <sz val="10"/>
      <name val="Book Antiqua"/>
      <family val="1"/>
    </font>
    <font>
      <sz val="10"/>
      <name val="Book Antiqua"/>
      <family val="1"/>
    </font>
    <font>
      <b/>
      <sz val="11"/>
      <color indexed="12"/>
      <name val="Book Antiqua"/>
      <family val="1"/>
    </font>
    <font>
      <b/>
      <sz val="11"/>
      <color indexed="9"/>
      <name val="Book Antiqua"/>
      <family val="1"/>
    </font>
    <font>
      <sz val="10"/>
      <name val="Arial"/>
      <family val="2"/>
    </font>
    <font>
      <b/>
      <sz val="9"/>
      <color indexed="81"/>
      <name val="Tahoma"/>
      <family val="2"/>
    </font>
    <font>
      <sz val="9"/>
      <color indexed="81"/>
      <name val="Tahoma"/>
      <family val="2"/>
    </font>
    <font>
      <sz val="10"/>
      <name val="Calibri"/>
      <family val="2"/>
      <scheme val="minor"/>
    </font>
    <font>
      <b/>
      <sz val="10"/>
      <name val="Calibri"/>
      <family val="2"/>
      <scheme val="minor"/>
    </font>
    <font>
      <b/>
      <sz val="10"/>
      <color rgb="FFFF0000"/>
      <name val="Calibri"/>
      <family val="2"/>
      <scheme val="minor"/>
    </font>
    <font>
      <sz val="10"/>
      <color theme="1"/>
      <name val="Calibri"/>
      <family val="2"/>
      <scheme val="minor"/>
    </font>
    <font>
      <b/>
      <sz val="10"/>
      <color theme="1"/>
      <name val="Calibri"/>
      <family val="2"/>
      <scheme val="minor"/>
    </font>
    <font>
      <sz val="10"/>
      <color indexed="8"/>
      <name val="Calibri"/>
      <family val="2"/>
      <scheme val="minor"/>
    </font>
    <font>
      <b/>
      <sz val="10"/>
      <color indexed="8"/>
      <name val="Calibri"/>
      <family val="2"/>
      <scheme val="minor"/>
    </font>
    <font>
      <sz val="10"/>
      <color rgb="FF000000"/>
      <name val="Calibri"/>
      <family val="2"/>
      <scheme val="minor"/>
    </font>
  </fonts>
  <fills count="6">
    <fill>
      <patternFill patternType="none"/>
    </fill>
    <fill>
      <patternFill patternType="gray125"/>
    </fill>
    <fill>
      <patternFill patternType="solid">
        <fgColor indexed="12"/>
        <bgColor indexed="64"/>
      </patternFill>
    </fill>
    <fill>
      <patternFill patternType="solid">
        <fgColor indexed="42"/>
        <bgColor indexed="64"/>
      </patternFill>
    </fill>
    <fill>
      <patternFill patternType="solid">
        <fgColor theme="0"/>
        <bgColor indexed="64"/>
      </patternFill>
    </fill>
    <fill>
      <patternFill patternType="solid">
        <fgColor rgb="FF92D050"/>
        <bgColor indexed="64"/>
      </patternFill>
    </fill>
  </fills>
  <borders count="24">
    <border>
      <left/>
      <right/>
      <top/>
      <bottom/>
      <diagonal/>
    </border>
    <border>
      <left/>
      <right/>
      <top/>
      <bottom style="hair">
        <color indexed="64"/>
      </bottom>
      <diagonal/>
    </border>
    <border>
      <left/>
      <right/>
      <top style="hair">
        <color indexed="64"/>
      </top>
      <bottom style="hair">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right style="thin">
        <color indexed="64"/>
      </right>
      <top/>
      <bottom/>
      <diagonal/>
    </border>
  </borders>
  <cellStyleXfs count="6">
    <xf numFmtId="0" fontId="0" fillId="0" borderId="0"/>
    <xf numFmtId="9" fontId="1" fillId="0" borderId="0" applyFont="0" applyFill="0" applyBorder="0" applyAlignment="0" applyProtection="0"/>
    <xf numFmtId="0" fontId="2" fillId="0" borderId="0"/>
    <xf numFmtId="0" fontId="15" fillId="0" borderId="0"/>
    <xf numFmtId="0" fontId="18" fillId="0" borderId="0"/>
    <xf numFmtId="0" fontId="18" fillId="0" borderId="0"/>
  </cellStyleXfs>
  <cellXfs count="222">
    <xf numFmtId="0" fontId="0" fillId="0" borderId="0" xfId="0"/>
    <xf numFmtId="0" fontId="4" fillId="0" borderId="0" xfId="2" applyFont="1" applyAlignment="1" applyProtection="1">
      <alignment horizontal="center" vertical="center" wrapText="1"/>
      <protection hidden="1"/>
    </xf>
    <xf numFmtId="0" fontId="5" fillId="0" borderId="0" xfId="2" applyFont="1" applyProtection="1">
      <protection hidden="1"/>
    </xf>
    <xf numFmtId="0" fontId="2" fillId="0" borderId="0" xfId="2" applyProtection="1">
      <protection hidden="1"/>
    </xf>
    <xf numFmtId="0" fontId="2" fillId="0" borderId="0" xfId="2" applyAlignment="1" applyProtection="1">
      <alignment vertical="top"/>
      <protection hidden="1"/>
    </xf>
    <xf numFmtId="0" fontId="6" fillId="0" borderId="0" xfId="2" applyFont="1" applyAlignment="1" applyProtection="1">
      <alignment vertical="top"/>
      <protection hidden="1"/>
    </xf>
    <xf numFmtId="0" fontId="6" fillId="0" borderId="0" xfId="2" applyFont="1" applyAlignment="1" applyProtection="1">
      <alignment vertical="center"/>
      <protection hidden="1"/>
    </xf>
    <xf numFmtId="0" fontId="7" fillId="0" borderId="0" xfId="2" applyFont="1" applyProtection="1">
      <protection hidden="1"/>
    </xf>
    <xf numFmtId="0" fontId="8" fillId="0" borderId="0" xfId="2" applyFont="1" applyAlignment="1" applyProtection="1">
      <alignment horizontal="center" vertical="top"/>
      <protection hidden="1"/>
    </xf>
    <xf numFmtId="0" fontId="6" fillId="0" borderId="0" xfId="2" applyFont="1" applyAlignment="1" applyProtection="1">
      <alignment horizontal="justify" vertical="center"/>
      <protection hidden="1"/>
    </xf>
    <xf numFmtId="0" fontId="7" fillId="0" borderId="0" xfId="2" applyFont="1" applyAlignment="1" applyProtection="1">
      <alignment vertical="top" wrapText="1"/>
      <protection hidden="1"/>
    </xf>
    <xf numFmtId="164" fontId="9" fillId="0" borderId="0" xfId="2" quotePrefix="1" applyNumberFormat="1" applyFont="1" applyAlignment="1" applyProtection="1">
      <alignment horizontal="left" vertical="top" wrapText="1" indent="1"/>
      <protection hidden="1"/>
    </xf>
    <xf numFmtId="0" fontId="6" fillId="0" borderId="0" xfId="2" applyFont="1" applyAlignment="1" applyProtection="1">
      <alignment horizontal="justify" vertical="top"/>
      <protection hidden="1"/>
    </xf>
    <xf numFmtId="0" fontId="10" fillId="0" borderId="0" xfId="2" applyFont="1" applyAlignment="1" applyProtection="1">
      <alignment horizontal="justify" vertical="center"/>
      <protection hidden="1"/>
    </xf>
    <xf numFmtId="0" fontId="6" fillId="0" borderId="0" xfId="2" applyFont="1" applyAlignment="1" applyProtection="1">
      <alignment horizontal="right" vertical="top" wrapText="1"/>
      <protection hidden="1"/>
    </xf>
    <xf numFmtId="0" fontId="6" fillId="0" borderId="0" xfId="2" applyFont="1" applyAlignment="1" applyProtection="1">
      <alignment horizontal="center" vertical="top" wrapText="1"/>
      <protection hidden="1"/>
    </xf>
    <xf numFmtId="0" fontId="9" fillId="0" borderId="0" xfId="2" applyFont="1" applyAlignment="1" applyProtection="1">
      <alignment horizontal="left" vertical="top"/>
      <protection hidden="1"/>
    </xf>
    <xf numFmtId="164" fontId="9" fillId="0" borderId="0" xfId="2" quotePrefix="1" applyNumberFormat="1" applyFont="1" applyAlignment="1" applyProtection="1">
      <alignment horizontal="left" vertical="top" wrapText="1"/>
      <protection hidden="1"/>
    </xf>
    <xf numFmtId="0" fontId="6" fillId="0" borderId="0" xfId="2" applyFont="1" applyProtection="1">
      <protection hidden="1"/>
    </xf>
    <xf numFmtId="0" fontId="10" fillId="0" borderId="0" xfId="2" applyFont="1" applyAlignment="1" applyProtection="1">
      <alignment horizontal="center" vertical="top"/>
      <protection hidden="1"/>
    </xf>
    <xf numFmtId="0" fontId="6" fillId="0" borderId="0" xfId="2" applyFont="1" applyAlignment="1" applyProtection="1">
      <alignment horizontal="justify"/>
      <protection hidden="1"/>
    </xf>
    <xf numFmtId="0" fontId="9" fillId="0" borderId="3" xfId="0" applyFont="1" applyBorder="1" applyAlignment="1" applyProtection="1">
      <alignment vertical="center"/>
      <protection hidden="1"/>
    </xf>
    <xf numFmtId="0" fontId="6" fillId="0" borderId="3" xfId="0" applyFont="1" applyBorder="1" applyAlignment="1" applyProtection="1">
      <alignment vertical="center"/>
      <protection hidden="1"/>
    </xf>
    <xf numFmtId="0" fontId="8" fillId="0" borderId="0" xfId="3" applyFont="1" applyAlignment="1" applyProtection="1">
      <alignment horizontal="center" vertical="center"/>
      <protection hidden="1"/>
    </xf>
    <xf numFmtId="0" fontId="2" fillId="0" borderId="0" xfId="3" applyFont="1" applyAlignment="1" applyProtection="1">
      <alignment horizontal="justify" vertical="center"/>
      <protection hidden="1"/>
    </xf>
    <xf numFmtId="0" fontId="2" fillId="0" borderId="0" xfId="3" applyFont="1" applyAlignment="1" applyProtection="1">
      <alignment vertical="center"/>
      <protection hidden="1"/>
    </xf>
    <xf numFmtId="0" fontId="2" fillId="0" borderId="4" xfId="3" applyFont="1" applyBorder="1" applyAlignment="1" applyProtection="1">
      <alignment vertical="center" wrapText="1"/>
      <protection hidden="1"/>
    </xf>
    <xf numFmtId="0" fontId="2" fillId="0" borderId="6" xfId="3" applyFont="1" applyBorder="1" applyAlignment="1" applyProtection="1">
      <alignment vertical="center" wrapText="1"/>
      <protection hidden="1"/>
    </xf>
    <xf numFmtId="0" fontId="6" fillId="3" borderId="3" xfId="3" applyFont="1" applyFill="1" applyBorder="1" applyAlignment="1" applyProtection="1">
      <alignment horizontal="left" vertical="center"/>
      <protection locked="0"/>
    </xf>
    <xf numFmtId="0" fontId="2" fillId="0" borderId="0" xfId="3" applyFont="1" applyAlignment="1" applyProtection="1">
      <alignment vertical="center" wrapText="1"/>
      <protection hidden="1"/>
    </xf>
    <xf numFmtId="0" fontId="2" fillId="0" borderId="0" xfId="3" applyFont="1" applyAlignment="1" applyProtection="1">
      <alignment horizontal="center" vertical="center"/>
      <protection hidden="1"/>
    </xf>
    <xf numFmtId="0" fontId="2" fillId="0" borderId="8" xfId="3" applyFont="1" applyBorder="1" applyAlignment="1" applyProtection="1">
      <alignment vertical="center"/>
      <protection hidden="1"/>
    </xf>
    <xf numFmtId="0" fontId="2" fillId="0" borderId="9" xfId="3" applyFont="1" applyBorder="1" applyAlignment="1" applyProtection="1">
      <alignment vertical="center"/>
      <protection hidden="1"/>
    </xf>
    <xf numFmtId="0" fontId="2" fillId="3" borderId="10" xfId="3" applyFont="1" applyFill="1" applyBorder="1" applyAlignment="1" applyProtection="1">
      <alignment vertical="center" wrapText="1"/>
      <protection locked="0"/>
    </xf>
    <xf numFmtId="0" fontId="2" fillId="0" borderId="11" xfId="3" applyFont="1" applyBorder="1" applyAlignment="1" applyProtection="1">
      <alignment vertical="center" wrapText="1"/>
      <protection hidden="1"/>
    </xf>
    <xf numFmtId="0" fontId="2" fillId="0" borderId="12" xfId="3" applyFont="1" applyBorder="1" applyAlignment="1" applyProtection="1">
      <alignment vertical="center"/>
      <protection hidden="1"/>
    </xf>
    <xf numFmtId="0" fontId="2" fillId="0" borderId="13" xfId="3" applyFont="1" applyBorder="1" applyAlignment="1" applyProtection="1">
      <alignment vertical="center"/>
      <protection hidden="1"/>
    </xf>
    <xf numFmtId="0" fontId="2" fillId="0" borderId="14" xfId="3" applyFont="1" applyBorder="1" applyAlignment="1" applyProtection="1">
      <alignment vertical="center"/>
      <protection hidden="1"/>
    </xf>
    <xf numFmtId="0" fontId="2" fillId="0" borderId="15" xfId="3" applyFont="1" applyBorder="1" applyAlignment="1" applyProtection="1">
      <alignment vertical="center"/>
      <protection hidden="1"/>
    </xf>
    <xf numFmtId="0" fontId="2" fillId="0" borderId="16" xfId="3" applyFont="1" applyBorder="1" applyAlignment="1" applyProtection="1">
      <alignment vertical="center"/>
      <protection hidden="1"/>
    </xf>
    <xf numFmtId="0" fontId="2" fillId="0" borderId="11" xfId="3" applyFont="1" applyBorder="1" applyAlignment="1" applyProtection="1">
      <alignment vertical="center"/>
      <protection hidden="1"/>
    </xf>
    <xf numFmtId="0" fontId="2" fillId="0" borderId="4" xfId="3" applyFont="1" applyBorder="1" applyAlignment="1" applyProtection="1">
      <alignment horizontal="left" vertical="center"/>
      <protection hidden="1"/>
    </xf>
    <xf numFmtId="0" fontId="2" fillId="0" borderId="6" xfId="3" applyFont="1" applyBorder="1" applyAlignment="1" applyProtection="1">
      <alignment horizontal="left" vertical="center"/>
      <protection hidden="1"/>
    </xf>
    <xf numFmtId="49" fontId="2" fillId="3" borderId="10" xfId="3" applyNumberFormat="1" applyFont="1" applyFill="1" applyBorder="1" applyAlignment="1" applyProtection="1">
      <alignment vertical="center" wrapText="1"/>
      <protection locked="0"/>
    </xf>
    <xf numFmtId="0" fontId="2" fillId="0" borderId="0" xfId="3" applyFont="1" applyAlignment="1" applyProtection="1">
      <alignment horizontal="left" vertical="center"/>
      <protection hidden="1"/>
    </xf>
    <xf numFmtId="15" fontId="2" fillId="3" borderId="10" xfId="3" applyNumberFormat="1" applyFont="1" applyFill="1" applyBorder="1" applyAlignment="1" applyProtection="1">
      <alignment vertical="center" wrapText="1"/>
      <protection locked="0"/>
    </xf>
    <xf numFmtId="0" fontId="21" fillId="0" borderId="0" xfId="0" applyFont="1" applyAlignment="1" applyProtection="1">
      <alignment vertical="center"/>
      <protection hidden="1"/>
    </xf>
    <xf numFmtId="0" fontId="21" fillId="0" borderId="0" xfId="0" applyFont="1" applyAlignment="1" applyProtection="1">
      <alignment horizontal="center" vertical="center"/>
      <protection hidden="1"/>
    </xf>
    <xf numFmtId="0" fontId="22" fillId="0" borderId="21" xfId="0" applyFont="1" applyBorder="1" applyAlignment="1" applyProtection="1">
      <alignment horizontal="center" vertical="center" wrapText="1"/>
      <protection hidden="1"/>
    </xf>
    <xf numFmtId="0" fontId="22" fillId="0" borderId="0" xfId="0" applyFont="1" applyAlignment="1" applyProtection="1">
      <alignment horizontal="center" vertical="center"/>
      <protection hidden="1"/>
    </xf>
    <xf numFmtId="0" fontId="21" fillId="0" borderId="3" xfId="0" applyFont="1" applyBorder="1" applyAlignment="1">
      <alignment vertical="center"/>
    </xf>
    <xf numFmtId="0" fontId="21" fillId="0" borderId="0" xfId="0" applyFont="1" applyAlignment="1">
      <alignment vertical="center"/>
    </xf>
    <xf numFmtId="49" fontId="21" fillId="0" borderId="3" xfId="0" applyNumberFormat="1" applyFont="1" applyBorder="1" applyAlignment="1">
      <alignment horizontal="center" vertical="center" wrapText="1"/>
    </xf>
    <xf numFmtId="0" fontId="21" fillId="0" borderId="3" xfId="0" applyFont="1" applyBorder="1" applyAlignment="1">
      <alignment horizontal="center" vertical="center"/>
    </xf>
    <xf numFmtId="0" fontId="21" fillId="5" borderId="3" xfId="0" applyFont="1" applyFill="1" applyBorder="1" applyAlignment="1" applyProtection="1">
      <alignment horizontal="center" vertical="center"/>
      <protection locked="0"/>
    </xf>
    <xf numFmtId="9" fontId="21" fillId="5" borderId="3" xfId="0" applyNumberFormat="1" applyFont="1" applyFill="1" applyBorder="1" applyAlignment="1" applyProtection="1">
      <alignment horizontal="center" vertical="center"/>
      <protection locked="0"/>
    </xf>
    <xf numFmtId="0" fontId="21" fillId="0" borderId="3" xfId="0" applyFont="1" applyBorder="1" applyAlignment="1">
      <alignment horizontal="center" vertical="center" wrapText="1"/>
    </xf>
    <xf numFmtId="9" fontId="21" fillId="0" borderId="3" xfId="0" applyNumberFormat="1" applyFont="1" applyBorder="1" applyAlignment="1">
      <alignment horizontal="center" vertical="center"/>
    </xf>
    <xf numFmtId="0" fontId="21" fillId="0" borderId="0" xfId="0" applyFont="1" applyAlignment="1">
      <alignment horizontal="center" vertical="center"/>
    </xf>
    <xf numFmtId="2" fontId="21" fillId="0" borderId="0" xfId="0" applyNumberFormat="1" applyFont="1" applyAlignment="1">
      <alignment vertical="center"/>
    </xf>
    <xf numFmtId="0" fontId="21" fillId="0" borderId="0" xfId="0" applyFont="1" applyProtection="1">
      <protection hidden="1"/>
    </xf>
    <xf numFmtId="0" fontId="24" fillId="0" borderId="0" xfId="0" applyFont="1" applyAlignment="1">
      <alignment horizontal="center" vertical="center"/>
    </xf>
    <xf numFmtId="0" fontId="21" fillId="0" borderId="5" xfId="0" applyFont="1" applyBorder="1" applyAlignment="1" applyProtection="1">
      <alignment horizontal="center" vertical="center" wrapText="1"/>
      <protection hidden="1"/>
    </xf>
    <xf numFmtId="0" fontId="21" fillId="0" borderId="3" xfId="0" applyFont="1" applyBorder="1" applyAlignment="1" applyProtection="1">
      <alignment horizontal="left" vertical="center"/>
      <protection hidden="1"/>
    </xf>
    <xf numFmtId="0" fontId="21" fillId="0" borderId="3" xfId="0" applyFont="1" applyBorder="1" applyAlignment="1" applyProtection="1">
      <alignment horizontal="center" vertical="center"/>
      <protection hidden="1"/>
    </xf>
    <xf numFmtId="0" fontId="24" fillId="0" borderId="0" xfId="0" applyFont="1"/>
    <xf numFmtId="0" fontId="21" fillId="0" borderId="17" xfId="0" applyFont="1" applyBorder="1" applyAlignment="1" applyProtection="1">
      <alignment horizontal="center" vertical="center" wrapText="1"/>
      <protection hidden="1"/>
    </xf>
    <xf numFmtId="0" fontId="21" fillId="0" borderId="18" xfId="0" applyFont="1" applyBorder="1" applyAlignment="1" applyProtection="1">
      <alignment horizontal="center" vertical="center" wrapText="1"/>
      <protection hidden="1"/>
    </xf>
    <xf numFmtId="0" fontId="25" fillId="0" borderId="3" xfId="0" applyFont="1" applyBorder="1" applyAlignment="1" applyProtection="1">
      <alignment horizontal="center" vertical="center" wrapText="1"/>
      <protection hidden="1"/>
    </xf>
    <xf numFmtId="0" fontId="22" fillId="0" borderId="3" xfId="0" applyFont="1" applyBorder="1" applyAlignment="1">
      <alignment vertical="center" wrapText="1"/>
    </xf>
    <xf numFmtId="0" fontId="21" fillId="0" borderId="3" xfId="0" applyFont="1" applyBorder="1" applyAlignment="1" applyProtection="1">
      <alignment horizontal="justify" vertical="center" wrapText="1"/>
      <protection hidden="1"/>
    </xf>
    <xf numFmtId="2" fontId="24" fillId="0" borderId="3" xfId="0" applyNumberFormat="1" applyFont="1" applyBorder="1" applyAlignment="1">
      <alignment horizontal="center" vertical="center"/>
    </xf>
    <xf numFmtId="166" fontId="21" fillId="0" borderId="3" xfId="1" applyNumberFormat="1" applyFont="1" applyFill="1" applyBorder="1" applyAlignment="1">
      <alignment horizontal="center" vertical="center"/>
    </xf>
    <xf numFmtId="0" fontId="21" fillId="4" borderId="3" xfId="0" applyFont="1" applyFill="1" applyBorder="1" applyAlignment="1">
      <alignment horizontal="left" vertical="center" wrapText="1"/>
    </xf>
    <xf numFmtId="0" fontId="24" fillId="0" borderId="3" xfId="0" applyFont="1" applyBorder="1" applyAlignment="1">
      <alignment horizontal="center" vertical="center"/>
    </xf>
    <xf numFmtId="0" fontId="22" fillId="0" borderId="3" xfId="0" applyFont="1" applyBorder="1" applyAlignment="1" applyProtection="1">
      <alignment horizontal="justify" vertical="center" wrapText="1"/>
      <protection hidden="1"/>
    </xf>
    <xf numFmtId="0" fontId="21" fillId="0" borderId="3" xfId="5" applyFont="1" applyBorder="1" applyAlignment="1">
      <alignment horizontal="center" vertical="center" wrapText="1"/>
    </xf>
    <xf numFmtId="0" fontId="21" fillId="0" borderId="4" xfId="0" applyFont="1" applyBorder="1" applyAlignment="1">
      <alignment horizontal="center" vertical="center"/>
    </xf>
    <xf numFmtId="0" fontId="25" fillId="0" borderId="3" xfId="0" applyFont="1" applyBorder="1" applyAlignment="1" applyProtection="1">
      <alignment horizontal="right" vertical="center"/>
      <protection hidden="1"/>
    </xf>
    <xf numFmtId="10" fontId="21" fillId="5" borderId="3" xfId="0" applyNumberFormat="1" applyFont="1" applyFill="1" applyBorder="1" applyAlignment="1" applyProtection="1">
      <alignment vertical="center" wrapText="1"/>
      <protection locked="0" hidden="1"/>
    </xf>
    <xf numFmtId="10" fontId="21" fillId="0" borderId="3" xfId="0" applyNumberFormat="1" applyFont="1" applyBorder="1" applyAlignment="1" applyProtection="1">
      <alignment horizontal="center" vertical="center"/>
      <protection hidden="1"/>
    </xf>
    <xf numFmtId="2" fontId="21" fillId="0" borderId="3" xfId="0" applyNumberFormat="1" applyFont="1" applyBorder="1" applyAlignment="1" applyProtection="1">
      <alignment horizontal="right" vertical="center" wrapText="1"/>
      <protection hidden="1"/>
    </xf>
    <xf numFmtId="0" fontId="22" fillId="0" borderId="3" xfId="0" applyFont="1" applyBorder="1" applyAlignment="1" applyProtection="1">
      <alignment horizontal="right" vertical="center" wrapText="1"/>
      <protection hidden="1"/>
    </xf>
    <xf numFmtId="0" fontId="21" fillId="0" borderId="3" xfId="0" applyFont="1" applyBorder="1" applyAlignment="1" applyProtection="1">
      <alignment horizontal="center" vertical="center" wrapText="1"/>
      <protection hidden="1"/>
    </xf>
    <xf numFmtId="0" fontId="24" fillId="0" borderId="3" xfId="0" applyFont="1" applyBorder="1" applyAlignment="1" applyProtection="1">
      <alignment horizontal="center" vertical="center"/>
      <protection hidden="1"/>
    </xf>
    <xf numFmtId="0" fontId="21" fillId="0" borderId="0" xfId="0" applyFont="1" applyAlignment="1">
      <alignment horizontal="center"/>
    </xf>
    <xf numFmtId="0" fontId="24" fillId="0" borderId="0" xfId="0" applyFont="1" applyAlignment="1">
      <alignment vertical="center"/>
    </xf>
    <xf numFmtId="0" fontId="21" fillId="0" borderId="3" xfId="0" applyFont="1" applyBorder="1" applyAlignment="1">
      <alignment horizontal="justify" vertical="center" wrapText="1"/>
    </xf>
    <xf numFmtId="0" fontId="21" fillId="4" borderId="3" xfId="0" applyFont="1" applyFill="1" applyBorder="1" applyAlignment="1">
      <alignment horizontal="justify" vertical="center" wrapText="1"/>
    </xf>
    <xf numFmtId="0" fontId="24" fillId="0" borderId="3" xfId="0" applyFont="1" applyBorder="1" applyAlignment="1">
      <alignment horizontal="justify" vertical="center" wrapText="1"/>
    </xf>
    <xf numFmtId="0" fontId="21" fillId="0" borderId="3" xfId="5" applyFont="1" applyBorder="1" applyAlignment="1">
      <alignment horizontal="justify" vertical="center" wrapText="1"/>
    </xf>
    <xf numFmtId="0" fontId="25" fillId="0" borderId="6" xfId="0" applyFont="1" applyBorder="1" applyAlignment="1" applyProtection="1">
      <alignment horizontal="right" vertical="center"/>
      <protection hidden="1"/>
    </xf>
    <xf numFmtId="0" fontId="21" fillId="4" borderId="3" xfId="0" applyFont="1" applyFill="1" applyBorder="1" applyAlignment="1">
      <alignment horizontal="center" vertical="center" wrapText="1"/>
    </xf>
    <xf numFmtId="0" fontId="21" fillId="0" borderId="0" xfId="0" applyFont="1"/>
    <xf numFmtId="0" fontId="21" fillId="0" borderId="3" xfId="4" applyFont="1" applyBorder="1" applyAlignment="1">
      <alignment horizontal="left"/>
    </xf>
    <xf numFmtId="0" fontId="21" fillId="0" borderId="4" xfId="0" applyFont="1" applyBorder="1" applyAlignment="1">
      <alignment horizontal="center" vertical="top"/>
    </xf>
    <xf numFmtId="0" fontId="21" fillId="0" borderId="3" xfId="0" applyFont="1" applyBorder="1" applyAlignment="1">
      <alignment horizontal="center" vertical="top"/>
    </xf>
    <xf numFmtId="0" fontId="21" fillId="0" borderId="21" xfId="0" applyFont="1" applyBorder="1" applyAlignment="1">
      <alignment vertical="top"/>
    </xf>
    <xf numFmtId="0" fontId="21" fillId="0" borderId="3" xfId="0" applyFont="1" applyBorder="1" applyAlignment="1">
      <alignment vertical="top" wrapText="1"/>
    </xf>
    <xf numFmtId="0" fontId="21" fillId="0" borderId="22" xfId="0" applyFont="1" applyBorder="1" applyAlignment="1">
      <alignment horizontal="center" vertical="center"/>
    </xf>
    <xf numFmtId="0" fontId="21" fillId="0" borderId="23" xfId="0" applyFont="1" applyBorder="1"/>
    <xf numFmtId="15" fontId="21" fillId="0" borderId="0" xfId="0" applyNumberFormat="1" applyFont="1" applyAlignment="1">
      <alignment horizontal="left"/>
    </xf>
    <xf numFmtId="49" fontId="21" fillId="0" borderId="23" xfId="0" applyNumberFormat="1" applyFont="1" applyBorder="1" applyAlignment="1">
      <alignment vertical="center"/>
    </xf>
    <xf numFmtId="0" fontId="21" fillId="0" borderId="15" xfId="0" applyFont="1" applyBorder="1" applyAlignment="1">
      <alignment horizontal="center" vertical="center"/>
    </xf>
    <xf numFmtId="0" fontId="24" fillId="0" borderId="0" xfId="0" applyFont="1" applyAlignment="1">
      <alignment horizontal="left" vertical="center"/>
    </xf>
    <xf numFmtId="0" fontId="21" fillId="0" borderId="7" xfId="0" applyFont="1" applyBorder="1" applyAlignment="1">
      <alignment vertical="center"/>
    </xf>
    <xf numFmtId="0" fontId="22" fillId="0" borderId="3" xfId="0" applyFont="1" applyBorder="1" applyAlignment="1">
      <alignment horizontal="center" vertical="center" wrapText="1"/>
    </xf>
    <xf numFmtId="0" fontId="25" fillId="0" borderId="3" xfId="0" applyFont="1" applyBorder="1" applyAlignment="1">
      <alignment horizontal="center" vertical="center" wrapText="1"/>
    </xf>
    <xf numFmtId="0" fontId="25" fillId="0" borderId="3" xfId="0" applyFont="1" applyBorder="1" applyAlignment="1">
      <alignment horizontal="center" vertical="center"/>
    </xf>
    <xf numFmtId="0" fontId="21" fillId="0" borderId="3" xfId="4" applyFont="1" applyBorder="1"/>
    <xf numFmtId="0" fontId="22" fillId="0" borderId="0" xfId="0" applyFont="1" applyAlignment="1">
      <alignment horizontal="center"/>
    </xf>
    <xf numFmtId="2" fontId="21" fillId="0" borderId="0" xfId="0" applyNumberFormat="1" applyFont="1"/>
    <xf numFmtId="0" fontId="21" fillId="0" borderId="18" xfId="0" applyFont="1" applyBorder="1" applyAlignment="1">
      <alignment vertical="center" wrapText="1"/>
    </xf>
    <xf numFmtId="167" fontId="21" fillId="0" borderId="20" xfId="0" applyNumberFormat="1" applyFont="1" applyBorder="1" applyAlignment="1">
      <alignment vertical="center" wrapText="1"/>
    </xf>
    <xf numFmtId="0" fontId="21" fillId="0" borderId="0" xfId="0" applyFont="1" applyAlignment="1">
      <alignment horizontal="right" vertical="center"/>
    </xf>
    <xf numFmtId="49" fontId="24" fillId="0" borderId="0" xfId="0" applyNumberFormat="1" applyFont="1" applyAlignment="1">
      <alignment horizontal="left" vertical="center"/>
    </xf>
    <xf numFmtId="0" fontId="21" fillId="0" borderId="7" xfId="0" applyFont="1" applyBorder="1" applyAlignment="1">
      <alignment horizontal="right" vertical="center"/>
    </xf>
    <xf numFmtId="167" fontId="21" fillId="0" borderId="3" xfId="0" applyNumberFormat="1" applyFont="1" applyBorder="1" applyAlignment="1">
      <alignment vertical="center"/>
    </xf>
    <xf numFmtId="0" fontId="22" fillId="0" borderId="3" xfId="0" applyFont="1" applyBorder="1" applyAlignment="1">
      <alignment horizontal="center" vertical="center"/>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168" fontId="22" fillId="0" borderId="3" xfId="0" applyNumberFormat="1" applyFont="1" applyBorder="1" applyAlignment="1">
      <alignment vertical="center"/>
    </xf>
    <xf numFmtId="0" fontId="21" fillId="0" borderId="17" xfId="0" applyFont="1" applyBorder="1" applyAlignment="1">
      <alignment horizontal="center" vertical="center" wrapText="1"/>
    </xf>
    <xf numFmtId="0" fontId="24" fillId="0" borderId="3" xfId="0" applyFont="1" applyBorder="1"/>
    <xf numFmtId="169" fontId="21" fillId="5" borderId="3" xfId="0" applyNumberFormat="1" applyFont="1" applyFill="1" applyBorder="1" applyAlignment="1" applyProtection="1">
      <alignment horizontal="center" vertical="center"/>
      <protection locked="0" hidden="1"/>
    </xf>
    <xf numFmtId="169" fontId="21" fillId="0" borderId="3" xfId="0" applyNumberFormat="1" applyFont="1" applyBorder="1" applyAlignment="1">
      <alignment vertical="center"/>
    </xf>
    <xf numFmtId="169" fontId="21" fillId="0" borderId="3" xfId="1" applyNumberFormat="1" applyFont="1" applyFill="1" applyBorder="1" applyAlignment="1">
      <alignment horizontal="center" vertical="center"/>
    </xf>
    <xf numFmtId="169" fontId="25" fillId="0" borderId="3" xfId="0" applyNumberFormat="1" applyFont="1" applyBorder="1" applyAlignment="1" applyProtection="1">
      <alignment horizontal="right" vertical="top"/>
      <protection hidden="1"/>
    </xf>
    <xf numFmtId="169" fontId="24" fillId="0" borderId="3" xfId="0" applyNumberFormat="1" applyFont="1" applyBorder="1" applyAlignment="1">
      <alignment horizontal="center" vertical="center"/>
    </xf>
    <xf numFmtId="169" fontId="21" fillId="0" borderId="3" xfId="0" applyNumberFormat="1" applyFont="1" applyBorder="1" applyAlignment="1">
      <alignment horizontal="right" vertical="center"/>
    </xf>
    <xf numFmtId="169" fontId="21" fillId="0" borderId="3" xfId="0" applyNumberFormat="1" applyFont="1" applyBorder="1" applyAlignment="1">
      <alignment horizontal="center" vertical="center"/>
    </xf>
    <xf numFmtId="169" fontId="25" fillId="0" borderId="3" xfId="0" applyNumberFormat="1" applyFont="1" applyBorder="1" applyAlignment="1" applyProtection="1">
      <alignment horizontal="right" vertical="center"/>
      <protection hidden="1"/>
    </xf>
    <xf numFmtId="169" fontId="22" fillId="0" borderId="3" xfId="0" applyNumberFormat="1" applyFont="1" applyBorder="1" applyAlignment="1" applyProtection="1">
      <alignment horizontal="right" vertical="center" wrapText="1"/>
      <protection hidden="1"/>
    </xf>
    <xf numFmtId="169" fontId="21" fillId="0" borderId="3" xfId="0" applyNumberFormat="1" applyFont="1" applyBorder="1" applyAlignment="1" applyProtection="1">
      <alignment horizontal="right" vertical="center"/>
      <protection hidden="1"/>
    </xf>
    <xf numFmtId="169" fontId="21" fillId="0" borderId="3" xfId="0" applyNumberFormat="1" applyFont="1" applyBorder="1" applyAlignment="1" applyProtection="1">
      <alignment vertical="center" wrapText="1"/>
      <protection hidden="1"/>
    </xf>
    <xf numFmtId="169" fontId="22" fillId="0" borderId="3" xfId="0" applyNumberFormat="1" applyFont="1" applyBorder="1" applyAlignment="1">
      <alignment horizontal="right" vertical="center" wrapText="1"/>
    </xf>
    <xf numFmtId="169" fontId="25" fillId="0" borderId="3" xfId="0" applyNumberFormat="1" applyFont="1" applyBorder="1" applyAlignment="1">
      <alignment horizontal="right" vertical="center" wrapText="1"/>
    </xf>
    <xf numFmtId="49" fontId="21" fillId="0" borderId="3" xfId="0" applyNumberFormat="1" applyFont="1" applyBorder="1" applyAlignment="1" applyProtection="1">
      <alignment horizontal="center" vertical="center" wrapText="1"/>
    </xf>
    <xf numFmtId="0" fontId="21" fillId="0" borderId="3" xfId="0" applyFont="1" applyBorder="1" applyAlignment="1" applyProtection="1">
      <alignment vertical="center"/>
    </xf>
    <xf numFmtId="0" fontId="22" fillId="0" borderId="3" xfId="0" applyFont="1" applyBorder="1" applyAlignment="1" applyProtection="1">
      <alignment vertical="center" wrapText="1"/>
    </xf>
    <xf numFmtId="49" fontId="21" fillId="0" borderId="21" xfId="0" applyNumberFormat="1" applyFont="1" applyBorder="1" applyAlignment="1" applyProtection="1">
      <alignment horizontal="center" vertical="center" wrapText="1"/>
    </xf>
    <xf numFmtId="0" fontId="21" fillId="0" borderId="3" xfId="0" applyFont="1" applyBorder="1" applyAlignment="1" applyProtection="1">
      <alignment horizontal="center" vertical="center"/>
    </xf>
    <xf numFmtId="9" fontId="21" fillId="0" borderId="3" xfId="0" applyNumberFormat="1" applyFont="1" applyBorder="1" applyAlignment="1" applyProtection="1">
      <alignment horizontal="center" vertical="center"/>
    </xf>
    <xf numFmtId="0" fontId="26" fillId="0" borderId="3" xfId="0" applyFont="1" applyBorder="1" applyAlignment="1" applyProtection="1">
      <alignment vertical="top" wrapText="1"/>
    </xf>
    <xf numFmtId="0" fontId="21" fillId="0" borderId="3" xfId="0" applyFont="1" applyBorder="1" applyAlignment="1" applyProtection="1">
      <alignment horizontal="center" vertical="center" wrapText="1"/>
    </xf>
    <xf numFmtId="2" fontId="21" fillId="0" borderId="3" xfId="0" applyNumberFormat="1" applyFont="1" applyBorder="1" applyAlignment="1" applyProtection="1">
      <alignment horizontal="center" vertical="center" wrapText="1"/>
    </xf>
    <xf numFmtId="169" fontId="21" fillId="0" borderId="3" xfId="0" applyNumberFormat="1" applyFont="1" applyBorder="1" applyAlignment="1" applyProtection="1">
      <alignment vertical="center"/>
    </xf>
    <xf numFmtId="169" fontId="21" fillId="0" borderId="3" xfId="1" applyNumberFormat="1" applyFont="1" applyFill="1" applyBorder="1" applyAlignment="1" applyProtection="1">
      <alignment horizontal="center" vertical="center"/>
    </xf>
    <xf numFmtId="0" fontId="10" fillId="0" borderId="0" xfId="2" applyFont="1" applyAlignment="1" applyProtection="1">
      <alignment horizontal="left" vertical="top" wrapText="1"/>
      <protection hidden="1"/>
    </xf>
    <xf numFmtId="0" fontId="3" fillId="2" borderId="0" xfId="2" applyFont="1" applyFill="1" applyAlignment="1" applyProtection="1">
      <alignment horizontal="center" vertical="center" wrapText="1"/>
      <protection hidden="1"/>
    </xf>
    <xf numFmtId="0" fontId="10" fillId="0" borderId="0" xfId="2" applyFont="1" applyAlignment="1" applyProtection="1">
      <alignment horizontal="left" vertical="top"/>
      <protection hidden="1"/>
    </xf>
    <xf numFmtId="0" fontId="10" fillId="0" borderId="2" xfId="2" applyFont="1" applyBorder="1" applyAlignment="1" applyProtection="1">
      <alignment horizontal="center" vertical="center"/>
      <protection hidden="1"/>
    </xf>
    <xf numFmtId="0" fontId="13" fillId="0" borderId="0" xfId="2" applyFont="1" applyAlignment="1" applyProtection="1">
      <alignment horizontal="center" vertical="top"/>
      <protection hidden="1"/>
    </xf>
    <xf numFmtId="0" fontId="13" fillId="0" borderId="1" xfId="2" applyFont="1" applyBorder="1" applyAlignment="1" applyProtection="1">
      <alignment horizontal="center" vertical="top"/>
      <protection hidden="1"/>
    </xf>
    <xf numFmtId="0" fontId="14" fillId="0" borderId="3" xfId="0" applyFont="1" applyBorder="1" applyAlignment="1" applyProtection="1">
      <alignment horizontal="justify" vertical="center" wrapText="1"/>
      <protection hidden="1"/>
    </xf>
    <xf numFmtId="0" fontId="14" fillId="0" borderId="3" xfId="0" applyFont="1" applyBorder="1" applyAlignment="1" applyProtection="1">
      <alignment horizontal="justify" vertical="center"/>
      <protection hidden="1"/>
    </xf>
    <xf numFmtId="0" fontId="6" fillId="0" borderId="4" xfId="0" applyFont="1" applyBorder="1" applyAlignment="1" applyProtection="1">
      <alignment horizontal="center" vertical="center"/>
      <protection hidden="1"/>
    </xf>
    <xf numFmtId="0" fontId="6" fillId="0" borderId="5" xfId="0" applyFont="1" applyBorder="1" applyAlignment="1" applyProtection="1">
      <alignment horizontal="center" vertical="center"/>
      <protection hidden="1"/>
    </xf>
    <xf numFmtId="0" fontId="6" fillId="0" borderId="6" xfId="0" applyFont="1" applyBorder="1" applyAlignment="1" applyProtection="1">
      <alignment horizontal="center" vertical="center"/>
      <protection hidden="1"/>
    </xf>
    <xf numFmtId="165" fontId="6" fillId="0" borderId="4" xfId="0" applyNumberFormat="1" applyFont="1" applyBorder="1" applyAlignment="1" applyProtection="1">
      <alignment horizontal="center" vertical="center"/>
      <protection hidden="1"/>
    </xf>
    <xf numFmtId="165" fontId="6" fillId="0" borderId="5" xfId="0" applyNumberFormat="1" applyFont="1" applyBorder="1" applyAlignment="1" applyProtection="1">
      <alignment horizontal="center" vertical="center"/>
      <protection hidden="1"/>
    </xf>
    <xf numFmtId="165" fontId="6" fillId="0" borderId="6" xfId="0" applyNumberFormat="1" applyFont="1" applyBorder="1" applyAlignment="1" applyProtection="1">
      <alignment horizontal="center" vertical="center"/>
      <protection hidden="1"/>
    </xf>
    <xf numFmtId="1" fontId="6" fillId="0" borderId="4" xfId="0" applyNumberFormat="1" applyFont="1" applyBorder="1" applyAlignment="1" applyProtection="1">
      <alignment horizontal="center" vertical="center"/>
      <protection hidden="1"/>
    </xf>
    <xf numFmtId="1" fontId="6" fillId="0" borderId="5" xfId="0" applyNumberFormat="1" applyFont="1" applyBorder="1" applyAlignment="1" applyProtection="1">
      <alignment horizontal="center" vertical="center"/>
      <protection hidden="1"/>
    </xf>
    <xf numFmtId="1" fontId="6" fillId="0" borderId="6" xfId="0" applyNumberFormat="1" applyFont="1" applyBorder="1" applyAlignment="1" applyProtection="1">
      <alignment horizontal="center" vertical="center"/>
      <protection hidden="1"/>
    </xf>
    <xf numFmtId="0" fontId="16" fillId="0" borderId="7" xfId="3" applyFont="1" applyBorder="1" applyAlignment="1" applyProtection="1">
      <alignment horizontal="left" vertical="center" wrapText="1"/>
      <protection hidden="1"/>
    </xf>
    <xf numFmtId="0" fontId="8" fillId="0" borderId="5" xfId="3" applyFont="1" applyBorder="1" applyAlignment="1" applyProtection="1">
      <alignment horizontal="center" vertical="center" wrapText="1"/>
      <protection hidden="1"/>
    </xf>
    <xf numFmtId="0" fontId="17" fillId="2" borderId="0" xfId="3" applyFont="1" applyFill="1" applyAlignment="1" applyProtection="1">
      <alignment horizontal="center" vertical="center"/>
      <protection hidden="1"/>
    </xf>
    <xf numFmtId="0" fontId="18" fillId="4" borderId="0" xfId="4" applyFill="1"/>
    <xf numFmtId="0" fontId="21" fillId="0" borderId="4" xfId="0" applyFont="1" applyBorder="1" applyAlignment="1" applyProtection="1">
      <alignment horizontal="left" vertical="center" wrapText="1"/>
      <protection hidden="1"/>
    </xf>
    <xf numFmtId="0" fontId="21" fillId="0" borderId="5" xfId="0" applyFont="1" applyBorder="1" applyAlignment="1" applyProtection="1">
      <alignment horizontal="left" vertical="center" wrapText="1"/>
      <protection hidden="1"/>
    </xf>
    <xf numFmtId="0" fontId="21" fillId="0" borderId="6" xfId="0" applyFont="1" applyBorder="1" applyAlignment="1" applyProtection="1">
      <alignment horizontal="left" vertical="center" wrapText="1"/>
      <protection hidden="1"/>
    </xf>
    <xf numFmtId="0" fontId="21" fillId="0" borderId="3" xfId="0" applyFont="1" applyBorder="1" applyAlignment="1" applyProtection="1">
      <alignment horizontal="left" vertical="center"/>
      <protection hidden="1"/>
    </xf>
    <xf numFmtId="0" fontId="23" fillId="0" borderId="3" xfId="0" applyFont="1" applyBorder="1" applyAlignment="1">
      <alignment horizontal="center" vertical="center"/>
    </xf>
    <xf numFmtId="49" fontId="22" fillId="0" borderId="3" xfId="0" applyNumberFormat="1" applyFont="1" applyBorder="1" applyAlignment="1">
      <alignment horizontal="center" vertical="center" wrapText="1"/>
    </xf>
    <xf numFmtId="2" fontId="22" fillId="0" borderId="3" xfId="0" applyNumberFormat="1" applyFont="1" applyBorder="1" applyAlignment="1">
      <alignment horizontal="center" vertical="center" wrapText="1"/>
    </xf>
    <xf numFmtId="0" fontId="21" fillId="0" borderId="4" xfId="0" applyFont="1" applyBorder="1" applyAlignment="1" applyProtection="1">
      <alignment horizontal="center" vertical="center" wrapText="1"/>
      <protection hidden="1"/>
    </xf>
    <xf numFmtId="0" fontId="21" fillId="0" borderId="5" xfId="0" applyFont="1" applyBorder="1" applyAlignment="1" applyProtection="1">
      <alignment horizontal="center" vertical="center" wrapText="1"/>
      <protection hidden="1"/>
    </xf>
    <xf numFmtId="0" fontId="24" fillId="5" borderId="3" xfId="0" applyFont="1" applyFill="1" applyBorder="1" applyAlignment="1" applyProtection="1">
      <alignment vertical="center"/>
      <protection locked="0" hidden="1"/>
    </xf>
    <xf numFmtId="0" fontId="21" fillId="0" borderId="3" xfId="0" applyFont="1" applyBorder="1" applyAlignment="1" applyProtection="1">
      <alignment horizontal="center" vertical="center"/>
      <protection hidden="1"/>
    </xf>
    <xf numFmtId="0" fontId="22" fillId="0" borderId="4" xfId="0" applyFont="1" applyBorder="1" applyAlignment="1" applyProtection="1">
      <alignment horizontal="center" vertical="center" wrapText="1"/>
      <protection hidden="1"/>
    </xf>
    <xf numFmtId="0" fontId="22" fillId="0" borderId="5" xfId="0" applyFont="1" applyBorder="1" applyAlignment="1" applyProtection="1">
      <alignment horizontal="center" vertical="center" wrapText="1"/>
      <protection hidden="1"/>
    </xf>
    <xf numFmtId="0" fontId="22" fillId="0" borderId="6" xfId="0" applyFont="1" applyBorder="1" applyAlignment="1" applyProtection="1">
      <alignment horizontal="center" vertical="center" wrapText="1"/>
      <protection hidden="1"/>
    </xf>
    <xf numFmtId="0" fontId="22" fillId="0" borderId="19" xfId="0" applyFont="1" applyBorder="1" applyAlignment="1" applyProtection="1">
      <alignment horizontal="center" vertical="center" wrapText="1"/>
      <protection hidden="1"/>
    </xf>
    <xf numFmtId="0" fontId="22" fillId="0" borderId="21" xfId="0" applyFont="1" applyBorder="1" applyAlignment="1" applyProtection="1">
      <alignment horizontal="center" vertical="center" wrapText="1"/>
      <protection hidden="1"/>
    </xf>
    <xf numFmtId="0" fontId="25" fillId="0" borderId="19" xfId="0" applyFont="1" applyBorder="1" applyAlignment="1" applyProtection="1">
      <alignment horizontal="center" vertical="center" wrapText="1"/>
      <protection hidden="1"/>
    </xf>
    <xf numFmtId="0" fontId="25" fillId="0" borderId="21" xfId="0" applyFont="1" applyBorder="1" applyAlignment="1" applyProtection="1">
      <alignment horizontal="center" vertical="center" wrapText="1"/>
      <protection hidden="1"/>
    </xf>
    <xf numFmtId="0" fontId="25" fillId="0" borderId="17" xfId="0" applyFont="1" applyBorder="1" applyAlignment="1" applyProtection="1">
      <alignment horizontal="center" vertical="center" wrapText="1"/>
      <protection hidden="1"/>
    </xf>
    <xf numFmtId="0" fontId="25" fillId="0" borderId="20" xfId="0" applyFont="1" applyBorder="1" applyAlignment="1" applyProtection="1">
      <alignment horizontal="center" vertical="center" wrapText="1"/>
      <protection hidden="1"/>
    </xf>
    <xf numFmtId="0" fontId="25" fillId="0" borderId="15" xfId="0" applyFont="1" applyBorder="1" applyAlignment="1" applyProtection="1">
      <alignment horizontal="center" vertical="center" wrapText="1"/>
      <protection hidden="1"/>
    </xf>
    <xf numFmtId="0" fontId="25" fillId="0" borderId="16" xfId="0" applyFont="1" applyBorder="1" applyAlignment="1" applyProtection="1">
      <alignment horizontal="center" vertical="center" wrapText="1"/>
      <protection hidden="1"/>
    </xf>
    <xf numFmtId="0" fontId="24" fillId="0" borderId="19" xfId="0" applyFont="1" applyBorder="1" applyAlignment="1" applyProtection="1">
      <alignment horizontal="center" vertical="center"/>
      <protection hidden="1"/>
    </xf>
    <xf numFmtId="0" fontId="24" fillId="0" borderId="21" xfId="0" applyFont="1" applyBorder="1" applyAlignment="1" applyProtection="1">
      <alignment horizontal="center" vertical="center"/>
      <protection hidden="1"/>
    </xf>
    <xf numFmtId="0" fontId="25" fillId="0" borderId="4" xfId="0" applyFont="1" applyBorder="1" applyAlignment="1" applyProtection="1">
      <alignment horizontal="right" vertical="center"/>
      <protection hidden="1"/>
    </xf>
    <xf numFmtId="0" fontId="25" fillId="0" borderId="5" xfId="0" applyFont="1" applyBorder="1" applyAlignment="1" applyProtection="1">
      <alignment horizontal="right" vertical="center"/>
      <protection hidden="1"/>
    </xf>
    <xf numFmtId="0" fontId="25" fillId="0" borderId="0" xfId="0" applyFont="1" applyAlignment="1" applyProtection="1">
      <alignment horizontal="left" vertical="center" wrapText="1"/>
      <protection hidden="1"/>
    </xf>
    <xf numFmtId="0" fontId="21" fillId="0" borderId="19" xfId="0" applyFont="1" applyBorder="1" applyAlignment="1" applyProtection="1">
      <alignment horizontal="center" vertical="center" wrapText="1"/>
      <protection hidden="1"/>
    </xf>
    <xf numFmtId="0" fontId="21" fillId="0" borderId="21" xfId="0" applyFont="1" applyBorder="1" applyAlignment="1" applyProtection="1">
      <alignment horizontal="center" vertical="center" wrapText="1"/>
      <protection hidden="1"/>
    </xf>
    <xf numFmtId="0" fontId="21" fillId="0" borderId="3" xfId="0" applyFont="1" applyBorder="1" applyAlignment="1" applyProtection="1">
      <alignment horizontal="left" vertical="center" wrapText="1"/>
      <protection hidden="1"/>
    </xf>
    <xf numFmtId="0" fontId="21" fillId="0" borderId="3" xfId="0" applyFont="1" applyBorder="1" applyAlignment="1" applyProtection="1">
      <alignment horizontal="center" vertical="center" wrapText="1"/>
      <protection hidden="1"/>
    </xf>
    <xf numFmtId="0" fontId="24" fillId="5" borderId="3" xfId="0" applyFont="1" applyFill="1" applyBorder="1" applyProtection="1">
      <protection locked="0" hidden="1"/>
    </xf>
    <xf numFmtId="0" fontId="25" fillId="0" borderId="4" xfId="0" applyFont="1" applyBorder="1" applyAlignment="1" applyProtection="1">
      <alignment horizontal="right" vertical="top"/>
      <protection hidden="1"/>
    </xf>
    <xf numFmtId="0" fontId="25" fillId="0" borderId="5" xfId="0" applyFont="1" applyBorder="1" applyAlignment="1" applyProtection="1">
      <alignment horizontal="right" vertical="top"/>
      <protection hidden="1"/>
    </xf>
    <xf numFmtId="0" fontId="22" fillId="0" borderId="3" xfId="0" applyFont="1" applyBorder="1" applyAlignment="1" applyProtection="1">
      <alignment horizontal="center" vertical="center" wrapText="1"/>
      <protection hidden="1"/>
    </xf>
    <xf numFmtId="0" fontId="21" fillId="0" borderId="6" xfId="0" applyFont="1" applyBorder="1" applyAlignment="1">
      <alignment vertical="center"/>
    </xf>
    <xf numFmtId="0" fontId="21" fillId="0" borderId="3" xfId="0" applyFont="1" applyBorder="1" applyAlignment="1">
      <alignment vertical="center"/>
    </xf>
    <xf numFmtId="0" fontId="25" fillId="0" borderId="4" xfId="0" applyFont="1" applyBorder="1" applyAlignment="1">
      <alignment horizontal="center" vertical="center" wrapText="1"/>
    </xf>
    <xf numFmtId="0" fontId="25" fillId="0" borderId="5" xfId="0" applyFont="1" applyBorder="1" applyAlignment="1">
      <alignment horizontal="center" vertical="center" wrapText="1"/>
    </xf>
    <xf numFmtId="0" fontId="25" fillId="0" borderId="6" xfId="0" applyFont="1" applyBorder="1" applyAlignment="1">
      <alignment horizontal="center" vertical="center" wrapText="1"/>
    </xf>
    <xf numFmtId="0" fontId="22" fillId="0" borderId="3" xfId="0" applyFont="1" applyBorder="1" applyAlignment="1">
      <alignment horizontal="center" vertical="center" wrapText="1"/>
    </xf>
    <xf numFmtId="0" fontId="21" fillId="0" borderId="19" xfId="0" applyFont="1" applyBorder="1" applyAlignment="1">
      <alignment vertical="center"/>
    </xf>
    <xf numFmtId="0" fontId="25" fillId="0" borderId="3" xfId="0" applyFont="1" applyBorder="1" applyAlignment="1">
      <alignment horizontal="justify" vertical="center" wrapText="1"/>
    </xf>
    <xf numFmtId="0" fontId="21" fillId="0" borderId="3" xfId="0" applyFont="1" applyBorder="1" applyAlignment="1">
      <alignment vertical="top"/>
    </xf>
    <xf numFmtId="0" fontId="22" fillId="0" borderId="4" xfId="0" applyFont="1" applyBorder="1" applyAlignment="1">
      <alignment horizontal="center" vertical="top" wrapText="1"/>
    </xf>
    <xf numFmtId="0" fontId="22" fillId="0" borderId="6" xfId="0" applyFont="1" applyBorder="1" applyAlignment="1">
      <alignment horizontal="center" vertical="top" wrapText="1"/>
    </xf>
    <xf numFmtId="0" fontId="22" fillId="0" borderId="4" xfId="0" applyFont="1" applyBorder="1" applyAlignment="1">
      <alignment horizontal="center" vertical="center" wrapText="1"/>
    </xf>
    <xf numFmtId="0" fontId="22" fillId="0" borderId="6" xfId="0" applyFont="1" applyBorder="1" applyAlignment="1">
      <alignment horizontal="center" vertical="center" wrapText="1"/>
    </xf>
    <xf numFmtId="0" fontId="22" fillId="0" borderId="3" xfId="0" applyFont="1" applyBorder="1" applyAlignment="1">
      <alignment horizontal="left" vertical="center" wrapText="1"/>
    </xf>
    <xf numFmtId="0" fontId="22" fillId="0" borderId="3" xfId="0" applyFont="1" applyBorder="1" applyAlignment="1">
      <alignment horizontal="justify" vertical="center" wrapText="1"/>
    </xf>
    <xf numFmtId="0" fontId="21" fillId="0" borderId="3" xfId="0" applyFont="1" applyBorder="1" applyAlignment="1">
      <alignment horizontal="justify" vertical="center" wrapText="1"/>
    </xf>
    <xf numFmtId="0" fontId="25" fillId="0" borderId="4" xfId="0" applyFont="1" applyBorder="1" applyAlignment="1">
      <alignment horizontal="center" vertical="top" wrapText="1"/>
    </xf>
    <xf numFmtId="0" fontId="25" fillId="0" borderId="6" xfId="0" applyFont="1" applyBorder="1" applyAlignment="1">
      <alignment horizontal="center" vertical="top" wrapText="1"/>
    </xf>
  </cellXfs>
  <cellStyles count="6">
    <cellStyle name="Normal" xfId="0" builtinId="0"/>
    <cellStyle name="Normal 2" xfId="5" xr:uid="{05CD94C1-B502-4939-AD79-87BF8ECFC739}"/>
    <cellStyle name="Normal 4" xfId="2" xr:uid="{12272E9D-1F2A-4490-B362-D9412EF4AF67}"/>
    <cellStyle name="Normal_Attacments TW 04" xfId="3" xr:uid="{839192E3-1AB2-47E5-879C-122B356FBA52}"/>
    <cellStyle name="Normal_Entertainment Form" xfId="4" xr:uid="{E8F669AB-C226-4B59-B44E-6E1520AD7FA3}"/>
    <cellStyle name="Percent" xfId="1" builtinId="5"/>
  </cellStyles>
  <dxfs count="2">
    <dxf>
      <font>
        <condense val="0"/>
        <extend val="0"/>
        <color indexed="9"/>
      </font>
    </dxf>
    <dxf>
      <font>
        <condense val="0"/>
        <extend val="0"/>
        <color indexed="9"/>
      </font>
      <fill>
        <patternFill patternType="none">
          <bgColor indexed="65"/>
        </patternFill>
      </fill>
      <border>
        <left/>
        <right/>
        <top/>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4.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134"/>
  <sheetViews>
    <sheetView tabSelected="1" workbookViewId="0">
      <selection activeCell="D54" sqref="D54"/>
    </sheetView>
  </sheetViews>
  <sheetFormatPr defaultRowHeight="16.5" x14ac:dyDescent="0.3"/>
  <cols>
    <col min="1" max="1" width="9.140625" style="4"/>
    <col min="2" max="2" width="9.140625" style="5"/>
    <col min="3" max="3" width="83" style="5" customWidth="1"/>
    <col min="4" max="4" width="75.5703125" style="4" customWidth="1"/>
    <col min="5" max="258" width="9.140625" style="3"/>
    <col min="259" max="259" width="83" style="3" customWidth="1"/>
    <col min="260" max="260" width="75.5703125" style="3" customWidth="1"/>
    <col min="261" max="514" width="9.140625" style="3"/>
    <col min="515" max="515" width="83" style="3" customWidth="1"/>
    <col min="516" max="516" width="75.5703125" style="3" customWidth="1"/>
    <col min="517" max="770" width="9.140625" style="3"/>
    <col min="771" max="771" width="83" style="3" customWidth="1"/>
    <col min="772" max="772" width="75.5703125" style="3" customWidth="1"/>
    <col min="773" max="1026" width="9.140625" style="3"/>
    <col min="1027" max="1027" width="83" style="3" customWidth="1"/>
    <col min="1028" max="1028" width="75.5703125" style="3" customWidth="1"/>
    <col min="1029" max="1282" width="9.140625" style="3"/>
    <col min="1283" max="1283" width="83" style="3" customWidth="1"/>
    <col min="1284" max="1284" width="75.5703125" style="3" customWidth="1"/>
    <col min="1285" max="1538" width="9.140625" style="3"/>
    <col min="1539" max="1539" width="83" style="3" customWidth="1"/>
    <col min="1540" max="1540" width="75.5703125" style="3" customWidth="1"/>
    <col min="1541" max="1794" width="9.140625" style="3"/>
    <col min="1795" max="1795" width="83" style="3" customWidth="1"/>
    <col min="1796" max="1796" width="75.5703125" style="3" customWidth="1"/>
    <col min="1797" max="2050" width="9.140625" style="3"/>
    <col min="2051" max="2051" width="83" style="3" customWidth="1"/>
    <col min="2052" max="2052" width="75.5703125" style="3" customWidth="1"/>
    <col min="2053" max="2306" width="9.140625" style="3"/>
    <col min="2307" max="2307" width="83" style="3" customWidth="1"/>
    <col min="2308" max="2308" width="75.5703125" style="3" customWidth="1"/>
    <col min="2309" max="2562" width="9.140625" style="3"/>
    <col min="2563" max="2563" width="83" style="3" customWidth="1"/>
    <col min="2564" max="2564" width="75.5703125" style="3" customWidth="1"/>
    <col min="2565" max="2818" width="9.140625" style="3"/>
    <col min="2819" max="2819" width="83" style="3" customWidth="1"/>
    <col min="2820" max="2820" width="75.5703125" style="3" customWidth="1"/>
    <col min="2821" max="3074" width="9.140625" style="3"/>
    <col min="3075" max="3075" width="83" style="3" customWidth="1"/>
    <col min="3076" max="3076" width="75.5703125" style="3" customWidth="1"/>
    <col min="3077" max="3330" width="9.140625" style="3"/>
    <col min="3331" max="3331" width="83" style="3" customWidth="1"/>
    <col min="3332" max="3332" width="75.5703125" style="3" customWidth="1"/>
    <col min="3333" max="3586" width="9.140625" style="3"/>
    <col min="3587" max="3587" width="83" style="3" customWidth="1"/>
    <col min="3588" max="3588" width="75.5703125" style="3" customWidth="1"/>
    <col min="3589" max="3842" width="9.140625" style="3"/>
    <col min="3843" max="3843" width="83" style="3" customWidth="1"/>
    <col min="3844" max="3844" width="75.5703125" style="3" customWidth="1"/>
    <col min="3845" max="4098" width="9.140625" style="3"/>
    <col min="4099" max="4099" width="83" style="3" customWidth="1"/>
    <col min="4100" max="4100" width="75.5703125" style="3" customWidth="1"/>
    <col min="4101" max="4354" width="9.140625" style="3"/>
    <col min="4355" max="4355" width="83" style="3" customWidth="1"/>
    <col min="4356" max="4356" width="75.5703125" style="3" customWidth="1"/>
    <col min="4357" max="4610" width="9.140625" style="3"/>
    <col min="4611" max="4611" width="83" style="3" customWidth="1"/>
    <col min="4612" max="4612" width="75.5703125" style="3" customWidth="1"/>
    <col min="4613" max="4866" width="9.140625" style="3"/>
    <col min="4867" max="4867" width="83" style="3" customWidth="1"/>
    <col min="4868" max="4868" width="75.5703125" style="3" customWidth="1"/>
    <col min="4869" max="5122" width="9.140625" style="3"/>
    <col min="5123" max="5123" width="83" style="3" customWidth="1"/>
    <col min="5124" max="5124" width="75.5703125" style="3" customWidth="1"/>
    <col min="5125" max="5378" width="9.140625" style="3"/>
    <col min="5379" max="5379" width="83" style="3" customWidth="1"/>
    <col min="5380" max="5380" width="75.5703125" style="3" customWidth="1"/>
    <col min="5381" max="5634" width="9.140625" style="3"/>
    <col min="5635" max="5635" width="83" style="3" customWidth="1"/>
    <col min="5636" max="5636" width="75.5703125" style="3" customWidth="1"/>
    <col min="5637" max="5890" width="9.140625" style="3"/>
    <col min="5891" max="5891" width="83" style="3" customWidth="1"/>
    <col min="5892" max="5892" width="75.5703125" style="3" customWidth="1"/>
    <col min="5893" max="6146" width="9.140625" style="3"/>
    <col min="6147" max="6147" width="83" style="3" customWidth="1"/>
    <col min="6148" max="6148" width="75.5703125" style="3" customWidth="1"/>
    <col min="6149" max="6402" width="9.140625" style="3"/>
    <col min="6403" max="6403" width="83" style="3" customWidth="1"/>
    <col min="6404" max="6404" width="75.5703125" style="3" customWidth="1"/>
    <col min="6405" max="6658" width="9.140625" style="3"/>
    <col min="6659" max="6659" width="83" style="3" customWidth="1"/>
    <col min="6660" max="6660" width="75.5703125" style="3" customWidth="1"/>
    <col min="6661" max="6914" width="9.140625" style="3"/>
    <col min="6915" max="6915" width="83" style="3" customWidth="1"/>
    <col min="6916" max="6916" width="75.5703125" style="3" customWidth="1"/>
    <col min="6917" max="7170" width="9.140625" style="3"/>
    <col min="7171" max="7171" width="83" style="3" customWidth="1"/>
    <col min="7172" max="7172" width="75.5703125" style="3" customWidth="1"/>
    <col min="7173" max="7426" width="9.140625" style="3"/>
    <col min="7427" max="7427" width="83" style="3" customWidth="1"/>
    <col min="7428" max="7428" width="75.5703125" style="3" customWidth="1"/>
    <col min="7429" max="7682" width="9.140625" style="3"/>
    <col min="7683" max="7683" width="83" style="3" customWidth="1"/>
    <col min="7684" max="7684" width="75.5703125" style="3" customWidth="1"/>
    <col min="7685" max="7938" width="9.140625" style="3"/>
    <col min="7939" max="7939" width="83" style="3" customWidth="1"/>
    <col min="7940" max="7940" width="75.5703125" style="3" customWidth="1"/>
    <col min="7941" max="8194" width="9.140625" style="3"/>
    <col min="8195" max="8195" width="83" style="3" customWidth="1"/>
    <col min="8196" max="8196" width="75.5703125" style="3" customWidth="1"/>
    <col min="8197" max="8450" width="9.140625" style="3"/>
    <col min="8451" max="8451" width="83" style="3" customWidth="1"/>
    <col min="8452" max="8452" width="75.5703125" style="3" customWidth="1"/>
    <col min="8453" max="8706" width="9.140625" style="3"/>
    <col min="8707" max="8707" width="83" style="3" customWidth="1"/>
    <col min="8708" max="8708" width="75.5703125" style="3" customWidth="1"/>
    <col min="8709" max="8962" width="9.140625" style="3"/>
    <col min="8963" max="8963" width="83" style="3" customWidth="1"/>
    <col min="8964" max="8964" width="75.5703125" style="3" customWidth="1"/>
    <col min="8965" max="9218" width="9.140625" style="3"/>
    <col min="9219" max="9219" width="83" style="3" customWidth="1"/>
    <col min="9220" max="9220" width="75.5703125" style="3" customWidth="1"/>
    <col min="9221" max="9474" width="9.140625" style="3"/>
    <col min="9475" max="9475" width="83" style="3" customWidth="1"/>
    <col min="9476" max="9476" width="75.5703125" style="3" customWidth="1"/>
    <col min="9477" max="9730" width="9.140625" style="3"/>
    <col min="9731" max="9731" width="83" style="3" customWidth="1"/>
    <col min="9732" max="9732" width="75.5703125" style="3" customWidth="1"/>
    <col min="9733" max="9986" width="9.140625" style="3"/>
    <col min="9987" max="9987" width="83" style="3" customWidth="1"/>
    <col min="9988" max="9988" width="75.5703125" style="3" customWidth="1"/>
    <col min="9989" max="10242" width="9.140625" style="3"/>
    <col min="10243" max="10243" width="83" style="3" customWidth="1"/>
    <col min="10244" max="10244" width="75.5703125" style="3" customWidth="1"/>
    <col min="10245" max="10498" width="9.140625" style="3"/>
    <col min="10499" max="10499" width="83" style="3" customWidth="1"/>
    <col min="10500" max="10500" width="75.5703125" style="3" customWidth="1"/>
    <col min="10501" max="10754" width="9.140625" style="3"/>
    <col min="10755" max="10755" width="83" style="3" customWidth="1"/>
    <col min="10756" max="10756" width="75.5703125" style="3" customWidth="1"/>
    <col min="10757" max="11010" width="9.140625" style="3"/>
    <col min="11011" max="11011" width="83" style="3" customWidth="1"/>
    <col min="11012" max="11012" width="75.5703125" style="3" customWidth="1"/>
    <col min="11013" max="11266" width="9.140625" style="3"/>
    <col min="11267" max="11267" width="83" style="3" customWidth="1"/>
    <col min="11268" max="11268" width="75.5703125" style="3" customWidth="1"/>
    <col min="11269" max="11522" width="9.140625" style="3"/>
    <col min="11523" max="11523" width="83" style="3" customWidth="1"/>
    <col min="11524" max="11524" width="75.5703125" style="3" customWidth="1"/>
    <col min="11525" max="11778" width="9.140625" style="3"/>
    <col min="11779" max="11779" width="83" style="3" customWidth="1"/>
    <col min="11780" max="11780" width="75.5703125" style="3" customWidth="1"/>
    <col min="11781" max="12034" width="9.140625" style="3"/>
    <col min="12035" max="12035" width="83" style="3" customWidth="1"/>
    <col min="12036" max="12036" width="75.5703125" style="3" customWidth="1"/>
    <col min="12037" max="12290" width="9.140625" style="3"/>
    <col min="12291" max="12291" width="83" style="3" customWidth="1"/>
    <col min="12292" max="12292" width="75.5703125" style="3" customWidth="1"/>
    <col min="12293" max="12546" width="9.140625" style="3"/>
    <col min="12547" max="12547" width="83" style="3" customWidth="1"/>
    <col min="12548" max="12548" width="75.5703125" style="3" customWidth="1"/>
    <col min="12549" max="12802" width="9.140625" style="3"/>
    <col min="12803" max="12803" width="83" style="3" customWidth="1"/>
    <col min="12804" max="12804" width="75.5703125" style="3" customWidth="1"/>
    <col min="12805" max="13058" width="9.140625" style="3"/>
    <col min="13059" max="13059" width="83" style="3" customWidth="1"/>
    <col min="13060" max="13060" width="75.5703125" style="3" customWidth="1"/>
    <col min="13061" max="13314" width="9.140625" style="3"/>
    <col min="13315" max="13315" width="83" style="3" customWidth="1"/>
    <col min="13316" max="13316" width="75.5703125" style="3" customWidth="1"/>
    <col min="13317" max="13570" width="9.140625" style="3"/>
    <col min="13571" max="13571" width="83" style="3" customWidth="1"/>
    <col min="13572" max="13572" width="75.5703125" style="3" customWidth="1"/>
    <col min="13573" max="13826" width="9.140625" style="3"/>
    <col min="13827" max="13827" width="83" style="3" customWidth="1"/>
    <col min="13828" max="13828" width="75.5703125" style="3" customWidth="1"/>
    <col min="13829" max="14082" width="9.140625" style="3"/>
    <col min="14083" max="14083" width="83" style="3" customWidth="1"/>
    <col min="14084" max="14084" width="75.5703125" style="3" customWidth="1"/>
    <col min="14085" max="14338" width="9.140625" style="3"/>
    <col min="14339" max="14339" width="83" style="3" customWidth="1"/>
    <col min="14340" max="14340" width="75.5703125" style="3" customWidth="1"/>
    <col min="14341" max="14594" width="9.140625" style="3"/>
    <col min="14595" max="14595" width="83" style="3" customWidth="1"/>
    <col min="14596" max="14596" width="75.5703125" style="3" customWidth="1"/>
    <col min="14597" max="14850" width="9.140625" style="3"/>
    <col min="14851" max="14851" width="83" style="3" customWidth="1"/>
    <col min="14852" max="14852" width="75.5703125" style="3" customWidth="1"/>
    <col min="14853" max="15106" width="9.140625" style="3"/>
    <col min="15107" max="15107" width="83" style="3" customWidth="1"/>
    <col min="15108" max="15108" width="75.5703125" style="3" customWidth="1"/>
    <col min="15109" max="15362" width="9.140625" style="3"/>
    <col min="15363" max="15363" width="83" style="3" customWidth="1"/>
    <col min="15364" max="15364" width="75.5703125" style="3" customWidth="1"/>
    <col min="15365" max="15618" width="9.140625" style="3"/>
    <col min="15619" max="15619" width="83" style="3" customWidth="1"/>
    <col min="15620" max="15620" width="75.5703125" style="3" customWidth="1"/>
    <col min="15621" max="15874" width="9.140625" style="3"/>
    <col min="15875" max="15875" width="83" style="3" customWidth="1"/>
    <col min="15876" max="15876" width="75.5703125" style="3" customWidth="1"/>
    <col min="15877" max="16130" width="9.140625" style="3"/>
    <col min="16131" max="16131" width="83" style="3" customWidth="1"/>
    <col min="16132" max="16132" width="75.5703125" style="3" customWidth="1"/>
    <col min="16133" max="16384" width="9.140625" style="3"/>
  </cols>
  <sheetData>
    <row r="1" spans="1:11" ht="96.75" customHeight="1" x14ac:dyDescent="0.3">
      <c r="A1" s="149" t="s">
        <v>121</v>
      </c>
      <c r="B1" s="149"/>
      <c r="C1" s="149"/>
      <c r="D1" s="1"/>
      <c r="E1" s="2"/>
      <c r="F1" s="2"/>
      <c r="G1" s="2"/>
      <c r="H1" s="2"/>
      <c r="I1" s="2"/>
      <c r="J1" s="2"/>
      <c r="K1" s="2"/>
    </row>
    <row r="2" spans="1:11" ht="18" customHeight="1" x14ac:dyDescent="0.3">
      <c r="D2" s="6"/>
      <c r="E2" s="7"/>
      <c r="F2" s="7"/>
      <c r="G2" s="7"/>
      <c r="H2" s="7"/>
      <c r="I2" s="7"/>
      <c r="J2" s="7"/>
      <c r="K2" s="7"/>
    </row>
    <row r="3" spans="1:11" ht="18" customHeight="1" x14ac:dyDescent="0.3">
      <c r="A3" s="8" t="s">
        <v>0</v>
      </c>
      <c r="B3" s="5" t="s">
        <v>1</v>
      </c>
      <c r="D3" s="9"/>
      <c r="E3" s="10"/>
      <c r="F3" s="10"/>
      <c r="G3" s="10"/>
      <c r="H3" s="10"/>
      <c r="I3" s="10"/>
      <c r="J3" s="10"/>
      <c r="K3" s="10"/>
    </row>
    <row r="4" spans="1:11" ht="18" customHeight="1" x14ac:dyDescent="0.3">
      <c r="B4" s="11" t="s">
        <v>2</v>
      </c>
      <c r="C4" s="12" t="s">
        <v>3</v>
      </c>
      <c r="D4" s="9"/>
      <c r="E4" s="10"/>
      <c r="F4" s="10"/>
      <c r="G4" s="10"/>
      <c r="H4" s="10"/>
      <c r="I4" s="10"/>
      <c r="J4" s="10"/>
      <c r="K4" s="10"/>
    </row>
    <row r="5" spans="1:11" ht="38.1" customHeight="1" x14ac:dyDescent="0.3">
      <c r="B5" s="11" t="s">
        <v>4</v>
      </c>
      <c r="C5" s="12" t="s">
        <v>5</v>
      </c>
      <c r="D5" s="9"/>
      <c r="E5" s="10"/>
      <c r="F5" s="10"/>
      <c r="G5" s="10"/>
      <c r="H5" s="10"/>
      <c r="I5" s="10"/>
      <c r="J5" s="10"/>
      <c r="K5" s="10"/>
    </row>
    <row r="6" spans="1:11" ht="18" customHeight="1" x14ac:dyDescent="0.3">
      <c r="B6" s="11" t="s">
        <v>6</v>
      </c>
      <c r="C6" s="12" t="s">
        <v>7</v>
      </c>
      <c r="D6" s="9"/>
      <c r="E6" s="10"/>
      <c r="F6" s="10"/>
      <c r="G6" s="10"/>
      <c r="H6" s="10"/>
      <c r="I6" s="10"/>
      <c r="J6" s="10"/>
      <c r="K6" s="10"/>
    </row>
    <row r="7" spans="1:11" ht="18" customHeight="1" x14ac:dyDescent="0.3">
      <c r="B7" s="11" t="s">
        <v>8</v>
      </c>
      <c r="C7" s="12" t="s">
        <v>9</v>
      </c>
      <c r="D7" s="9"/>
      <c r="E7" s="10"/>
      <c r="F7" s="10"/>
      <c r="G7" s="10"/>
      <c r="H7" s="10"/>
      <c r="I7" s="10"/>
      <c r="J7" s="10"/>
      <c r="K7" s="10"/>
    </row>
    <row r="8" spans="1:11" ht="18" customHeight="1" x14ac:dyDescent="0.3">
      <c r="B8" s="11" t="s">
        <v>10</v>
      </c>
      <c r="C8" s="12" t="s">
        <v>11</v>
      </c>
      <c r="D8" s="9"/>
      <c r="E8" s="10"/>
      <c r="F8" s="10"/>
      <c r="G8" s="10"/>
      <c r="H8" s="10"/>
      <c r="I8" s="10"/>
      <c r="J8" s="10"/>
      <c r="K8" s="10"/>
    </row>
    <row r="9" spans="1:11" ht="18" customHeight="1" x14ac:dyDescent="0.3">
      <c r="B9" s="11" t="s">
        <v>12</v>
      </c>
      <c r="C9" s="12" t="s">
        <v>13</v>
      </c>
      <c r="D9" s="9"/>
      <c r="E9" s="10"/>
      <c r="F9" s="10"/>
      <c r="G9" s="10"/>
      <c r="H9" s="10"/>
      <c r="I9" s="10"/>
      <c r="J9" s="10"/>
      <c r="K9" s="10"/>
    </row>
    <row r="10" spans="1:11" ht="18" customHeight="1" x14ac:dyDescent="0.3">
      <c r="B10" s="11"/>
      <c r="C10" s="12"/>
      <c r="D10" s="9"/>
      <c r="E10" s="10"/>
      <c r="F10" s="10"/>
      <c r="G10" s="10"/>
      <c r="H10" s="10"/>
      <c r="I10" s="10"/>
      <c r="J10" s="10"/>
      <c r="K10" s="10"/>
    </row>
    <row r="11" spans="1:11" ht="18" hidden="1" customHeight="1" x14ac:dyDescent="0.3">
      <c r="A11" s="8" t="s">
        <v>14</v>
      </c>
      <c r="B11" s="5" t="s">
        <v>15</v>
      </c>
      <c r="D11" s="9"/>
      <c r="E11" s="10"/>
      <c r="F11" s="10"/>
      <c r="G11" s="10"/>
      <c r="H11" s="10"/>
      <c r="I11" s="10"/>
      <c r="J11" s="10"/>
      <c r="K11" s="10"/>
    </row>
    <row r="12" spans="1:11" ht="18" hidden="1" customHeight="1" x14ac:dyDescent="0.3">
      <c r="B12" s="150" t="s">
        <v>16</v>
      </c>
      <c r="C12" s="150"/>
      <c r="D12" s="13"/>
      <c r="E12" s="10"/>
      <c r="F12" s="10"/>
      <c r="G12" s="10"/>
      <c r="H12" s="10"/>
      <c r="I12" s="10"/>
      <c r="J12" s="10"/>
      <c r="K12" s="10"/>
    </row>
    <row r="13" spans="1:11" ht="18" hidden="1" customHeight="1" x14ac:dyDescent="0.3">
      <c r="B13" s="14"/>
      <c r="C13" s="12" t="s">
        <v>17</v>
      </c>
      <c r="D13" s="9"/>
      <c r="E13" s="10"/>
      <c r="F13" s="10"/>
      <c r="G13" s="10"/>
      <c r="H13" s="10"/>
      <c r="I13" s="10"/>
      <c r="J13" s="10"/>
      <c r="K13" s="10"/>
    </row>
    <row r="14" spans="1:11" ht="18" hidden="1" customHeight="1" x14ac:dyDescent="0.3">
      <c r="B14" s="150" t="s">
        <v>18</v>
      </c>
      <c r="C14" s="150"/>
      <c r="D14" s="13"/>
      <c r="E14" s="10"/>
      <c r="F14" s="10"/>
      <c r="G14" s="10"/>
      <c r="H14" s="10"/>
      <c r="I14" s="10"/>
      <c r="J14" s="10"/>
      <c r="K14" s="10"/>
    </row>
    <row r="15" spans="1:11" ht="38.1" hidden="1" customHeight="1" x14ac:dyDescent="0.3">
      <c r="B15" s="15" t="s">
        <v>19</v>
      </c>
      <c r="C15" s="12" t="s">
        <v>20</v>
      </c>
      <c r="D15" s="9"/>
      <c r="E15" s="10"/>
      <c r="F15" s="10"/>
      <c r="G15" s="10"/>
      <c r="H15" s="10"/>
      <c r="I15" s="10"/>
      <c r="J15" s="10"/>
      <c r="K15" s="10"/>
    </row>
    <row r="16" spans="1:11" ht="24.75" hidden="1" customHeight="1" x14ac:dyDescent="0.3">
      <c r="B16" s="15" t="s">
        <v>19</v>
      </c>
      <c r="C16" s="12" t="s">
        <v>21</v>
      </c>
      <c r="D16" s="9"/>
      <c r="E16" s="10"/>
      <c r="F16" s="10"/>
      <c r="G16" s="10"/>
      <c r="H16" s="10"/>
      <c r="I16" s="10"/>
      <c r="J16" s="10"/>
      <c r="K16" s="10"/>
    </row>
    <row r="17" spans="2:11" ht="42" hidden="1" customHeight="1" x14ac:dyDescent="0.3">
      <c r="B17" s="15" t="s">
        <v>19</v>
      </c>
      <c r="C17" s="12" t="s">
        <v>22</v>
      </c>
      <c r="D17" s="9"/>
      <c r="E17" s="10"/>
      <c r="F17" s="10"/>
      <c r="G17" s="10"/>
      <c r="H17" s="10"/>
      <c r="I17" s="10"/>
      <c r="J17" s="10"/>
      <c r="K17" s="10"/>
    </row>
    <row r="18" spans="2:11" ht="18" hidden="1" customHeight="1" x14ac:dyDescent="0.3">
      <c r="B18" s="15" t="s">
        <v>19</v>
      </c>
      <c r="C18" s="12" t="s">
        <v>23</v>
      </c>
      <c r="D18" s="9"/>
      <c r="E18" s="10"/>
      <c r="F18" s="10"/>
      <c r="G18" s="10"/>
      <c r="H18" s="10"/>
      <c r="I18" s="10"/>
      <c r="J18" s="10"/>
      <c r="K18" s="10"/>
    </row>
    <row r="19" spans="2:11" ht="18" hidden="1" customHeight="1" x14ac:dyDescent="0.3">
      <c r="B19" s="15" t="s">
        <v>19</v>
      </c>
      <c r="C19" s="12" t="s">
        <v>24</v>
      </c>
      <c r="D19" s="9"/>
      <c r="E19" s="10"/>
      <c r="F19" s="10"/>
      <c r="G19" s="10"/>
      <c r="H19" s="10"/>
      <c r="I19" s="10"/>
      <c r="J19" s="10"/>
      <c r="K19" s="10"/>
    </row>
    <row r="20" spans="2:11" ht="18" hidden="1" customHeight="1" x14ac:dyDescent="0.3">
      <c r="B20" s="15" t="s">
        <v>19</v>
      </c>
      <c r="C20" s="12" t="s">
        <v>25</v>
      </c>
      <c r="D20" s="9"/>
      <c r="E20" s="10"/>
      <c r="F20" s="10"/>
      <c r="G20" s="10"/>
      <c r="H20" s="10"/>
      <c r="I20" s="10"/>
      <c r="J20" s="10"/>
      <c r="K20" s="10"/>
    </row>
    <row r="21" spans="2:11" ht="18" hidden="1" customHeight="1" x14ac:dyDescent="0.3">
      <c r="B21" s="150" t="s">
        <v>26</v>
      </c>
      <c r="C21" s="150"/>
      <c r="D21" s="9"/>
      <c r="E21" s="10"/>
      <c r="F21" s="10"/>
      <c r="G21" s="10"/>
      <c r="H21" s="10"/>
      <c r="I21" s="10"/>
      <c r="J21" s="10"/>
      <c r="K21" s="10"/>
    </row>
    <row r="22" spans="2:11" ht="18" hidden="1" customHeight="1" x14ac:dyDescent="0.3">
      <c r="B22" s="15" t="s">
        <v>19</v>
      </c>
      <c r="C22" s="12" t="s">
        <v>27</v>
      </c>
      <c r="D22" s="9"/>
      <c r="E22" s="10"/>
      <c r="F22" s="10"/>
      <c r="G22" s="10"/>
      <c r="H22" s="10"/>
      <c r="I22" s="10"/>
      <c r="J22" s="10"/>
      <c r="K22" s="10"/>
    </row>
    <row r="23" spans="2:11" ht="18" hidden="1" customHeight="1" x14ac:dyDescent="0.3">
      <c r="B23" s="15" t="s">
        <v>19</v>
      </c>
      <c r="C23" s="12" t="s">
        <v>28</v>
      </c>
      <c r="D23" s="9"/>
      <c r="E23" s="10"/>
      <c r="F23" s="10"/>
      <c r="G23" s="10"/>
      <c r="H23" s="10"/>
      <c r="I23" s="10"/>
      <c r="J23" s="10"/>
      <c r="K23" s="10"/>
    </row>
    <row r="24" spans="2:11" ht="45.75" hidden="1" customHeight="1" x14ac:dyDescent="0.3">
      <c r="B24" s="148" t="s">
        <v>29</v>
      </c>
      <c r="C24" s="148"/>
      <c r="D24" s="9"/>
      <c r="E24" s="10"/>
      <c r="F24" s="10"/>
      <c r="G24" s="10"/>
      <c r="H24" s="10"/>
      <c r="I24" s="10"/>
      <c r="J24" s="10"/>
      <c r="K24" s="10"/>
    </row>
    <row r="25" spans="2:11" ht="18" hidden="1" customHeight="1" x14ac:dyDescent="0.3">
      <c r="B25" s="15" t="s">
        <v>19</v>
      </c>
      <c r="C25" s="16" t="s">
        <v>30</v>
      </c>
      <c r="D25" s="9"/>
      <c r="E25" s="10"/>
      <c r="F25" s="10"/>
      <c r="G25" s="10"/>
      <c r="H25" s="10"/>
      <c r="I25" s="10"/>
      <c r="J25" s="10"/>
      <c r="K25" s="10"/>
    </row>
    <row r="26" spans="2:11" ht="18" hidden="1" customHeight="1" x14ac:dyDescent="0.3">
      <c r="B26" s="15" t="s">
        <v>19</v>
      </c>
      <c r="C26" s="12" t="s">
        <v>31</v>
      </c>
      <c r="D26" s="9"/>
      <c r="E26" s="10"/>
      <c r="F26" s="10"/>
      <c r="G26" s="10"/>
      <c r="H26" s="10"/>
      <c r="I26" s="10"/>
      <c r="J26" s="10"/>
      <c r="K26" s="10"/>
    </row>
    <row r="27" spans="2:11" ht="35.25" hidden="1" customHeight="1" x14ac:dyDescent="0.3">
      <c r="B27" s="148" t="s">
        <v>32</v>
      </c>
      <c r="C27" s="148"/>
      <c r="D27" s="9"/>
      <c r="E27" s="10"/>
      <c r="F27" s="10"/>
      <c r="G27" s="10"/>
      <c r="H27" s="10"/>
      <c r="I27" s="10"/>
      <c r="J27" s="10"/>
      <c r="K27" s="10"/>
    </row>
    <row r="28" spans="2:11" ht="18" hidden="1" customHeight="1" x14ac:dyDescent="0.3">
      <c r="B28" s="15" t="s">
        <v>19</v>
      </c>
      <c r="C28" s="12" t="s">
        <v>33</v>
      </c>
      <c r="D28" s="9"/>
      <c r="E28" s="10"/>
      <c r="F28" s="10"/>
      <c r="G28" s="10"/>
      <c r="H28" s="10"/>
      <c r="I28" s="10"/>
      <c r="J28" s="10"/>
      <c r="K28" s="10"/>
    </row>
    <row r="29" spans="2:11" ht="18" hidden="1" customHeight="1" x14ac:dyDescent="0.3">
      <c r="B29" s="15" t="s">
        <v>19</v>
      </c>
      <c r="C29" s="12" t="s">
        <v>31</v>
      </c>
      <c r="D29" s="9"/>
      <c r="E29" s="10"/>
      <c r="F29" s="10"/>
      <c r="G29" s="10"/>
      <c r="H29" s="10"/>
      <c r="I29" s="10"/>
      <c r="J29" s="10"/>
      <c r="K29" s="10"/>
    </row>
    <row r="30" spans="2:11" ht="18" hidden="1" customHeight="1" x14ac:dyDescent="0.3">
      <c r="B30" s="15" t="s">
        <v>19</v>
      </c>
      <c r="C30" s="12" t="s">
        <v>34</v>
      </c>
      <c r="D30" s="9"/>
      <c r="E30" s="10"/>
      <c r="F30" s="10"/>
      <c r="G30" s="10"/>
      <c r="H30" s="10"/>
      <c r="I30" s="10"/>
      <c r="J30" s="10"/>
      <c r="K30" s="10"/>
    </row>
    <row r="31" spans="2:11" ht="42" hidden="1" customHeight="1" x14ac:dyDescent="0.3">
      <c r="B31" s="148" t="s">
        <v>35</v>
      </c>
      <c r="C31" s="148"/>
      <c r="D31" s="9"/>
      <c r="E31" s="10"/>
      <c r="F31" s="10"/>
      <c r="G31" s="10"/>
      <c r="H31" s="10"/>
      <c r="I31" s="10"/>
      <c r="J31" s="10"/>
      <c r="K31" s="10"/>
    </row>
    <row r="32" spans="2:11" ht="18" hidden="1" customHeight="1" x14ac:dyDescent="0.3">
      <c r="B32" s="15" t="s">
        <v>19</v>
      </c>
      <c r="C32" s="16" t="s">
        <v>30</v>
      </c>
      <c r="D32" s="9"/>
      <c r="E32" s="10"/>
      <c r="F32" s="10"/>
      <c r="G32" s="10"/>
      <c r="H32" s="10"/>
      <c r="I32" s="10"/>
      <c r="J32" s="10"/>
      <c r="K32" s="10"/>
    </row>
    <row r="33" spans="1:11" ht="18" hidden="1" customHeight="1" x14ac:dyDescent="0.3">
      <c r="B33" s="15" t="s">
        <v>19</v>
      </c>
      <c r="C33" s="12" t="s">
        <v>31</v>
      </c>
      <c r="D33" s="9"/>
      <c r="E33" s="10"/>
      <c r="F33" s="10"/>
      <c r="G33" s="10"/>
      <c r="H33" s="10"/>
      <c r="I33" s="10"/>
      <c r="J33" s="10"/>
      <c r="K33" s="10"/>
    </row>
    <row r="34" spans="1:11" ht="30.75" hidden="1" customHeight="1" x14ac:dyDescent="0.3">
      <c r="B34" s="148" t="s">
        <v>36</v>
      </c>
      <c r="C34" s="148"/>
      <c r="D34" s="9"/>
      <c r="E34" s="10"/>
      <c r="F34" s="10"/>
      <c r="G34" s="10"/>
      <c r="H34" s="10"/>
      <c r="I34" s="10"/>
      <c r="J34" s="10"/>
      <c r="K34" s="10"/>
    </row>
    <row r="35" spans="1:11" ht="18" hidden="1" customHeight="1" x14ac:dyDescent="0.3">
      <c r="B35" s="15" t="s">
        <v>19</v>
      </c>
      <c r="C35" s="12" t="s">
        <v>33</v>
      </c>
      <c r="D35" s="9"/>
      <c r="E35" s="10"/>
      <c r="F35" s="10"/>
      <c r="G35" s="10"/>
      <c r="H35" s="10"/>
      <c r="I35" s="10"/>
      <c r="J35" s="10"/>
      <c r="K35" s="10"/>
    </row>
    <row r="36" spans="1:11" ht="18" hidden="1" customHeight="1" x14ac:dyDescent="0.3">
      <c r="B36" s="15" t="s">
        <v>19</v>
      </c>
      <c r="C36" s="12" t="s">
        <v>31</v>
      </c>
      <c r="D36" s="9"/>
      <c r="E36" s="10"/>
      <c r="F36" s="10"/>
      <c r="G36" s="10"/>
      <c r="H36" s="10"/>
      <c r="I36" s="10"/>
      <c r="J36" s="10"/>
      <c r="K36" s="10"/>
    </row>
    <row r="37" spans="1:11" ht="18" hidden="1" customHeight="1" x14ac:dyDescent="0.3">
      <c r="B37" s="15" t="s">
        <v>19</v>
      </c>
      <c r="C37" s="12" t="s">
        <v>34</v>
      </c>
      <c r="D37" s="9"/>
      <c r="E37" s="10"/>
      <c r="F37" s="10"/>
      <c r="G37" s="10"/>
      <c r="H37" s="10"/>
      <c r="I37" s="10"/>
      <c r="J37" s="10"/>
      <c r="K37" s="10"/>
    </row>
    <row r="38" spans="1:11" ht="35.25" hidden="1" customHeight="1" x14ac:dyDescent="0.3">
      <c r="B38" s="148" t="s">
        <v>37</v>
      </c>
      <c r="C38" s="148"/>
      <c r="D38" s="9"/>
      <c r="E38" s="10"/>
      <c r="F38" s="10"/>
      <c r="G38" s="10"/>
      <c r="H38" s="10"/>
      <c r="I38" s="10"/>
      <c r="J38" s="10"/>
      <c r="K38" s="10"/>
    </row>
    <row r="39" spans="1:11" ht="18" hidden="1" customHeight="1" x14ac:dyDescent="0.3">
      <c r="B39" s="15" t="s">
        <v>19</v>
      </c>
      <c r="C39" s="12" t="s">
        <v>38</v>
      </c>
      <c r="D39" s="9"/>
      <c r="E39" s="10"/>
      <c r="F39" s="10"/>
      <c r="G39" s="10"/>
      <c r="H39" s="10"/>
      <c r="I39" s="10"/>
      <c r="J39" s="10"/>
      <c r="K39" s="10"/>
    </row>
    <row r="40" spans="1:11" ht="18" hidden="1" customHeight="1" x14ac:dyDescent="0.3">
      <c r="B40" s="15" t="s">
        <v>19</v>
      </c>
      <c r="C40" s="12" t="s">
        <v>31</v>
      </c>
      <c r="D40" s="9"/>
      <c r="E40" s="10"/>
      <c r="F40" s="10"/>
      <c r="G40" s="10"/>
      <c r="H40" s="10"/>
      <c r="I40" s="10"/>
      <c r="J40" s="10"/>
      <c r="K40" s="10"/>
    </row>
    <row r="41" spans="1:11" ht="18" hidden="1" customHeight="1" x14ac:dyDescent="0.3">
      <c r="B41" s="15" t="s">
        <v>19</v>
      </c>
      <c r="C41" s="12" t="s">
        <v>34</v>
      </c>
      <c r="D41" s="9"/>
      <c r="E41" s="10"/>
      <c r="F41" s="10"/>
      <c r="G41" s="10"/>
      <c r="H41" s="10"/>
      <c r="I41" s="10"/>
      <c r="J41" s="10"/>
      <c r="K41" s="10"/>
    </row>
    <row r="42" spans="1:11" ht="18" hidden="1" customHeight="1" x14ac:dyDescent="0.3">
      <c r="B42" s="15"/>
      <c r="C42" s="12"/>
      <c r="D42" s="9"/>
      <c r="E42" s="10"/>
      <c r="F42" s="10"/>
      <c r="G42" s="10"/>
      <c r="H42" s="10"/>
      <c r="I42" s="10"/>
      <c r="J42" s="10"/>
      <c r="K42" s="10"/>
    </row>
    <row r="43" spans="1:11" ht="18" hidden="1" customHeight="1" x14ac:dyDescent="0.3">
      <c r="B43" s="150" t="s">
        <v>39</v>
      </c>
      <c r="C43" s="150"/>
      <c r="D43" s="9"/>
      <c r="E43" s="10"/>
      <c r="F43" s="10"/>
      <c r="G43" s="10"/>
      <c r="H43" s="10"/>
      <c r="I43" s="10"/>
      <c r="J43" s="10"/>
      <c r="K43" s="10"/>
    </row>
    <row r="44" spans="1:11" hidden="1" x14ac:dyDescent="0.3">
      <c r="B44" s="15" t="s">
        <v>19</v>
      </c>
      <c r="C44" s="12" t="s">
        <v>40</v>
      </c>
      <c r="D44" s="9"/>
      <c r="E44" s="10"/>
      <c r="F44" s="10"/>
      <c r="G44" s="10"/>
      <c r="H44" s="10"/>
      <c r="I44" s="10"/>
      <c r="J44" s="10"/>
      <c r="K44" s="10"/>
    </row>
    <row r="45" spans="1:11" ht="18" hidden="1" customHeight="1" x14ac:dyDescent="0.3">
      <c r="B45" s="15" t="s">
        <v>19</v>
      </c>
      <c r="C45" s="12" t="s">
        <v>41</v>
      </c>
      <c r="D45" s="9"/>
      <c r="E45" s="10"/>
      <c r="F45" s="10"/>
      <c r="G45" s="10"/>
      <c r="H45" s="10"/>
      <c r="I45" s="10"/>
      <c r="J45" s="10"/>
      <c r="K45" s="10"/>
    </row>
    <row r="46" spans="1:11" ht="36" hidden="1" customHeight="1" x14ac:dyDescent="0.3">
      <c r="B46" s="15" t="s">
        <v>19</v>
      </c>
      <c r="C46" s="12" t="s">
        <v>42</v>
      </c>
    </row>
    <row r="47" spans="1:11" ht="18" hidden="1" customHeight="1" x14ac:dyDescent="0.3">
      <c r="B47" s="15" t="s">
        <v>19</v>
      </c>
      <c r="C47" s="12" t="s">
        <v>43</v>
      </c>
      <c r="D47" s="17"/>
    </row>
    <row r="48" spans="1:11" ht="18" hidden="1" customHeight="1" x14ac:dyDescent="0.3">
      <c r="A48" s="5"/>
      <c r="C48" s="18"/>
      <c r="D48" s="17"/>
    </row>
    <row r="49" spans="1:3" ht="36" customHeight="1" x14ac:dyDescent="0.3">
      <c r="A49" s="152"/>
      <c r="B49" s="152"/>
      <c r="C49" s="152"/>
    </row>
    <row r="50" spans="1:3" ht="18" customHeight="1" x14ac:dyDescent="0.3">
      <c r="A50" s="153" t="s">
        <v>44</v>
      </c>
      <c r="B50" s="153"/>
      <c r="C50" s="153"/>
    </row>
    <row r="51" spans="1:3" ht="18" customHeight="1" x14ac:dyDescent="0.3">
      <c r="A51" s="151" t="s">
        <v>45</v>
      </c>
      <c r="B51" s="151"/>
      <c r="C51" s="151"/>
    </row>
    <row r="52" spans="1:3" ht="18" customHeight="1" x14ac:dyDescent="0.3">
      <c r="B52" s="19"/>
      <c r="C52" s="19"/>
    </row>
    <row r="53" spans="1:3" ht="18" customHeight="1" x14ac:dyDescent="0.3">
      <c r="C53" s="20"/>
    </row>
    <row r="54" spans="1:3" ht="18" customHeight="1" x14ac:dyDescent="0.3">
      <c r="C54" s="18"/>
    </row>
    <row r="55" spans="1:3" ht="18" customHeight="1" x14ac:dyDescent="0.3">
      <c r="C55" s="20"/>
    </row>
    <row r="56" spans="1:3" ht="18" customHeight="1" x14ac:dyDescent="0.3">
      <c r="B56" s="18"/>
      <c r="C56" s="18"/>
    </row>
    <row r="57" spans="1:3" ht="18" customHeight="1" x14ac:dyDescent="0.3">
      <c r="B57" s="18"/>
      <c r="C57" s="18"/>
    </row>
    <row r="58" spans="1:3" ht="18" customHeight="1" x14ac:dyDescent="0.3">
      <c r="B58" s="18"/>
      <c r="C58" s="18"/>
    </row>
    <row r="59" spans="1:3" ht="18" customHeight="1" x14ac:dyDescent="0.3">
      <c r="B59" s="18"/>
      <c r="C59" s="18"/>
    </row>
    <row r="60" spans="1:3" ht="18" customHeight="1" x14ac:dyDescent="0.3">
      <c r="B60" s="18"/>
      <c r="C60" s="18"/>
    </row>
    <row r="61" spans="1:3" ht="18" customHeight="1" x14ac:dyDescent="0.3">
      <c r="B61" s="18"/>
      <c r="C61" s="18"/>
    </row>
    <row r="62" spans="1:3" ht="18" customHeight="1" x14ac:dyDescent="0.3"/>
    <row r="63" spans="1:3" ht="18" customHeight="1" x14ac:dyDescent="0.3"/>
    <row r="64" spans="1:3" ht="18" customHeight="1" x14ac:dyDescent="0.3"/>
    <row r="65" ht="18" customHeight="1" x14ac:dyDescent="0.3"/>
    <row r="66" ht="18" customHeight="1" x14ac:dyDescent="0.3"/>
    <row r="67" ht="18" customHeight="1" x14ac:dyDescent="0.3"/>
    <row r="68" ht="18" customHeight="1" x14ac:dyDescent="0.3"/>
    <row r="69" ht="18" customHeight="1" x14ac:dyDescent="0.3"/>
    <row r="70" ht="18" customHeight="1" x14ac:dyDescent="0.3"/>
    <row r="71" ht="18" customHeight="1" x14ac:dyDescent="0.3"/>
    <row r="72" ht="18" customHeight="1" x14ac:dyDescent="0.3"/>
    <row r="73" ht="18" customHeight="1" x14ac:dyDescent="0.3"/>
    <row r="74" ht="18" customHeight="1" x14ac:dyDescent="0.3"/>
    <row r="75" ht="18" customHeight="1" x14ac:dyDescent="0.3"/>
    <row r="76" ht="18" customHeight="1" x14ac:dyDescent="0.3"/>
    <row r="77" ht="18" customHeight="1" x14ac:dyDescent="0.3"/>
    <row r="78" ht="18" customHeight="1" x14ac:dyDescent="0.3"/>
    <row r="79" ht="18" customHeight="1" x14ac:dyDescent="0.3"/>
    <row r="80" ht="18" customHeight="1" x14ac:dyDescent="0.3"/>
    <row r="81" ht="18" customHeight="1" x14ac:dyDescent="0.3"/>
    <row r="82" ht="18" customHeight="1" x14ac:dyDescent="0.3"/>
    <row r="83" ht="18" customHeight="1" x14ac:dyDescent="0.3"/>
    <row r="84" ht="18" customHeight="1" x14ac:dyDescent="0.3"/>
    <row r="85" ht="18" customHeight="1" x14ac:dyDescent="0.3"/>
    <row r="86" ht="18" customHeight="1" x14ac:dyDescent="0.3"/>
    <row r="87" ht="18" customHeight="1" x14ac:dyDescent="0.3"/>
    <row r="88" ht="18" customHeight="1" x14ac:dyDescent="0.3"/>
    <row r="89" ht="18" customHeight="1" x14ac:dyDescent="0.3"/>
    <row r="90" ht="18" customHeight="1" x14ac:dyDescent="0.3"/>
    <row r="91" ht="18" customHeight="1" x14ac:dyDescent="0.3"/>
    <row r="92" ht="18" customHeight="1" x14ac:dyDescent="0.3"/>
    <row r="93" ht="18" customHeight="1" x14ac:dyDescent="0.3"/>
    <row r="94" ht="18" customHeight="1" x14ac:dyDescent="0.3"/>
    <row r="95" ht="18" customHeight="1" x14ac:dyDescent="0.3"/>
    <row r="96" ht="18" customHeight="1" x14ac:dyDescent="0.3"/>
    <row r="97" ht="18" customHeight="1" x14ac:dyDescent="0.3"/>
    <row r="98" ht="18" customHeight="1" x14ac:dyDescent="0.3"/>
    <row r="99" ht="18" customHeight="1" x14ac:dyDescent="0.3"/>
    <row r="100" ht="18" customHeight="1" x14ac:dyDescent="0.3"/>
    <row r="101" ht="18" customHeight="1" x14ac:dyDescent="0.3"/>
    <row r="102" ht="18" customHeight="1" x14ac:dyDescent="0.3"/>
    <row r="103" ht="18" customHeight="1" x14ac:dyDescent="0.3"/>
    <row r="104" ht="18" customHeight="1" x14ac:dyDescent="0.3"/>
    <row r="105" ht="18" customHeight="1" x14ac:dyDescent="0.3"/>
    <row r="106" ht="18" customHeight="1" x14ac:dyDescent="0.3"/>
    <row r="107" ht="18" customHeight="1" x14ac:dyDescent="0.3"/>
    <row r="108" ht="18" customHeight="1" x14ac:dyDescent="0.3"/>
    <row r="109" ht="18" customHeight="1" x14ac:dyDescent="0.3"/>
    <row r="110" ht="18" customHeight="1" x14ac:dyDescent="0.3"/>
    <row r="111" ht="18" customHeight="1" x14ac:dyDescent="0.3"/>
    <row r="112"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21" ht="18" customHeight="1" x14ac:dyDescent="0.3"/>
    <row r="122" ht="18" customHeight="1" x14ac:dyDescent="0.3"/>
    <row r="123" ht="18" customHeight="1" x14ac:dyDescent="0.3"/>
    <row r="124" ht="18" customHeight="1" x14ac:dyDescent="0.3"/>
    <row r="125" ht="18" customHeight="1" x14ac:dyDescent="0.3"/>
    <row r="126" ht="18" customHeight="1" x14ac:dyDescent="0.3"/>
    <row r="127" ht="18" customHeight="1" x14ac:dyDescent="0.3"/>
    <row r="128" ht="18" customHeight="1" x14ac:dyDescent="0.3"/>
    <row r="129" ht="18" customHeight="1" x14ac:dyDescent="0.3"/>
    <row r="130" ht="18" customHeight="1" x14ac:dyDescent="0.3"/>
    <row r="131" ht="18" customHeight="1" x14ac:dyDescent="0.3"/>
    <row r="132" ht="18" customHeight="1" x14ac:dyDescent="0.3"/>
    <row r="133" ht="18" customHeight="1" x14ac:dyDescent="0.3"/>
    <row r="134" ht="18" customHeight="1" x14ac:dyDescent="0.3"/>
  </sheetData>
  <sheetProtection password="DC2B" sheet="1" objects="1" scenarios="1"/>
  <mergeCells count="13">
    <mergeCell ref="A51:C51"/>
    <mergeCell ref="B31:C31"/>
    <mergeCell ref="B34:C34"/>
    <mergeCell ref="B38:C38"/>
    <mergeCell ref="B43:C43"/>
    <mergeCell ref="A49:C49"/>
    <mergeCell ref="A50:C50"/>
    <mergeCell ref="B27:C27"/>
    <mergeCell ref="A1:C1"/>
    <mergeCell ref="B12:C12"/>
    <mergeCell ref="B14:C14"/>
    <mergeCell ref="B21:C21"/>
    <mergeCell ref="B24:C24"/>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53270-E7BE-466F-99E5-C7987312676A}">
  <dimension ref="A1:H5"/>
  <sheetViews>
    <sheetView workbookViewId="0">
      <selection activeCell="M8" sqref="M8"/>
    </sheetView>
  </sheetViews>
  <sheetFormatPr defaultRowHeight="15" x14ac:dyDescent="0.25"/>
  <cols>
    <col min="1" max="1" width="27.5703125" customWidth="1"/>
    <col min="2" max="2" width="14.85546875" customWidth="1"/>
    <col min="3" max="3" width="13.140625" customWidth="1"/>
    <col min="257" max="257" width="27.5703125" customWidth="1"/>
    <col min="258" max="258" width="14.85546875" customWidth="1"/>
    <col min="259" max="259" width="13.140625" customWidth="1"/>
    <col min="513" max="513" width="27.5703125" customWidth="1"/>
    <col min="514" max="514" width="14.85546875" customWidth="1"/>
    <col min="515" max="515" width="13.140625" customWidth="1"/>
    <col min="769" max="769" width="27.5703125" customWidth="1"/>
    <col min="770" max="770" width="14.85546875" customWidth="1"/>
    <col min="771" max="771" width="13.140625" customWidth="1"/>
    <col min="1025" max="1025" width="27.5703125" customWidth="1"/>
    <col min="1026" max="1026" width="14.85546875" customWidth="1"/>
    <col min="1027" max="1027" width="13.140625" customWidth="1"/>
    <col min="1281" max="1281" width="27.5703125" customWidth="1"/>
    <col min="1282" max="1282" width="14.85546875" customWidth="1"/>
    <col min="1283" max="1283" width="13.140625" customWidth="1"/>
    <col min="1537" max="1537" width="27.5703125" customWidth="1"/>
    <col min="1538" max="1538" width="14.85546875" customWidth="1"/>
    <col min="1539" max="1539" width="13.140625" customWidth="1"/>
    <col min="1793" max="1793" width="27.5703125" customWidth="1"/>
    <col min="1794" max="1794" width="14.85546875" customWidth="1"/>
    <col min="1795" max="1795" width="13.140625" customWidth="1"/>
    <col min="2049" max="2049" width="27.5703125" customWidth="1"/>
    <col min="2050" max="2050" width="14.85546875" customWidth="1"/>
    <col min="2051" max="2051" width="13.140625" customWidth="1"/>
    <col min="2305" max="2305" width="27.5703125" customWidth="1"/>
    <col min="2306" max="2306" width="14.85546875" customWidth="1"/>
    <col min="2307" max="2307" width="13.140625" customWidth="1"/>
    <col min="2561" max="2561" width="27.5703125" customWidth="1"/>
    <col min="2562" max="2562" width="14.85546875" customWidth="1"/>
    <col min="2563" max="2563" width="13.140625" customWidth="1"/>
    <col min="2817" max="2817" width="27.5703125" customWidth="1"/>
    <col min="2818" max="2818" width="14.85546875" customWidth="1"/>
    <col min="2819" max="2819" width="13.140625" customWidth="1"/>
    <col min="3073" max="3073" width="27.5703125" customWidth="1"/>
    <col min="3074" max="3074" width="14.85546875" customWidth="1"/>
    <col min="3075" max="3075" width="13.140625" customWidth="1"/>
    <col min="3329" max="3329" width="27.5703125" customWidth="1"/>
    <col min="3330" max="3330" width="14.85546875" customWidth="1"/>
    <col min="3331" max="3331" width="13.140625" customWidth="1"/>
    <col min="3585" max="3585" width="27.5703125" customWidth="1"/>
    <col min="3586" max="3586" width="14.85546875" customWidth="1"/>
    <col min="3587" max="3587" width="13.140625" customWidth="1"/>
    <col min="3841" max="3841" width="27.5703125" customWidth="1"/>
    <col min="3842" max="3842" width="14.85546875" customWidth="1"/>
    <col min="3843" max="3843" width="13.140625" customWidth="1"/>
    <col min="4097" max="4097" width="27.5703125" customWidth="1"/>
    <col min="4098" max="4098" width="14.85546875" customWidth="1"/>
    <col min="4099" max="4099" width="13.140625" customWidth="1"/>
    <col min="4353" max="4353" width="27.5703125" customWidth="1"/>
    <col min="4354" max="4354" width="14.85546875" customWidth="1"/>
    <col min="4355" max="4355" width="13.140625" customWidth="1"/>
    <col min="4609" max="4609" width="27.5703125" customWidth="1"/>
    <col min="4610" max="4610" width="14.85546875" customWidth="1"/>
    <col min="4611" max="4611" width="13.140625" customWidth="1"/>
    <col min="4865" max="4865" width="27.5703125" customWidth="1"/>
    <col min="4866" max="4866" width="14.85546875" customWidth="1"/>
    <col min="4867" max="4867" width="13.140625" customWidth="1"/>
    <col min="5121" max="5121" width="27.5703125" customWidth="1"/>
    <col min="5122" max="5122" width="14.85546875" customWidth="1"/>
    <col min="5123" max="5123" width="13.140625" customWidth="1"/>
    <col min="5377" max="5377" width="27.5703125" customWidth="1"/>
    <col min="5378" max="5378" width="14.85546875" customWidth="1"/>
    <col min="5379" max="5379" width="13.140625" customWidth="1"/>
    <col min="5633" max="5633" width="27.5703125" customWidth="1"/>
    <col min="5634" max="5634" width="14.85546875" customWidth="1"/>
    <col min="5635" max="5635" width="13.140625" customWidth="1"/>
    <col min="5889" max="5889" width="27.5703125" customWidth="1"/>
    <col min="5890" max="5890" width="14.85546875" customWidth="1"/>
    <col min="5891" max="5891" width="13.140625" customWidth="1"/>
    <col min="6145" max="6145" width="27.5703125" customWidth="1"/>
    <col min="6146" max="6146" width="14.85546875" customWidth="1"/>
    <col min="6147" max="6147" width="13.140625" customWidth="1"/>
    <col min="6401" max="6401" width="27.5703125" customWidth="1"/>
    <col min="6402" max="6402" width="14.85546875" customWidth="1"/>
    <col min="6403" max="6403" width="13.140625" customWidth="1"/>
    <col min="6657" max="6657" width="27.5703125" customWidth="1"/>
    <col min="6658" max="6658" width="14.85546875" customWidth="1"/>
    <col min="6659" max="6659" width="13.140625" customWidth="1"/>
    <col min="6913" max="6913" width="27.5703125" customWidth="1"/>
    <col min="6914" max="6914" width="14.85546875" customWidth="1"/>
    <col min="6915" max="6915" width="13.140625" customWidth="1"/>
    <col min="7169" max="7169" width="27.5703125" customWidth="1"/>
    <col min="7170" max="7170" width="14.85546875" customWidth="1"/>
    <col min="7171" max="7171" width="13.140625" customWidth="1"/>
    <col min="7425" max="7425" width="27.5703125" customWidth="1"/>
    <col min="7426" max="7426" width="14.85546875" customWidth="1"/>
    <col min="7427" max="7427" width="13.140625" customWidth="1"/>
    <col min="7681" max="7681" width="27.5703125" customWidth="1"/>
    <col min="7682" max="7682" width="14.85546875" customWidth="1"/>
    <col min="7683" max="7683" width="13.140625" customWidth="1"/>
    <col min="7937" max="7937" width="27.5703125" customWidth="1"/>
    <col min="7938" max="7938" width="14.85546875" customWidth="1"/>
    <col min="7939" max="7939" width="13.140625" customWidth="1"/>
    <col min="8193" max="8193" width="27.5703125" customWidth="1"/>
    <col min="8194" max="8194" width="14.85546875" customWidth="1"/>
    <col min="8195" max="8195" width="13.140625" customWidth="1"/>
    <col min="8449" max="8449" width="27.5703125" customWidth="1"/>
    <col min="8450" max="8450" width="14.85546875" customWidth="1"/>
    <col min="8451" max="8451" width="13.140625" customWidth="1"/>
    <col min="8705" max="8705" width="27.5703125" customWidth="1"/>
    <col min="8706" max="8706" width="14.85546875" customWidth="1"/>
    <col min="8707" max="8707" width="13.140625" customWidth="1"/>
    <col min="8961" max="8961" width="27.5703125" customWidth="1"/>
    <col min="8962" max="8962" width="14.85546875" customWidth="1"/>
    <col min="8963" max="8963" width="13.140625" customWidth="1"/>
    <col min="9217" max="9217" width="27.5703125" customWidth="1"/>
    <col min="9218" max="9218" width="14.85546875" customWidth="1"/>
    <col min="9219" max="9219" width="13.140625" customWidth="1"/>
    <col min="9473" max="9473" width="27.5703125" customWidth="1"/>
    <col min="9474" max="9474" width="14.85546875" customWidth="1"/>
    <col min="9475" max="9475" width="13.140625" customWidth="1"/>
    <col min="9729" max="9729" width="27.5703125" customWidth="1"/>
    <col min="9730" max="9730" width="14.85546875" customWidth="1"/>
    <col min="9731" max="9731" width="13.140625" customWidth="1"/>
    <col min="9985" max="9985" width="27.5703125" customWidth="1"/>
    <col min="9986" max="9986" width="14.85546875" customWidth="1"/>
    <col min="9987" max="9987" width="13.140625" customWidth="1"/>
    <col min="10241" max="10241" width="27.5703125" customWidth="1"/>
    <col min="10242" max="10242" width="14.85546875" customWidth="1"/>
    <col min="10243" max="10243" width="13.140625" customWidth="1"/>
    <col min="10497" max="10497" width="27.5703125" customWidth="1"/>
    <col min="10498" max="10498" width="14.85546875" customWidth="1"/>
    <col min="10499" max="10499" width="13.140625" customWidth="1"/>
    <col min="10753" max="10753" width="27.5703125" customWidth="1"/>
    <col min="10754" max="10754" width="14.85546875" customWidth="1"/>
    <col min="10755" max="10755" width="13.140625" customWidth="1"/>
    <col min="11009" max="11009" width="27.5703125" customWidth="1"/>
    <col min="11010" max="11010" width="14.85546875" customWidth="1"/>
    <col min="11011" max="11011" width="13.140625" customWidth="1"/>
    <col min="11265" max="11265" width="27.5703125" customWidth="1"/>
    <col min="11266" max="11266" width="14.85546875" customWidth="1"/>
    <col min="11267" max="11267" width="13.140625" customWidth="1"/>
    <col min="11521" max="11521" width="27.5703125" customWidth="1"/>
    <col min="11522" max="11522" width="14.85546875" customWidth="1"/>
    <col min="11523" max="11523" width="13.140625" customWidth="1"/>
    <col min="11777" max="11777" width="27.5703125" customWidth="1"/>
    <col min="11778" max="11778" width="14.85546875" customWidth="1"/>
    <col min="11779" max="11779" width="13.140625" customWidth="1"/>
    <col min="12033" max="12033" width="27.5703125" customWidth="1"/>
    <col min="12034" max="12034" width="14.85546875" customWidth="1"/>
    <col min="12035" max="12035" width="13.140625" customWidth="1"/>
    <col min="12289" max="12289" width="27.5703125" customWidth="1"/>
    <col min="12290" max="12290" width="14.85546875" customWidth="1"/>
    <col min="12291" max="12291" width="13.140625" customWidth="1"/>
    <col min="12545" max="12545" width="27.5703125" customWidth="1"/>
    <col min="12546" max="12546" width="14.85546875" customWidth="1"/>
    <col min="12547" max="12547" width="13.140625" customWidth="1"/>
    <col min="12801" max="12801" width="27.5703125" customWidth="1"/>
    <col min="12802" max="12802" width="14.85546875" customWidth="1"/>
    <col min="12803" max="12803" width="13.140625" customWidth="1"/>
    <col min="13057" max="13057" width="27.5703125" customWidth="1"/>
    <col min="13058" max="13058" width="14.85546875" customWidth="1"/>
    <col min="13059" max="13059" width="13.140625" customWidth="1"/>
    <col min="13313" max="13313" width="27.5703125" customWidth="1"/>
    <col min="13314" max="13314" width="14.85546875" customWidth="1"/>
    <col min="13315" max="13315" width="13.140625" customWidth="1"/>
    <col min="13569" max="13569" width="27.5703125" customWidth="1"/>
    <col min="13570" max="13570" width="14.85546875" customWidth="1"/>
    <col min="13571" max="13571" width="13.140625" customWidth="1"/>
    <col min="13825" max="13825" width="27.5703125" customWidth="1"/>
    <col min="13826" max="13826" width="14.85546875" customWidth="1"/>
    <col min="13827" max="13827" width="13.140625" customWidth="1"/>
    <col min="14081" max="14081" width="27.5703125" customWidth="1"/>
    <col min="14082" max="14082" width="14.85546875" customWidth="1"/>
    <col min="14083" max="14083" width="13.140625" customWidth="1"/>
    <col min="14337" max="14337" width="27.5703125" customWidth="1"/>
    <col min="14338" max="14338" width="14.85546875" customWidth="1"/>
    <col min="14339" max="14339" width="13.140625" customWidth="1"/>
    <col min="14593" max="14593" width="27.5703125" customWidth="1"/>
    <col min="14594" max="14594" width="14.85546875" customWidth="1"/>
    <col min="14595" max="14595" width="13.140625" customWidth="1"/>
    <col min="14849" max="14849" width="27.5703125" customWidth="1"/>
    <col min="14850" max="14850" width="14.85546875" customWidth="1"/>
    <col min="14851" max="14851" width="13.140625" customWidth="1"/>
    <col min="15105" max="15105" width="27.5703125" customWidth="1"/>
    <col min="15106" max="15106" width="14.85546875" customWidth="1"/>
    <col min="15107" max="15107" width="13.140625" customWidth="1"/>
    <col min="15361" max="15361" width="27.5703125" customWidth="1"/>
    <col min="15362" max="15362" width="14.85546875" customWidth="1"/>
    <col min="15363" max="15363" width="13.140625" customWidth="1"/>
    <col min="15617" max="15617" width="27.5703125" customWidth="1"/>
    <col min="15618" max="15618" width="14.85546875" customWidth="1"/>
    <col min="15619" max="15619" width="13.140625" customWidth="1"/>
    <col min="15873" max="15873" width="27.5703125" customWidth="1"/>
    <col min="15874" max="15874" width="14.85546875" customWidth="1"/>
    <col min="15875" max="15875" width="13.140625" customWidth="1"/>
    <col min="16129" max="16129" width="27.5703125" customWidth="1"/>
    <col min="16130" max="16130" width="14.85546875" customWidth="1"/>
    <col min="16131" max="16131" width="13.140625" customWidth="1"/>
  </cols>
  <sheetData>
    <row r="1" spans="1:8" ht="44.25" customHeight="1" x14ac:dyDescent="0.25">
      <c r="A1" s="21" t="s">
        <v>46</v>
      </c>
      <c r="B1" s="154" t="s">
        <v>122</v>
      </c>
      <c r="C1" s="155"/>
      <c r="D1" s="155"/>
      <c r="E1" s="155"/>
      <c r="F1" s="155"/>
      <c r="G1" s="155"/>
      <c r="H1" s="155"/>
    </row>
    <row r="2" spans="1:8" ht="50.25" customHeight="1" x14ac:dyDescent="0.25">
      <c r="A2" s="21" t="s">
        <v>47</v>
      </c>
      <c r="B2" s="156"/>
      <c r="C2" s="157"/>
      <c r="D2" s="157"/>
      <c r="E2" s="157"/>
      <c r="F2" s="157"/>
      <c r="G2" s="157"/>
      <c r="H2" s="158"/>
    </row>
    <row r="3" spans="1:8" ht="42.75" customHeight="1" x14ac:dyDescent="0.25">
      <c r="A3" s="21" t="s">
        <v>48</v>
      </c>
      <c r="B3" s="156"/>
      <c r="C3" s="157"/>
      <c r="D3" s="157"/>
      <c r="E3" s="157"/>
      <c r="F3" s="157"/>
      <c r="G3" s="157"/>
      <c r="H3" s="158"/>
    </row>
    <row r="4" spans="1:8" ht="39" customHeight="1" x14ac:dyDescent="0.25">
      <c r="A4" s="22"/>
      <c r="B4" s="159"/>
      <c r="C4" s="160"/>
      <c r="D4" s="160"/>
      <c r="E4" s="160"/>
      <c r="F4" s="160"/>
      <c r="G4" s="160"/>
      <c r="H4" s="161"/>
    </row>
    <row r="5" spans="1:8" ht="51.75" customHeight="1" x14ac:dyDescent="0.25">
      <c r="A5" s="21" t="s">
        <v>49</v>
      </c>
      <c r="B5" s="162"/>
      <c r="C5" s="163"/>
      <c r="D5" s="163"/>
      <c r="E5" s="163"/>
      <c r="F5" s="163"/>
      <c r="G5" s="163"/>
      <c r="H5" s="164"/>
    </row>
  </sheetData>
  <mergeCells count="5">
    <mergeCell ref="B1:H1"/>
    <mergeCell ref="B2:H2"/>
    <mergeCell ref="B3:H3"/>
    <mergeCell ref="B4:H4"/>
    <mergeCell ref="B5:H5"/>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C330EA-7230-4903-90EB-D333FF967CDF}">
  <dimension ref="A1:C22"/>
  <sheetViews>
    <sheetView workbookViewId="0">
      <selection activeCell="D13" sqref="D13"/>
    </sheetView>
  </sheetViews>
  <sheetFormatPr defaultRowHeight="15" x14ac:dyDescent="0.25"/>
  <cols>
    <col min="1" max="1" width="33" customWidth="1"/>
    <col min="2" max="2" width="11.7109375" customWidth="1"/>
    <col min="3" max="3" width="58.85546875" customWidth="1"/>
    <col min="257" max="257" width="33" customWidth="1"/>
    <col min="258" max="258" width="11.7109375" customWidth="1"/>
    <col min="259" max="259" width="58.85546875" customWidth="1"/>
    <col min="513" max="513" width="33" customWidth="1"/>
    <col min="514" max="514" width="11.7109375" customWidth="1"/>
    <col min="515" max="515" width="58.85546875" customWidth="1"/>
    <col min="769" max="769" width="33" customWidth="1"/>
    <col min="770" max="770" width="11.7109375" customWidth="1"/>
    <col min="771" max="771" width="58.85546875" customWidth="1"/>
    <col min="1025" max="1025" width="33" customWidth="1"/>
    <col min="1026" max="1026" width="11.7109375" customWidth="1"/>
    <col min="1027" max="1027" width="58.85546875" customWidth="1"/>
    <col min="1281" max="1281" width="33" customWidth="1"/>
    <col min="1282" max="1282" width="11.7109375" customWidth="1"/>
    <col min="1283" max="1283" width="58.85546875" customWidth="1"/>
    <col min="1537" max="1537" width="33" customWidth="1"/>
    <col min="1538" max="1538" width="11.7109375" customWidth="1"/>
    <col min="1539" max="1539" width="58.85546875" customWidth="1"/>
    <col min="1793" max="1793" width="33" customWidth="1"/>
    <col min="1794" max="1794" width="11.7109375" customWidth="1"/>
    <col min="1795" max="1795" width="58.85546875" customWidth="1"/>
    <col min="2049" max="2049" width="33" customWidth="1"/>
    <col min="2050" max="2050" width="11.7109375" customWidth="1"/>
    <col min="2051" max="2051" width="58.85546875" customWidth="1"/>
    <col min="2305" max="2305" width="33" customWidth="1"/>
    <col min="2306" max="2306" width="11.7109375" customWidth="1"/>
    <col min="2307" max="2307" width="58.85546875" customWidth="1"/>
    <col min="2561" max="2561" width="33" customWidth="1"/>
    <col min="2562" max="2562" width="11.7109375" customWidth="1"/>
    <col min="2563" max="2563" width="58.85546875" customWidth="1"/>
    <col min="2817" max="2817" width="33" customWidth="1"/>
    <col min="2818" max="2818" width="11.7109375" customWidth="1"/>
    <col min="2819" max="2819" width="58.85546875" customWidth="1"/>
    <col min="3073" max="3073" width="33" customWidth="1"/>
    <col min="3074" max="3074" width="11.7109375" customWidth="1"/>
    <col min="3075" max="3075" width="58.85546875" customWidth="1"/>
    <col min="3329" max="3329" width="33" customWidth="1"/>
    <col min="3330" max="3330" width="11.7109375" customWidth="1"/>
    <col min="3331" max="3331" width="58.85546875" customWidth="1"/>
    <col min="3585" max="3585" width="33" customWidth="1"/>
    <col min="3586" max="3586" width="11.7109375" customWidth="1"/>
    <col min="3587" max="3587" width="58.85546875" customWidth="1"/>
    <col min="3841" max="3841" width="33" customWidth="1"/>
    <col min="3842" max="3842" width="11.7109375" customWidth="1"/>
    <col min="3843" max="3843" width="58.85546875" customWidth="1"/>
    <col min="4097" max="4097" width="33" customWidth="1"/>
    <col min="4098" max="4098" width="11.7109375" customWidth="1"/>
    <col min="4099" max="4099" width="58.85546875" customWidth="1"/>
    <col min="4353" max="4353" width="33" customWidth="1"/>
    <col min="4354" max="4354" width="11.7109375" customWidth="1"/>
    <col min="4355" max="4355" width="58.85546875" customWidth="1"/>
    <col min="4609" max="4609" width="33" customWidth="1"/>
    <col min="4610" max="4610" width="11.7109375" customWidth="1"/>
    <col min="4611" max="4611" width="58.85546875" customWidth="1"/>
    <col min="4865" max="4865" width="33" customWidth="1"/>
    <col min="4866" max="4866" width="11.7109375" customWidth="1"/>
    <col min="4867" max="4867" width="58.85546875" customWidth="1"/>
    <col min="5121" max="5121" width="33" customWidth="1"/>
    <col min="5122" max="5122" width="11.7109375" customWidth="1"/>
    <col min="5123" max="5123" width="58.85546875" customWidth="1"/>
    <col min="5377" max="5377" width="33" customWidth="1"/>
    <col min="5378" max="5378" width="11.7109375" customWidth="1"/>
    <col min="5379" max="5379" width="58.85546875" customWidth="1"/>
    <col min="5633" max="5633" width="33" customWidth="1"/>
    <col min="5634" max="5634" width="11.7109375" customWidth="1"/>
    <col min="5635" max="5635" width="58.85546875" customWidth="1"/>
    <col min="5889" max="5889" width="33" customWidth="1"/>
    <col min="5890" max="5890" width="11.7109375" customWidth="1"/>
    <col min="5891" max="5891" width="58.85546875" customWidth="1"/>
    <col min="6145" max="6145" width="33" customWidth="1"/>
    <col min="6146" max="6146" width="11.7109375" customWidth="1"/>
    <col min="6147" max="6147" width="58.85546875" customWidth="1"/>
    <col min="6401" max="6401" width="33" customWidth="1"/>
    <col min="6402" max="6402" width="11.7109375" customWidth="1"/>
    <col min="6403" max="6403" width="58.85546875" customWidth="1"/>
    <col min="6657" max="6657" width="33" customWidth="1"/>
    <col min="6658" max="6658" width="11.7109375" customWidth="1"/>
    <col min="6659" max="6659" width="58.85546875" customWidth="1"/>
    <col min="6913" max="6913" width="33" customWidth="1"/>
    <col min="6914" max="6914" width="11.7109375" customWidth="1"/>
    <col min="6915" max="6915" width="58.85546875" customWidth="1"/>
    <col min="7169" max="7169" width="33" customWidth="1"/>
    <col min="7170" max="7170" width="11.7109375" customWidth="1"/>
    <col min="7171" max="7171" width="58.85546875" customWidth="1"/>
    <col min="7425" max="7425" width="33" customWidth="1"/>
    <col min="7426" max="7426" width="11.7109375" customWidth="1"/>
    <col min="7427" max="7427" width="58.85546875" customWidth="1"/>
    <col min="7681" max="7681" width="33" customWidth="1"/>
    <col min="7682" max="7682" width="11.7109375" customWidth="1"/>
    <col min="7683" max="7683" width="58.85546875" customWidth="1"/>
    <col min="7937" max="7937" width="33" customWidth="1"/>
    <col min="7938" max="7938" width="11.7109375" customWidth="1"/>
    <col min="7939" max="7939" width="58.85546875" customWidth="1"/>
    <col min="8193" max="8193" width="33" customWidth="1"/>
    <col min="8194" max="8194" width="11.7109375" customWidth="1"/>
    <col min="8195" max="8195" width="58.85546875" customWidth="1"/>
    <col min="8449" max="8449" width="33" customWidth="1"/>
    <col min="8450" max="8450" width="11.7109375" customWidth="1"/>
    <col min="8451" max="8451" width="58.85546875" customWidth="1"/>
    <col min="8705" max="8705" width="33" customWidth="1"/>
    <col min="8706" max="8706" width="11.7109375" customWidth="1"/>
    <col min="8707" max="8707" width="58.85546875" customWidth="1"/>
    <col min="8961" max="8961" width="33" customWidth="1"/>
    <col min="8962" max="8962" width="11.7109375" customWidth="1"/>
    <col min="8963" max="8963" width="58.85546875" customWidth="1"/>
    <col min="9217" max="9217" width="33" customWidth="1"/>
    <col min="9218" max="9218" width="11.7109375" customWidth="1"/>
    <col min="9219" max="9219" width="58.85546875" customWidth="1"/>
    <col min="9473" max="9473" width="33" customWidth="1"/>
    <col min="9474" max="9474" width="11.7109375" customWidth="1"/>
    <col min="9475" max="9475" width="58.85546875" customWidth="1"/>
    <col min="9729" max="9729" width="33" customWidth="1"/>
    <col min="9730" max="9730" width="11.7109375" customWidth="1"/>
    <col min="9731" max="9731" width="58.85546875" customWidth="1"/>
    <col min="9985" max="9985" width="33" customWidth="1"/>
    <col min="9986" max="9986" width="11.7109375" customWidth="1"/>
    <col min="9987" max="9987" width="58.85546875" customWidth="1"/>
    <col min="10241" max="10241" width="33" customWidth="1"/>
    <col min="10242" max="10242" width="11.7109375" customWidth="1"/>
    <col min="10243" max="10243" width="58.85546875" customWidth="1"/>
    <col min="10497" max="10497" width="33" customWidth="1"/>
    <col min="10498" max="10498" width="11.7109375" customWidth="1"/>
    <col min="10499" max="10499" width="58.85546875" customWidth="1"/>
    <col min="10753" max="10753" width="33" customWidth="1"/>
    <col min="10754" max="10754" width="11.7109375" customWidth="1"/>
    <col min="10755" max="10755" width="58.85546875" customWidth="1"/>
    <col min="11009" max="11009" width="33" customWidth="1"/>
    <col min="11010" max="11010" width="11.7109375" customWidth="1"/>
    <col min="11011" max="11011" width="58.85546875" customWidth="1"/>
    <col min="11265" max="11265" width="33" customWidth="1"/>
    <col min="11266" max="11266" width="11.7109375" customWidth="1"/>
    <col min="11267" max="11267" width="58.85546875" customWidth="1"/>
    <col min="11521" max="11521" width="33" customWidth="1"/>
    <col min="11522" max="11522" width="11.7109375" customWidth="1"/>
    <col min="11523" max="11523" width="58.85546875" customWidth="1"/>
    <col min="11777" max="11777" width="33" customWidth="1"/>
    <col min="11778" max="11778" width="11.7109375" customWidth="1"/>
    <col min="11779" max="11779" width="58.85546875" customWidth="1"/>
    <col min="12033" max="12033" width="33" customWidth="1"/>
    <col min="12034" max="12034" width="11.7109375" customWidth="1"/>
    <col min="12035" max="12035" width="58.85546875" customWidth="1"/>
    <col min="12289" max="12289" width="33" customWidth="1"/>
    <col min="12290" max="12290" width="11.7109375" customWidth="1"/>
    <col min="12291" max="12291" width="58.85546875" customWidth="1"/>
    <col min="12545" max="12545" width="33" customWidth="1"/>
    <col min="12546" max="12546" width="11.7109375" customWidth="1"/>
    <col min="12547" max="12547" width="58.85546875" customWidth="1"/>
    <col min="12801" max="12801" width="33" customWidth="1"/>
    <col min="12802" max="12802" width="11.7109375" customWidth="1"/>
    <col min="12803" max="12803" width="58.85546875" customWidth="1"/>
    <col min="13057" max="13057" width="33" customWidth="1"/>
    <col min="13058" max="13058" width="11.7109375" customWidth="1"/>
    <col min="13059" max="13059" width="58.85546875" customWidth="1"/>
    <col min="13313" max="13313" width="33" customWidth="1"/>
    <col min="13314" max="13314" width="11.7109375" customWidth="1"/>
    <col min="13315" max="13315" width="58.85546875" customWidth="1"/>
    <col min="13569" max="13569" width="33" customWidth="1"/>
    <col min="13570" max="13570" width="11.7109375" customWidth="1"/>
    <col min="13571" max="13571" width="58.85546875" customWidth="1"/>
    <col min="13825" max="13825" width="33" customWidth="1"/>
    <col min="13826" max="13826" width="11.7109375" customWidth="1"/>
    <col min="13827" max="13827" width="58.85546875" customWidth="1"/>
    <col min="14081" max="14081" width="33" customWidth="1"/>
    <col min="14082" max="14082" width="11.7109375" customWidth="1"/>
    <col min="14083" max="14083" width="58.85546875" customWidth="1"/>
    <col min="14337" max="14337" width="33" customWidth="1"/>
    <col min="14338" max="14338" width="11.7109375" customWidth="1"/>
    <col min="14339" max="14339" width="58.85546875" customWidth="1"/>
    <col min="14593" max="14593" width="33" customWidth="1"/>
    <col min="14594" max="14594" width="11.7109375" customWidth="1"/>
    <col min="14595" max="14595" width="58.85546875" customWidth="1"/>
    <col min="14849" max="14849" width="33" customWidth="1"/>
    <col min="14850" max="14850" width="11.7109375" customWidth="1"/>
    <col min="14851" max="14851" width="58.85546875" customWidth="1"/>
    <col min="15105" max="15105" width="33" customWidth="1"/>
    <col min="15106" max="15106" width="11.7109375" customWidth="1"/>
    <col min="15107" max="15107" width="58.85546875" customWidth="1"/>
    <col min="15361" max="15361" width="33" customWidth="1"/>
    <col min="15362" max="15362" width="11.7109375" customWidth="1"/>
    <col min="15363" max="15363" width="58.85546875" customWidth="1"/>
    <col min="15617" max="15617" width="33" customWidth="1"/>
    <col min="15618" max="15618" width="11.7109375" customWidth="1"/>
    <col min="15619" max="15619" width="58.85546875" customWidth="1"/>
    <col min="15873" max="15873" width="33" customWidth="1"/>
    <col min="15874" max="15874" width="11.7109375" customWidth="1"/>
    <col min="15875" max="15875" width="58.85546875" customWidth="1"/>
    <col min="16129" max="16129" width="33" customWidth="1"/>
    <col min="16130" max="16130" width="11.7109375" customWidth="1"/>
    <col min="16131" max="16131" width="58.85546875" customWidth="1"/>
  </cols>
  <sheetData>
    <row r="1" spans="1:3" x14ac:dyDescent="0.25">
      <c r="A1" s="165" t="s">
        <v>46</v>
      </c>
      <c r="B1" s="165"/>
      <c r="C1" s="165"/>
    </row>
    <row r="2" spans="1:3" ht="56.25" customHeight="1" x14ac:dyDescent="0.25">
      <c r="A2" s="166" t="s">
        <v>122</v>
      </c>
      <c r="B2" s="166"/>
      <c r="C2" s="166"/>
    </row>
    <row r="3" spans="1:3" x14ac:dyDescent="0.25">
      <c r="A3" s="23"/>
      <c r="B3" s="23"/>
      <c r="C3" s="23"/>
    </row>
    <row r="4" spans="1:3" x14ac:dyDescent="0.25">
      <c r="A4" s="167" t="s">
        <v>50</v>
      </c>
      <c r="B4" s="167"/>
      <c r="C4" s="167"/>
    </row>
    <row r="5" spans="1:3" ht="16.5" x14ac:dyDescent="0.25">
      <c r="A5" s="24"/>
      <c r="B5" s="24"/>
      <c r="C5" s="25"/>
    </row>
    <row r="6" spans="1:3" ht="33" x14ac:dyDescent="0.25">
      <c r="A6" s="26" t="s">
        <v>51</v>
      </c>
      <c r="B6" s="27"/>
      <c r="C6" s="28" t="s">
        <v>52</v>
      </c>
    </row>
    <row r="7" spans="1:3" ht="16.5" x14ac:dyDescent="0.25">
      <c r="A7" s="29"/>
      <c r="B7" s="29"/>
      <c r="C7" s="30"/>
    </row>
    <row r="8" spans="1:3" ht="16.5" x14ac:dyDescent="0.25">
      <c r="A8" s="31" t="str">
        <f>IF(C6="Individual Firm","Name of Sole Bidder [Individual Firm]",IF(C6="Licensee of a Manufacturer","Name of Bidder [Licensee]",IF(C6="Representative of a Manufacturer","Name of Bidder [Authorised Representative]","Name of Lead Partner")))</f>
        <v>Name of Sole Bidder [Individual Firm]</v>
      </c>
      <c r="B8" s="32"/>
      <c r="C8" s="33"/>
    </row>
    <row r="9" spans="1:3" ht="33" x14ac:dyDescent="0.25">
      <c r="A9" s="34" t="s">
        <v>53</v>
      </c>
      <c r="B9" s="35"/>
      <c r="C9" s="33" t="s">
        <v>54</v>
      </c>
    </row>
    <row r="10" spans="1:3" ht="16.5" x14ac:dyDescent="0.25">
      <c r="A10" s="36"/>
      <c r="B10" s="37"/>
      <c r="C10" s="33" t="s">
        <v>54</v>
      </c>
    </row>
    <row r="11" spans="1:3" ht="16.5" x14ac:dyDescent="0.25">
      <c r="A11" s="38"/>
      <c r="B11" s="39"/>
      <c r="C11" s="33" t="s">
        <v>54</v>
      </c>
    </row>
    <row r="12" spans="1:3" ht="16.5" x14ac:dyDescent="0.25">
      <c r="A12" s="25"/>
      <c r="B12" s="25"/>
      <c r="C12" s="29"/>
    </row>
    <row r="13" spans="1:3" ht="16.5" x14ac:dyDescent="0.25">
      <c r="A13" s="31" t="str">
        <f>IF(C6="Individual Firm","",IF(C6="Licensee of a Manufacturer","Name of Manufacturer [Licenser]",IF(C6="Representative of a Manufacturer","Name of Manufacturer","Name of Other Partner")))</f>
        <v/>
      </c>
      <c r="B13" s="32"/>
      <c r="C13" s="33" t="s">
        <v>54</v>
      </c>
    </row>
    <row r="14" spans="1:3" ht="16.5" x14ac:dyDescent="0.25">
      <c r="A14" s="40"/>
      <c r="B14" s="35"/>
      <c r="C14" s="33" t="s">
        <v>54</v>
      </c>
    </row>
    <row r="15" spans="1:3" ht="16.5" x14ac:dyDescent="0.25">
      <c r="A15" s="36"/>
      <c r="B15" s="37"/>
      <c r="C15" s="33" t="s">
        <v>54</v>
      </c>
    </row>
    <row r="16" spans="1:3" ht="16.5" x14ac:dyDescent="0.25">
      <c r="A16" s="168"/>
      <c r="B16" s="168"/>
      <c r="C16" s="33" t="s">
        <v>54</v>
      </c>
    </row>
    <row r="17" spans="1:3" ht="16.5" x14ac:dyDescent="0.25">
      <c r="A17" s="25"/>
      <c r="B17" s="25"/>
      <c r="C17" s="29"/>
    </row>
    <row r="18" spans="1:3" ht="16.5" x14ac:dyDescent="0.25">
      <c r="A18" s="41" t="s">
        <v>55</v>
      </c>
      <c r="B18" s="42"/>
      <c r="C18" s="43"/>
    </row>
    <row r="19" spans="1:3" ht="16.5" x14ac:dyDescent="0.25">
      <c r="A19" s="41" t="s">
        <v>56</v>
      </c>
      <c r="B19" s="42"/>
      <c r="C19" s="33"/>
    </row>
    <row r="20" spans="1:3" ht="16.5" x14ac:dyDescent="0.25">
      <c r="A20" s="44"/>
      <c r="B20" s="44"/>
      <c r="C20" s="44"/>
    </row>
    <row r="21" spans="1:3" ht="16.5" x14ac:dyDescent="0.25">
      <c r="A21" s="41" t="s">
        <v>57</v>
      </c>
      <c r="B21" s="42"/>
      <c r="C21" s="45"/>
    </row>
    <row r="22" spans="1:3" ht="16.5" x14ac:dyDescent="0.25">
      <c r="A22" s="41" t="s">
        <v>58</v>
      </c>
      <c r="B22" s="42"/>
      <c r="C22" s="33"/>
    </row>
  </sheetData>
  <mergeCells count="4">
    <mergeCell ref="A1:C1"/>
    <mergeCell ref="A2:C2"/>
    <mergeCell ref="A4:C4"/>
    <mergeCell ref="A16:B16"/>
  </mergeCells>
  <conditionalFormatting sqref="A13:B15 A16">
    <cfRule type="expression" dxfId="1" priority="1" stopIfTrue="1">
      <formula>$D$6= "Individual Firm"</formula>
    </cfRule>
  </conditionalFormatting>
  <conditionalFormatting sqref="C7">
    <cfRule type="expression" dxfId="0" priority="2" stopIfTrue="1">
      <formula>$AA$6=0</formula>
    </cfRule>
  </conditionalFormatting>
  <dataValidations count="1">
    <dataValidation type="list" allowBlank="1" showInputMessage="1" showErrorMessage="1" sqref="C6 IY6 SU6 ACQ6 AMM6 AWI6 BGE6 BQA6 BZW6 CJS6 CTO6 DDK6 DNG6 DXC6 EGY6 EQU6 FAQ6 FKM6 FUI6 GEE6 GOA6 GXW6 HHS6 HRO6 IBK6 ILG6 IVC6 JEY6 JOU6 JYQ6 KIM6 KSI6 LCE6 LMA6 LVW6 MFS6 MPO6 MZK6 NJG6 NTC6 OCY6 OMU6 OWQ6 PGM6 PQI6 QAE6 QKA6 QTW6 RDS6 RNO6 RXK6 SHG6 SRC6 TAY6 TKU6 TUQ6 UEM6 UOI6 UYE6 VIA6 VRW6 WBS6 WLO6 WVK6 C65542 IY65542 SU65542 ACQ65542 AMM65542 AWI65542 BGE65542 BQA65542 BZW65542 CJS65542 CTO65542 DDK65542 DNG65542 DXC65542 EGY65542 EQU65542 FAQ65542 FKM65542 FUI65542 GEE65542 GOA65542 GXW65542 HHS65542 HRO65542 IBK65542 ILG65542 IVC65542 JEY65542 JOU65542 JYQ65542 KIM65542 KSI65542 LCE65542 LMA65542 LVW65542 MFS65542 MPO65542 MZK65542 NJG65542 NTC65542 OCY65542 OMU65542 OWQ65542 PGM65542 PQI65542 QAE65542 QKA65542 QTW65542 RDS65542 RNO65542 RXK65542 SHG65542 SRC65542 TAY65542 TKU65542 TUQ65542 UEM65542 UOI65542 UYE65542 VIA65542 VRW65542 WBS65542 WLO65542 WVK65542 C131078 IY131078 SU131078 ACQ131078 AMM131078 AWI131078 BGE131078 BQA131078 BZW131078 CJS131078 CTO131078 DDK131078 DNG131078 DXC131078 EGY131078 EQU131078 FAQ131078 FKM131078 FUI131078 GEE131078 GOA131078 GXW131078 HHS131078 HRO131078 IBK131078 ILG131078 IVC131078 JEY131078 JOU131078 JYQ131078 KIM131078 KSI131078 LCE131078 LMA131078 LVW131078 MFS131078 MPO131078 MZK131078 NJG131078 NTC131078 OCY131078 OMU131078 OWQ131078 PGM131078 PQI131078 QAE131078 QKA131078 QTW131078 RDS131078 RNO131078 RXK131078 SHG131078 SRC131078 TAY131078 TKU131078 TUQ131078 UEM131078 UOI131078 UYE131078 VIA131078 VRW131078 WBS131078 WLO131078 WVK131078 C196614 IY196614 SU196614 ACQ196614 AMM196614 AWI196614 BGE196614 BQA196614 BZW196614 CJS196614 CTO196614 DDK196614 DNG196614 DXC196614 EGY196614 EQU196614 FAQ196614 FKM196614 FUI196614 GEE196614 GOA196614 GXW196614 HHS196614 HRO196614 IBK196614 ILG196614 IVC196614 JEY196614 JOU196614 JYQ196614 KIM196614 KSI196614 LCE196614 LMA196614 LVW196614 MFS196614 MPO196614 MZK196614 NJG196614 NTC196614 OCY196614 OMU196614 OWQ196614 PGM196614 PQI196614 QAE196614 QKA196614 QTW196614 RDS196614 RNO196614 RXK196614 SHG196614 SRC196614 TAY196614 TKU196614 TUQ196614 UEM196614 UOI196614 UYE196614 VIA196614 VRW196614 WBS196614 WLO196614 WVK196614 C262150 IY262150 SU262150 ACQ262150 AMM262150 AWI262150 BGE262150 BQA262150 BZW262150 CJS262150 CTO262150 DDK262150 DNG262150 DXC262150 EGY262150 EQU262150 FAQ262150 FKM262150 FUI262150 GEE262150 GOA262150 GXW262150 HHS262150 HRO262150 IBK262150 ILG262150 IVC262150 JEY262150 JOU262150 JYQ262150 KIM262150 KSI262150 LCE262150 LMA262150 LVW262150 MFS262150 MPO262150 MZK262150 NJG262150 NTC262150 OCY262150 OMU262150 OWQ262150 PGM262150 PQI262150 QAE262150 QKA262150 QTW262150 RDS262150 RNO262150 RXK262150 SHG262150 SRC262150 TAY262150 TKU262150 TUQ262150 UEM262150 UOI262150 UYE262150 VIA262150 VRW262150 WBS262150 WLO262150 WVK262150 C327686 IY327686 SU327686 ACQ327686 AMM327686 AWI327686 BGE327686 BQA327686 BZW327686 CJS327686 CTO327686 DDK327686 DNG327686 DXC327686 EGY327686 EQU327686 FAQ327686 FKM327686 FUI327686 GEE327686 GOA327686 GXW327686 HHS327686 HRO327686 IBK327686 ILG327686 IVC327686 JEY327686 JOU327686 JYQ327686 KIM327686 KSI327686 LCE327686 LMA327686 LVW327686 MFS327686 MPO327686 MZK327686 NJG327686 NTC327686 OCY327686 OMU327686 OWQ327686 PGM327686 PQI327686 QAE327686 QKA327686 QTW327686 RDS327686 RNO327686 RXK327686 SHG327686 SRC327686 TAY327686 TKU327686 TUQ327686 UEM327686 UOI327686 UYE327686 VIA327686 VRW327686 WBS327686 WLO327686 WVK327686 C393222 IY393222 SU393222 ACQ393222 AMM393222 AWI393222 BGE393222 BQA393222 BZW393222 CJS393222 CTO393222 DDK393222 DNG393222 DXC393222 EGY393222 EQU393222 FAQ393222 FKM393222 FUI393222 GEE393222 GOA393222 GXW393222 HHS393222 HRO393222 IBK393222 ILG393222 IVC393222 JEY393222 JOU393222 JYQ393222 KIM393222 KSI393222 LCE393222 LMA393222 LVW393222 MFS393222 MPO393222 MZK393222 NJG393222 NTC393222 OCY393222 OMU393222 OWQ393222 PGM393222 PQI393222 QAE393222 QKA393222 QTW393222 RDS393222 RNO393222 RXK393222 SHG393222 SRC393222 TAY393222 TKU393222 TUQ393222 UEM393222 UOI393222 UYE393222 VIA393222 VRW393222 WBS393222 WLO393222 WVK393222 C458758 IY458758 SU458758 ACQ458758 AMM458758 AWI458758 BGE458758 BQA458758 BZW458758 CJS458758 CTO458758 DDK458758 DNG458758 DXC458758 EGY458758 EQU458758 FAQ458758 FKM458758 FUI458758 GEE458758 GOA458758 GXW458758 HHS458758 HRO458758 IBK458758 ILG458758 IVC458758 JEY458758 JOU458758 JYQ458758 KIM458758 KSI458758 LCE458758 LMA458758 LVW458758 MFS458758 MPO458758 MZK458758 NJG458758 NTC458758 OCY458758 OMU458758 OWQ458758 PGM458758 PQI458758 QAE458758 QKA458758 QTW458758 RDS458758 RNO458758 RXK458758 SHG458758 SRC458758 TAY458758 TKU458758 TUQ458758 UEM458758 UOI458758 UYE458758 VIA458758 VRW458758 WBS458758 WLO458758 WVK458758 C524294 IY524294 SU524294 ACQ524294 AMM524294 AWI524294 BGE524294 BQA524294 BZW524294 CJS524294 CTO524294 DDK524294 DNG524294 DXC524294 EGY524294 EQU524294 FAQ524294 FKM524294 FUI524294 GEE524294 GOA524294 GXW524294 HHS524294 HRO524294 IBK524294 ILG524294 IVC524294 JEY524294 JOU524294 JYQ524294 KIM524294 KSI524294 LCE524294 LMA524294 LVW524294 MFS524294 MPO524294 MZK524294 NJG524294 NTC524294 OCY524294 OMU524294 OWQ524294 PGM524294 PQI524294 QAE524294 QKA524294 QTW524294 RDS524294 RNO524294 RXK524294 SHG524294 SRC524294 TAY524294 TKU524294 TUQ524294 UEM524294 UOI524294 UYE524294 VIA524294 VRW524294 WBS524294 WLO524294 WVK524294 C589830 IY589830 SU589830 ACQ589830 AMM589830 AWI589830 BGE589830 BQA589830 BZW589830 CJS589830 CTO589830 DDK589830 DNG589830 DXC589830 EGY589830 EQU589830 FAQ589830 FKM589830 FUI589830 GEE589830 GOA589830 GXW589830 HHS589830 HRO589830 IBK589830 ILG589830 IVC589830 JEY589830 JOU589830 JYQ589830 KIM589830 KSI589830 LCE589830 LMA589830 LVW589830 MFS589830 MPO589830 MZK589830 NJG589830 NTC589830 OCY589830 OMU589830 OWQ589830 PGM589830 PQI589830 QAE589830 QKA589830 QTW589830 RDS589830 RNO589830 RXK589830 SHG589830 SRC589830 TAY589830 TKU589830 TUQ589830 UEM589830 UOI589830 UYE589830 VIA589830 VRW589830 WBS589830 WLO589830 WVK589830 C655366 IY655366 SU655366 ACQ655366 AMM655366 AWI655366 BGE655366 BQA655366 BZW655366 CJS655366 CTO655366 DDK655366 DNG655366 DXC655366 EGY655366 EQU655366 FAQ655366 FKM655366 FUI655366 GEE655366 GOA655366 GXW655366 HHS655366 HRO655366 IBK655366 ILG655366 IVC655366 JEY655366 JOU655366 JYQ655366 KIM655366 KSI655366 LCE655366 LMA655366 LVW655366 MFS655366 MPO655366 MZK655366 NJG655366 NTC655366 OCY655366 OMU655366 OWQ655366 PGM655366 PQI655366 QAE655366 QKA655366 QTW655366 RDS655366 RNO655366 RXK655366 SHG655366 SRC655366 TAY655366 TKU655366 TUQ655366 UEM655366 UOI655366 UYE655366 VIA655366 VRW655366 WBS655366 WLO655366 WVK655366 C720902 IY720902 SU720902 ACQ720902 AMM720902 AWI720902 BGE720902 BQA720902 BZW720902 CJS720902 CTO720902 DDK720902 DNG720902 DXC720902 EGY720902 EQU720902 FAQ720902 FKM720902 FUI720902 GEE720902 GOA720902 GXW720902 HHS720902 HRO720902 IBK720902 ILG720902 IVC720902 JEY720902 JOU720902 JYQ720902 KIM720902 KSI720902 LCE720902 LMA720902 LVW720902 MFS720902 MPO720902 MZK720902 NJG720902 NTC720902 OCY720902 OMU720902 OWQ720902 PGM720902 PQI720902 QAE720902 QKA720902 QTW720902 RDS720902 RNO720902 RXK720902 SHG720902 SRC720902 TAY720902 TKU720902 TUQ720902 UEM720902 UOI720902 UYE720902 VIA720902 VRW720902 WBS720902 WLO720902 WVK720902 C786438 IY786438 SU786438 ACQ786438 AMM786438 AWI786438 BGE786438 BQA786438 BZW786438 CJS786438 CTO786438 DDK786438 DNG786438 DXC786438 EGY786438 EQU786438 FAQ786438 FKM786438 FUI786438 GEE786438 GOA786438 GXW786438 HHS786438 HRO786438 IBK786438 ILG786438 IVC786438 JEY786438 JOU786438 JYQ786438 KIM786438 KSI786438 LCE786438 LMA786438 LVW786438 MFS786438 MPO786438 MZK786438 NJG786438 NTC786438 OCY786438 OMU786438 OWQ786438 PGM786438 PQI786438 QAE786438 QKA786438 QTW786438 RDS786438 RNO786438 RXK786438 SHG786438 SRC786438 TAY786438 TKU786438 TUQ786438 UEM786438 UOI786438 UYE786438 VIA786438 VRW786438 WBS786438 WLO786438 WVK786438 C851974 IY851974 SU851974 ACQ851974 AMM851974 AWI851974 BGE851974 BQA851974 BZW851974 CJS851974 CTO851974 DDK851974 DNG851974 DXC851974 EGY851974 EQU851974 FAQ851974 FKM851974 FUI851974 GEE851974 GOA851974 GXW851974 HHS851974 HRO851974 IBK851974 ILG851974 IVC851974 JEY851974 JOU851974 JYQ851974 KIM851974 KSI851974 LCE851974 LMA851974 LVW851974 MFS851974 MPO851974 MZK851974 NJG851974 NTC851974 OCY851974 OMU851974 OWQ851974 PGM851974 PQI851974 QAE851974 QKA851974 QTW851974 RDS851974 RNO851974 RXK851974 SHG851974 SRC851974 TAY851974 TKU851974 TUQ851974 UEM851974 UOI851974 UYE851974 VIA851974 VRW851974 WBS851974 WLO851974 WVK851974 C917510 IY917510 SU917510 ACQ917510 AMM917510 AWI917510 BGE917510 BQA917510 BZW917510 CJS917510 CTO917510 DDK917510 DNG917510 DXC917510 EGY917510 EQU917510 FAQ917510 FKM917510 FUI917510 GEE917510 GOA917510 GXW917510 HHS917510 HRO917510 IBK917510 ILG917510 IVC917510 JEY917510 JOU917510 JYQ917510 KIM917510 KSI917510 LCE917510 LMA917510 LVW917510 MFS917510 MPO917510 MZK917510 NJG917510 NTC917510 OCY917510 OMU917510 OWQ917510 PGM917510 PQI917510 QAE917510 QKA917510 QTW917510 RDS917510 RNO917510 RXK917510 SHG917510 SRC917510 TAY917510 TKU917510 TUQ917510 UEM917510 UOI917510 UYE917510 VIA917510 VRW917510 WBS917510 WLO917510 WVK917510 C983046 IY983046 SU983046 ACQ983046 AMM983046 AWI983046 BGE983046 BQA983046 BZW983046 CJS983046 CTO983046 DDK983046 DNG983046 DXC983046 EGY983046 EQU983046 FAQ983046 FKM983046 FUI983046 GEE983046 GOA983046 GXW983046 HHS983046 HRO983046 IBK983046 ILG983046 IVC983046 JEY983046 JOU983046 JYQ983046 KIM983046 KSI983046 LCE983046 LMA983046 LVW983046 MFS983046 MPO983046 MZK983046 NJG983046 NTC983046 OCY983046 OMU983046 OWQ983046 PGM983046 PQI983046 QAE983046 QKA983046 QTW983046 RDS983046 RNO983046 RXK983046 SHG983046 SRC983046 TAY983046 TKU983046 TUQ983046 UEM983046 UOI983046 UYE983046 VIA983046 VRW983046 WBS983046 WLO983046 WVK983046" xr:uid="{61A61780-A2BF-4B31-AE19-1D89BA0E87E2}">
      <formula1>$AA$2:$AA$5</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280666B-BF5E-411A-BDD0-DA77A1687867}">
  <dimension ref="A1:Q73"/>
  <sheetViews>
    <sheetView topLeftCell="A64" zoomScale="115" zoomScaleNormal="115" workbookViewId="0">
      <selection activeCell="G59" sqref="G59"/>
    </sheetView>
  </sheetViews>
  <sheetFormatPr defaultRowHeight="12.75" x14ac:dyDescent="0.25"/>
  <cols>
    <col min="1" max="1" width="5.5703125" style="58" customWidth="1"/>
    <col min="2" max="2" width="10.5703125" style="58" customWidth="1"/>
    <col min="3" max="3" width="12.140625" style="58" customWidth="1"/>
    <col min="4" max="4" width="14.7109375" style="58" customWidth="1"/>
    <col min="5" max="5" width="8.5703125" style="51" customWidth="1"/>
    <col min="6" max="6" width="7.28515625" style="51" customWidth="1"/>
    <col min="7" max="7" width="64.85546875" style="51" customWidth="1"/>
    <col min="8" max="8" width="9.140625" style="51"/>
    <col min="9" max="9" width="8" style="51" bestFit="1" customWidth="1"/>
    <col min="10" max="10" width="10.7109375" style="51" customWidth="1"/>
    <col min="11" max="12" width="13.5703125" style="51" customWidth="1"/>
    <col min="13" max="13" width="17.28515625" style="51" customWidth="1"/>
    <col min="14" max="14" width="13.5703125" style="51" customWidth="1"/>
    <col min="15" max="15" width="15" style="51" hidden="1" customWidth="1"/>
    <col min="16" max="16" width="9.140625" style="51"/>
    <col min="17" max="17" width="12.42578125" style="51" bestFit="1" customWidth="1"/>
    <col min="18" max="256" width="9.140625" style="51"/>
    <col min="257" max="257" width="5.5703125" style="51" customWidth="1"/>
    <col min="258" max="258" width="10.5703125" style="51" customWidth="1"/>
    <col min="259" max="259" width="12.140625" style="51" customWidth="1"/>
    <col min="260" max="260" width="14.7109375" style="51" customWidth="1"/>
    <col min="261" max="261" width="8.5703125" style="51" customWidth="1"/>
    <col min="262" max="262" width="7.28515625" style="51" customWidth="1"/>
    <col min="263" max="263" width="64.85546875" style="51" customWidth="1"/>
    <col min="264" max="264" width="9.140625" style="51"/>
    <col min="265" max="265" width="15.5703125" style="51" customWidth="1"/>
    <col min="266" max="266" width="10.7109375" style="51" customWidth="1"/>
    <col min="267" max="268" width="13.5703125" style="51" customWidth="1"/>
    <col min="269" max="269" width="17.28515625" style="51" customWidth="1"/>
    <col min="270" max="270" width="13.5703125" style="51" customWidth="1"/>
    <col min="271" max="271" width="15" style="51" customWidth="1"/>
    <col min="272" max="272" width="9.140625" style="51"/>
    <col min="273" max="273" width="12.42578125" style="51" bestFit="1" customWidth="1"/>
    <col min="274" max="512" width="9.140625" style="51"/>
    <col min="513" max="513" width="5.5703125" style="51" customWidth="1"/>
    <col min="514" max="514" width="10.5703125" style="51" customWidth="1"/>
    <col min="515" max="515" width="12.140625" style="51" customWidth="1"/>
    <col min="516" max="516" width="14.7109375" style="51" customWidth="1"/>
    <col min="517" max="517" width="8.5703125" style="51" customWidth="1"/>
    <col min="518" max="518" width="7.28515625" style="51" customWidth="1"/>
    <col min="519" max="519" width="64.85546875" style="51" customWidth="1"/>
    <col min="520" max="520" width="9.140625" style="51"/>
    <col min="521" max="521" width="15.5703125" style="51" customWidth="1"/>
    <col min="522" max="522" width="10.7109375" style="51" customWidth="1"/>
    <col min="523" max="524" width="13.5703125" style="51" customWidth="1"/>
    <col min="525" max="525" width="17.28515625" style="51" customWidth="1"/>
    <col min="526" max="526" width="13.5703125" style="51" customWidth="1"/>
    <col min="527" max="527" width="15" style="51" customWidth="1"/>
    <col min="528" max="528" width="9.140625" style="51"/>
    <col min="529" max="529" width="12.42578125" style="51" bestFit="1" customWidth="1"/>
    <col min="530" max="768" width="9.140625" style="51"/>
    <col min="769" max="769" width="5.5703125" style="51" customWidth="1"/>
    <col min="770" max="770" width="10.5703125" style="51" customWidth="1"/>
    <col min="771" max="771" width="12.140625" style="51" customWidth="1"/>
    <col min="772" max="772" width="14.7109375" style="51" customWidth="1"/>
    <col min="773" max="773" width="8.5703125" style="51" customWidth="1"/>
    <col min="774" max="774" width="7.28515625" style="51" customWidth="1"/>
    <col min="775" max="775" width="64.85546875" style="51" customWidth="1"/>
    <col min="776" max="776" width="9.140625" style="51"/>
    <col min="777" max="777" width="15.5703125" style="51" customWidth="1"/>
    <col min="778" max="778" width="10.7109375" style="51" customWidth="1"/>
    <col min="779" max="780" width="13.5703125" style="51" customWidth="1"/>
    <col min="781" max="781" width="17.28515625" style="51" customWidth="1"/>
    <col min="782" max="782" width="13.5703125" style="51" customWidth="1"/>
    <col min="783" max="783" width="15" style="51" customWidth="1"/>
    <col min="784" max="784" width="9.140625" style="51"/>
    <col min="785" max="785" width="12.42578125" style="51" bestFit="1" customWidth="1"/>
    <col min="786" max="1024" width="9.140625" style="51"/>
    <col min="1025" max="1025" width="5.5703125" style="51" customWidth="1"/>
    <col min="1026" max="1026" width="10.5703125" style="51" customWidth="1"/>
    <col min="1027" max="1027" width="12.140625" style="51" customWidth="1"/>
    <col min="1028" max="1028" width="14.7109375" style="51" customWidth="1"/>
    <col min="1029" max="1029" width="8.5703125" style="51" customWidth="1"/>
    <col min="1030" max="1030" width="7.28515625" style="51" customWidth="1"/>
    <col min="1031" max="1031" width="64.85546875" style="51" customWidth="1"/>
    <col min="1032" max="1032" width="9.140625" style="51"/>
    <col min="1033" max="1033" width="15.5703125" style="51" customWidth="1"/>
    <col min="1034" max="1034" width="10.7109375" style="51" customWidth="1"/>
    <col min="1035" max="1036" width="13.5703125" style="51" customWidth="1"/>
    <col min="1037" max="1037" width="17.28515625" style="51" customWidth="1"/>
    <col min="1038" max="1038" width="13.5703125" style="51" customWidth="1"/>
    <col min="1039" max="1039" width="15" style="51" customWidth="1"/>
    <col min="1040" max="1040" width="9.140625" style="51"/>
    <col min="1041" max="1041" width="12.42578125" style="51" bestFit="1" customWidth="1"/>
    <col min="1042" max="1280" width="9.140625" style="51"/>
    <col min="1281" max="1281" width="5.5703125" style="51" customWidth="1"/>
    <col min="1282" max="1282" width="10.5703125" style="51" customWidth="1"/>
    <col min="1283" max="1283" width="12.140625" style="51" customWidth="1"/>
    <col min="1284" max="1284" width="14.7109375" style="51" customWidth="1"/>
    <col min="1285" max="1285" width="8.5703125" style="51" customWidth="1"/>
    <col min="1286" max="1286" width="7.28515625" style="51" customWidth="1"/>
    <col min="1287" max="1287" width="64.85546875" style="51" customWidth="1"/>
    <col min="1288" max="1288" width="9.140625" style="51"/>
    <col min="1289" max="1289" width="15.5703125" style="51" customWidth="1"/>
    <col min="1290" max="1290" width="10.7109375" style="51" customWidth="1"/>
    <col min="1291" max="1292" width="13.5703125" style="51" customWidth="1"/>
    <col min="1293" max="1293" width="17.28515625" style="51" customWidth="1"/>
    <col min="1294" max="1294" width="13.5703125" style="51" customWidth="1"/>
    <col min="1295" max="1295" width="15" style="51" customWidth="1"/>
    <col min="1296" max="1296" width="9.140625" style="51"/>
    <col min="1297" max="1297" width="12.42578125" style="51" bestFit="1" customWidth="1"/>
    <col min="1298" max="1536" width="9.140625" style="51"/>
    <col min="1537" max="1537" width="5.5703125" style="51" customWidth="1"/>
    <col min="1538" max="1538" width="10.5703125" style="51" customWidth="1"/>
    <col min="1539" max="1539" width="12.140625" style="51" customWidth="1"/>
    <col min="1540" max="1540" width="14.7109375" style="51" customWidth="1"/>
    <col min="1541" max="1541" width="8.5703125" style="51" customWidth="1"/>
    <col min="1542" max="1542" width="7.28515625" style="51" customWidth="1"/>
    <col min="1543" max="1543" width="64.85546875" style="51" customWidth="1"/>
    <col min="1544" max="1544" width="9.140625" style="51"/>
    <col min="1545" max="1545" width="15.5703125" style="51" customWidth="1"/>
    <col min="1546" max="1546" width="10.7109375" style="51" customWidth="1"/>
    <col min="1547" max="1548" width="13.5703125" style="51" customWidth="1"/>
    <col min="1549" max="1549" width="17.28515625" style="51" customWidth="1"/>
    <col min="1550" max="1550" width="13.5703125" style="51" customWidth="1"/>
    <col min="1551" max="1551" width="15" style="51" customWidth="1"/>
    <col min="1552" max="1552" width="9.140625" style="51"/>
    <col min="1553" max="1553" width="12.42578125" style="51" bestFit="1" customWidth="1"/>
    <col min="1554" max="1792" width="9.140625" style="51"/>
    <col min="1793" max="1793" width="5.5703125" style="51" customWidth="1"/>
    <col min="1794" max="1794" width="10.5703125" style="51" customWidth="1"/>
    <col min="1795" max="1795" width="12.140625" style="51" customWidth="1"/>
    <col min="1796" max="1796" width="14.7109375" style="51" customWidth="1"/>
    <col min="1797" max="1797" width="8.5703125" style="51" customWidth="1"/>
    <col min="1798" max="1798" width="7.28515625" style="51" customWidth="1"/>
    <col min="1799" max="1799" width="64.85546875" style="51" customWidth="1"/>
    <col min="1800" max="1800" width="9.140625" style="51"/>
    <col min="1801" max="1801" width="15.5703125" style="51" customWidth="1"/>
    <col min="1802" max="1802" width="10.7109375" style="51" customWidth="1"/>
    <col min="1803" max="1804" width="13.5703125" style="51" customWidth="1"/>
    <col min="1805" max="1805" width="17.28515625" style="51" customWidth="1"/>
    <col min="1806" max="1806" width="13.5703125" style="51" customWidth="1"/>
    <col min="1807" max="1807" width="15" style="51" customWidth="1"/>
    <col min="1808" max="1808" width="9.140625" style="51"/>
    <col min="1809" max="1809" width="12.42578125" style="51" bestFit="1" customWidth="1"/>
    <col min="1810" max="2048" width="9.140625" style="51"/>
    <col min="2049" max="2049" width="5.5703125" style="51" customWidth="1"/>
    <col min="2050" max="2050" width="10.5703125" style="51" customWidth="1"/>
    <col min="2051" max="2051" width="12.140625" style="51" customWidth="1"/>
    <col min="2052" max="2052" width="14.7109375" style="51" customWidth="1"/>
    <col min="2053" max="2053" width="8.5703125" style="51" customWidth="1"/>
    <col min="2054" max="2054" width="7.28515625" style="51" customWidth="1"/>
    <col min="2055" max="2055" width="64.85546875" style="51" customWidth="1"/>
    <col min="2056" max="2056" width="9.140625" style="51"/>
    <col min="2057" max="2057" width="15.5703125" style="51" customWidth="1"/>
    <col min="2058" max="2058" width="10.7109375" style="51" customWidth="1"/>
    <col min="2059" max="2060" width="13.5703125" style="51" customWidth="1"/>
    <col min="2061" max="2061" width="17.28515625" style="51" customWidth="1"/>
    <col min="2062" max="2062" width="13.5703125" style="51" customWidth="1"/>
    <col min="2063" max="2063" width="15" style="51" customWidth="1"/>
    <col min="2064" max="2064" width="9.140625" style="51"/>
    <col min="2065" max="2065" width="12.42578125" style="51" bestFit="1" customWidth="1"/>
    <col min="2066" max="2304" width="9.140625" style="51"/>
    <col min="2305" max="2305" width="5.5703125" style="51" customWidth="1"/>
    <col min="2306" max="2306" width="10.5703125" style="51" customWidth="1"/>
    <col min="2307" max="2307" width="12.140625" style="51" customWidth="1"/>
    <col min="2308" max="2308" width="14.7109375" style="51" customWidth="1"/>
    <col min="2309" max="2309" width="8.5703125" style="51" customWidth="1"/>
    <col min="2310" max="2310" width="7.28515625" style="51" customWidth="1"/>
    <col min="2311" max="2311" width="64.85546875" style="51" customWidth="1"/>
    <col min="2312" max="2312" width="9.140625" style="51"/>
    <col min="2313" max="2313" width="15.5703125" style="51" customWidth="1"/>
    <col min="2314" max="2314" width="10.7109375" style="51" customWidth="1"/>
    <col min="2315" max="2316" width="13.5703125" style="51" customWidth="1"/>
    <col min="2317" max="2317" width="17.28515625" style="51" customWidth="1"/>
    <col min="2318" max="2318" width="13.5703125" style="51" customWidth="1"/>
    <col min="2319" max="2319" width="15" style="51" customWidth="1"/>
    <col min="2320" max="2320" width="9.140625" style="51"/>
    <col min="2321" max="2321" width="12.42578125" style="51" bestFit="1" customWidth="1"/>
    <col min="2322" max="2560" width="9.140625" style="51"/>
    <col min="2561" max="2561" width="5.5703125" style="51" customWidth="1"/>
    <col min="2562" max="2562" width="10.5703125" style="51" customWidth="1"/>
    <col min="2563" max="2563" width="12.140625" style="51" customWidth="1"/>
    <col min="2564" max="2564" width="14.7109375" style="51" customWidth="1"/>
    <col min="2565" max="2565" width="8.5703125" style="51" customWidth="1"/>
    <col min="2566" max="2566" width="7.28515625" style="51" customWidth="1"/>
    <col min="2567" max="2567" width="64.85546875" style="51" customWidth="1"/>
    <col min="2568" max="2568" width="9.140625" style="51"/>
    <col min="2569" max="2569" width="15.5703125" style="51" customWidth="1"/>
    <col min="2570" max="2570" width="10.7109375" style="51" customWidth="1"/>
    <col min="2571" max="2572" width="13.5703125" style="51" customWidth="1"/>
    <col min="2573" max="2573" width="17.28515625" style="51" customWidth="1"/>
    <col min="2574" max="2574" width="13.5703125" style="51" customWidth="1"/>
    <col min="2575" max="2575" width="15" style="51" customWidth="1"/>
    <col min="2576" max="2576" width="9.140625" style="51"/>
    <col min="2577" max="2577" width="12.42578125" style="51" bestFit="1" customWidth="1"/>
    <col min="2578" max="2816" width="9.140625" style="51"/>
    <col min="2817" max="2817" width="5.5703125" style="51" customWidth="1"/>
    <col min="2818" max="2818" width="10.5703125" style="51" customWidth="1"/>
    <col min="2819" max="2819" width="12.140625" style="51" customWidth="1"/>
    <col min="2820" max="2820" width="14.7109375" style="51" customWidth="1"/>
    <col min="2821" max="2821" width="8.5703125" style="51" customWidth="1"/>
    <col min="2822" max="2822" width="7.28515625" style="51" customWidth="1"/>
    <col min="2823" max="2823" width="64.85546875" style="51" customWidth="1"/>
    <col min="2824" max="2824" width="9.140625" style="51"/>
    <col min="2825" max="2825" width="15.5703125" style="51" customWidth="1"/>
    <col min="2826" max="2826" width="10.7109375" style="51" customWidth="1"/>
    <col min="2827" max="2828" width="13.5703125" style="51" customWidth="1"/>
    <col min="2829" max="2829" width="17.28515625" style="51" customWidth="1"/>
    <col min="2830" max="2830" width="13.5703125" style="51" customWidth="1"/>
    <col min="2831" max="2831" width="15" style="51" customWidth="1"/>
    <col min="2832" max="2832" width="9.140625" style="51"/>
    <col min="2833" max="2833" width="12.42578125" style="51" bestFit="1" customWidth="1"/>
    <col min="2834" max="3072" width="9.140625" style="51"/>
    <col min="3073" max="3073" width="5.5703125" style="51" customWidth="1"/>
    <col min="3074" max="3074" width="10.5703125" style="51" customWidth="1"/>
    <col min="3075" max="3075" width="12.140625" style="51" customWidth="1"/>
    <col min="3076" max="3076" width="14.7109375" style="51" customWidth="1"/>
    <col min="3077" max="3077" width="8.5703125" style="51" customWidth="1"/>
    <col min="3078" max="3078" width="7.28515625" style="51" customWidth="1"/>
    <col min="3079" max="3079" width="64.85546875" style="51" customWidth="1"/>
    <col min="3080" max="3080" width="9.140625" style="51"/>
    <col min="3081" max="3081" width="15.5703125" style="51" customWidth="1"/>
    <col min="3082" max="3082" width="10.7109375" style="51" customWidth="1"/>
    <col min="3083" max="3084" width="13.5703125" style="51" customWidth="1"/>
    <col min="3085" max="3085" width="17.28515625" style="51" customWidth="1"/>
    <col min="3086" max="3086" width="13.5703125" style="51" customWidth="1"/>
    <col min="3087" max="3087" width="15" style="51" customWidth="1"/>
    <col min="3088" max="3088" width="9.140625" style="51"/>
    <col min="3089" max="3089" width="12.42578125" style="51" bestFit="1" customWidth="1"/>
    <col min="3090" max="3328" width="9.140625" style="51"/>
    <col min="3329" max="3329" width="5.5703125" style="51" customWidth="1"/>
    <col min="3330" max="3330" width="10.5703125" style="51" customWidth="1"/>
    <col min="3331" max="3331" width="12.140625" style="51" customWidth="1"/>
    <col min="3332" max="3332" width="14.7109375" style="51" customWidth="1"/>
    <col min="3333" max="3333" width="8.5703125" style="51" customWidth="1"/>
    <col min="3334" max="3334" width="7.28515625" style="51" customWidth="1"/>
    <col min="3335" max="3335" width="64.85546875" style="51" customWidth="1"/>
    <col min="3336" max="3336" width="9.140625" style="51"/>
    <col min="3337" max="3337" width="15.5703125" style="51" customWidth="1"/>
    <col min="3338" max="3338" width="10.7109375" style="51" customWidth="1"/>
    <col min="3339" max="3340" width="13.5703125" style="51" customWidth="1"/>
    <col min="3341" max="3341" width="17.28515625" style="51" customWidth="1"/>
    <col min="3342" max="3342" width="13.5703125" style="51" customWidth="1"/>
    <col min="3343" max="3343" width="15" style="51" customWidth="1"/>
    <col min="3344" max="3344" width="9.140625" style="51"/>
    <col min="3345" max="3345" width="12.42578125" style="51" bestFit="1" customWidth="1"/>
    <col min="3346" max="3584" width="9.140625" style="51"/>
    <col min="3585" max="3585" width="5.5703125" style="51" customWidth="1"/>
    <col min="3586" max="3586" width="10.5703125" style="51" customWidth="1"/>
    <col min="3587" max="3587" width="12.140625" style="51" customWidth="1"/>
    <col min="3588" max="3588" width="14.7109375" style="51" customWidth="1"/>
    <col min="3589" max="3589" width="8.5703125" style="51" customWidth="1"/>
    <col min="3590" max="3590" width="7.28515625" style="51" customWidth="1"/>
    <col min="3591" max="3591" width="64.85546875" style="51" customWidth="1"/>
    <col min="3592" max="3592" width="9.140625" style="51"/>
    <col min="3593" max="3593" width="15.5703125" style="51" customWidth="1"/>
    <col min="3594" max="3594" width="10.7109375" style="51" customWidth="1"/>
    <col min="3595" max="3596" width="13.5703125" style="51" customWidth="1"/>
    <col min="3597" max="3597" width="17.28515625" style="51" customWidth="1"/>
    <col min="3598" max="3598" width="13.5703125" style="51" customWidth="1"/>
    <col min="3599" max="3599" width="15" style="51" customWidth="1"/>
    <col min="3600" max="3600" width="9.140625" style="51"/>
    <col min="3601" max="3601" width="12.42578125" style="51" bestFit="1" customWidth="1"/>
    <col min="3602" max="3840" width="9.140625" style="51"/>
    <col min="3841" max="3841" width="5.5703125" style="51" customWidth="1"/>
    <col min="3842" max="3842" width="10.5703125" style="51" customWidth="1"/>
    <col min="3843" max="3843" width="12.140625" style="51" customWidth="1"/>
    <col min="3844" max="3844" width="14.7109375" style="51" customWidth="1"/>
    <col min="3845" max="3845" width="8.5703125" style="51" customWidth="1"/>
    <col min="3846" max="3846" width="7.28515625" style="51" customWidth="1"/>
    <col min="3847" max="3847" width="64.85546875" style="51" customWidth="1"/>
    <col min="3848" max="3848" width="9.140625" style="51"/>
    <col min="3849" max="3849" width="15.5703125" style="51" customWidth="1"/>
    <col min="3850" max="3850" width="10.7109375" style="51" customWidth="1"/>
    <col min="3851" max="3852" width="13.5703125" style="51" customWidth="1"/>
    <col min="3853" max="3853" width="17.28515625" style="51" customWidth="1"/>
    <col min="3854" max="3854" width="13.5703125" style="51" customWidth="1"/>
    <col min="3855" max="3855" width="15" style="51" customWidth="1"/>
    <col min="3856" max="3856" width="9.140625" style="51"/>
    <col min="3857" max="3857" width="12.42578125" style="51" bestFit="1" customWidth="1"/>
    <col min="3858" max="4096" width="9.140625" style="51"/>
    <col min="4097" max="4097" width="5.5703125" style="51" customWidth="1"/>
    <col min="4098" max="4098" width="10.5703125" style="51" customWidth="1"/>
    <col min="4099" max="4099" width="12.140625" style="51" customWidth="1"/>
    <col min="4100" max="4100" width="14.7109375" style="51" customWidth="1"/>
    <col min="4101" max="4101" width="8.5703125" style="51" customWidth="1"/>
    <col min="4102" max="4102" width="7.28515625" style="51" customWidth="1"/>
    <col min="4103" max="4103" width="64.85546875" style="51" customWidth="1"/>
    <col min="4104" max="4104" width="9.140625" style="51"/>
    <col min="4105" max="4105" width="15.5703125" style="51" customWidth="1"/>
    <col min="4106" max="4106" width="10.7109375" style="51" customWidth="1"/>
    <col min="4107" max="4108" width="13.5703125" style="51" customWidth="1"/>
    <col min="4109" max="4109" width="17.28515625" style="51" customWidth="1"/>
    <col min="4110" max="4110" width="13.5703125" style="51" customWidth="1"/>
    <col min="4111" max="4111" width="15" style="51" customWidth="1"/>
    <col min="4112" max="4112" width="9.140625" style="51"/>
    <col min="4113" max="4113" width="12.42578125" style="51" bestFit="1" customWidth="1"/>
    <col min="4114" max="4352" width="9.140625" style="51"/>
    <col min="4353" max="4353" width="5.5703125" style="51" customWidth="1"/>
    <col min="4354" max="4354" width="10.5703125" style="51" customWidth="1"/>
    <col min="4355" max="4355" width="12.140625" style="51" customWidth="1"/>
    <col min="4356" max="4356" width="14.7109375" style="51" customWidth="1"/>
    <col min="4357" max="4357" width="8.5703125" style="51" customWidth="1"/>
    <col min="4358" max="4358" width="7.28515625" style="51" customWidth="1"/>
    <col min="4359" max="4359" width="64.85546875" style="51" customWidth="1"/>
    <col min="4360" max="4360" width="9.140625" style="51"/>
    <col min="4361" max="4361" width="15.5703125" style="51" customWidth="1"/>
    <col min="4362" max="4362" width="10.7109375" style="51" customWidth="1"/>
    <col min="4363" max="4364" width="13.5703125" style="51" customWidth="1"/>
    <col min="4365" max="4365" width="17.28515625" style="51" customWidth="1"/>
    <col min="4366" max="4366" width="13.5703125" style="51" customWidth="1"/>
    <col min="4367" max="4367" width="15" style="51" customWidth="1"/>
    <col min="4368" max="4368" width="9.140625" style="51"/>
    <col min="4369" max="4369" width="12.42578125" style="51" bestFit="1" customWidth="1"/>
    <col min="4370" max="4608" width="9.140625" style="51"/>
    <col min="4609" max="4609" width="5.5703125" style="51" customWidth="1"/>
    <col min="4610" max="4610" width="10.5703125" style="51" customWidth="1"/>
    <col min="4611" max="4611" width="12.140625" style="51" customWidth="1"/>
    <col min="4612" max="4612" width="14.7109375" style="51" customWidth="1"/>
    <col min="4613" max="4613" width="8.5703125" style="51" customWidth="1"/>
    <col min="4614" max="4614" width="7.28515625" style="51" customWidth="1"/>
    <col min="4615" max="4615" width="64.85546875" style="51" customWidth="1"/>
    <col min="4616" max="4616" width="9.140625" style="51"/>
    <col min="4617" max="4617" width="15.5703125" style="51" customWidth="1"/>
    <col min="4618" max="4618" width="10.7109375" style="51" customWidth="1"/>
    <col min="4619" max="4620" width="13.5703125" style="51" customWidth="1"/>
    <col min="4621" max="4621" width="17.28515625" style="51" customWidth="1"/>
    <col min="4622" max="4622" width="13.5703125" style="51" customWidth="1"/>
    <col min="4623" max="4623" width="15" style="51" customWidth="1"/>
    <col min="4624" max="4624" width="9.140625" style="51"/>
    <col min="4625" max="4625" width="12.42578125" style="51" bestFit="1" customWidth="1"/>
    <col min="4626" max="4864" width="9.140625" style="51"/>
    <col min="4865" max="4865" width="5.5703125" style="51" customWidth="1"/>
    <col min="4866" max="4866" width="10.5703125" style="51" customWidth="1"/>
    <col min="4867" max="4867" width="12.140625" style="51" customWidth="1"/>
    <col min="4868" max="4868" width="14.7109375" style="51" customWidth="1"/>
    <col min="4869" max="4869" width="8.5703125" style="51" customWidth="1"/>
    <col min="4870" max="4870" width="7.28515625" style="51" customWidth="1"/>
    <col min="4871" max="4871" width="64.85546875" style="51" customWidth="1"/>
    <col min="4872" max="4872" width="9.140625" style="51"/>
    <col min="4873" max="4873" width="15.5703125" style="51" customWidth="1"/>
    <col min="4874" max="4874" width="10.7109375" style="51" customWidth="1"/>
    <col min="4875" max="4876" width="13.5703125" style="51" customWidth="1"/>
    <col min="4877" max="4877" width="17.28515625" style="51" customWidth="1"/>
    <col min="4878" max="4878" width="13.5703125" style="51" customWidth="1"/>
    <col min="4879" max="4879" width="15" style="51" customWidth="1"/>
    <col min="4880" max="4880" width="9.140625" style="51"/>
    <col min="4881" max="4881" width="12.42578125" style="51" bestFit="1" customWidth="1"/>
    <col min="4882" max="5120" width="9.140625" style="51"/>
    <col min="5121" max="5121" width="5.5703125" style="51" customWidth="1"/>
    <col min="5122" max="5122" width="10.5703125" style="51" customWidth="1"/>
    <col min="5123" max="5123" width="12.140625" style="51" customWidth="1"/>
    <col min="5124" max="5124" width="14.7109375" style="51" customWidth="1"/>
    <col min="5125" max="5125" width="8.5703125" style="51" customWidth="1"/>
    <col min="5126" max="5126" width="7.28515625" style="51" customWidth="1"/>
    <col min="5127" max="5127" width="64.85546875" style="51" customWidth="1"/>
    <col min="5128" max="5128" width="9.140625" style="51"/>
    <col min="5129" max="5129" width="15.5703125" style="51" customWidth="1"/>
    <col min="5130" max="5130" width="10.7109375" style="51" customWidth="1"/>
    <col min="5131" max="5132" width="13.5703125" style="51" customWidth="1"/>
    <col min="5133" max="5133" width="17.28515625" style="51" customWidth="1"/>
    <col min="5134" max="5134" width="13.5703125" style="51" customWidth="1"/>
    <col min="5135" max="5135" width="15" style="51" customWidth="1"/>
    <col min="5136" max="5136" width="9.140625" style="51"/>
    <col min="5137" max="5137" width="12.42578125" style="51" bestFit="1" customWidth="1"/>
    <col min="5138" max="5376" width="9.140625" style="51"/>
    <col min="5377" max="5377" width="5.5703125" style="51" customWidth="1"/>
    <col min="5378" max="5378" width="10.5703125" style="51" customWidth="1"/>
    <col min="5379" max="5379" width="12.140625" style="51" customWidth="1"/>
    <col min="5380" max="5380" width="14.7109375" style="51" customWidth="1"/>
    <col min="5381" max="5381" width="8.5703125" style="51" customWidth="1"/>
    <col min="5382" max="5382" width="7.28515625" style="51" customWidth="1"/>
    <col min="5383" max="5383" width="64.85546875" style="51" customWidth="1"/>
    <col min="5384" max="5384" width="9.140625" style="51"/>
    <col min="5385" max="5385" width="15.5703125" style="51" customWidth="1"/>
    <col min="5386" max="5386" width="10.7109375" style="51" customWidth="1"/>
    <col min="5387" max="5388" width="13.5703125" style="51" customWidth="1"/>
    <col min="5389" max="5389" width="17.28515625" style="51" customWidth="1"/>
    <col min="5390" max="5390" width="13.5703125" style="51" customWidth="1"/>
    <col min="5391" max="5391" width="15" style="51" customWidth="1"/>
    <col min="5392" max="5392" width="9.140625" style="51"/>
    <col min="5393" max="5393" width="12.42578125" style="51" bestFit="1" customWidth="1"/>
    <col min="5394" max="5632" width="9.140625" style="51"/>
    <col min="5633" max="5633" width="5.5703125" style="51" customWidth="1"/>
    <col min="5634" max="5634" width="10.5703125" style="51" customWidth="1"/>
    <col min="5635" max="5635" width="12.140625" style="51" customWidth="1"/>
    <col min="5636" max="5636" width="14.7109375" style="51" customWidth="1"/>
    <col min="5637" max="5637" width="8.5703125" style="51" customWidth="1"/>
    <col min="5638" max="5638" width="7.28515625" style="51" customWidth="1"/>
    <col min="5639" max="5639" width="64.85546875" style="51" customWidth="1"/>
    <col min="5640" max="5640" width="9.140625" style="51"/>
    <col min="5641" max="5641" width="15.5703125" style="51" customWidth="1"/>
    <col min="5642" max="5642" width="10.7109375" style="51" customWidth="1"/>
    <col min="5643" max="5644" width="13.5703125" style="51" customWidth="1"/>
    <col min="5645" max="5645" width="17.28515625" style="51" customWidth="1"/>
    <col min="5646" max="5646" width="13.5703125" style="51" customWidth="1"/>
    <col min="5647" max="5647" width="15" style="51" customWidth="1"/>
    <col min="5648" max="5648" width="9.140625" style="51"/>
    <col min="5649" max="5649" width="12.42578125" style="51" bestFit="1" customWidth="1"/>
    <col min="5650" max="5888" width="9.140625" style="51"/>
    <col min="5889" max="5889" width="5.5703125" style="51" customWidth="1"/>
    <col min="5890" max="5890" width="10.5703125" style="51" customWidth="1"/>
    <col min="5891" max="5891" width="12.140625" style="51" customWidth="1"/>
    <col min="5892" max="5892" width="14.7109375" style="51" customWidth="1"/>
    <col min="5893" max="5893" width="8.5703125" style="51" customWidth="1"/>
    <col min="5894" max="5894" width="7.28515625" style="51" customWidth="1"/>
    <col min="5895" max="5895" width="64.85546875" style="51" customWidth="1"/>
    <col min="5896" max="5896" width="9.140625" style="51"/>
    <col min="5897" max="5897" width="15.5703125" style="51" customWidth="1"/>
    <col min="5898" max="5898" width="10.7109375" style="51" customWidth="1"/>
    <col min="5899" max="5900" width="13.5703125" style="51" customWidth="1"/>
    <col min="5901" max="5901" width="17.28515625" style="51" customWidth="1"/>
    <col min="5902" max="5902" width="13.5703125" style="51" customWidth="1"/>
    <col min="5903" max="5903" width="15" style="51" customWidth="1"/>
    <col min="5904" max="5904" width="9.140625" style="51"/>
    <col min="5905" max="5905" width="12.42578125" style="51" bestFit="1" customWidth="1"/>
    <col min="5906" max="6144" width="9.140625" style="51"/>
    <col min="6145" max="6145" width="5.5703125" style="51" customWidth="1"/>
    <col min="6146" max="6146" width="10.5703125" style="51" customWidth="1"/>
    <col min="6147" max="6147" width="12.140625" style="51" customWidth="1"/>
    <col min="6148" max="6148" width="14.7109375" style="51" customWidth="1"/>
    <col min="6149" max="6149" width="8.5703125" style="51" customWidth="1"/>
    <col min="6150" max="6150" width="7.28515625" style="51" customWidth="1"/>
    <col min="6151" max="6151" width="64.85546875" style="51" customWidth="1"/>
    <col min="6152" max="6152" width="9.140625" style="51"/>
    <col min="6153" max="6153" width="15.5703125" style="51" customWidth="1"/>
    <col min="6154" max="6154" width="10.7109375" style="51" customWidth="1"/>
    <col min="6155" max="6156" width="13.5703125" style="51" customWidth="1"/>
    <col min="6157" max="6157" width="17.28515625" style="51" customWidth="1"/>
    <col min="6158" max="6158" width="13.5703125" style="51" customWidth="1"/>
    <col min="6159" max="6159" width="15" style="51" customWidth="1"/>
    <col min="6160" max="6160" width="9.140625" style="51"/>
    <col min="6161" max="6161" width="12.42578125" style="51" bestFit="1" customWidth="1"/>
    <col min="6162" max="6400" width="9.140625" style="51"/>
    <col min="6401" max="6401" width="5.5703125" style="51" customWidth="1"/>
    <col min="6402" max="6402" width="10.5703125" style="51" customWidth="1"/>
    <col min="6403" max="6403" width="12.140625" style="51" customWidth="1"/>
    <col min="6404" max="6404" width="14.7109375" style="51" customWidth="1"/>
    <col min="6405" max="6405" width="8.5703125" style="51" customWidth="1"/>
    <col min="6406" max="6406" width="7.28515625" style="51" customWidth="1"/>
    <col min="6407" max="6407" width="64.85546875" style="51" customWidth="1"/>
    <col min="6408" max="6408" width="9.140625" style="51"/>
    <col min="6409" max="6409" width="15.5703125" style="51" customWidth="1"/>
    <col min="6410" max="6410" width="10.7109375" style="51" customWidth="1"/>
    <col min="6411" max="6412" width="13.5703125" style="51" customWidth="1"/>
    <col min="6413" max="6413" width="17.28515625" style="51" customWidth="1"/>
    <col min="6414" max="6414" width="13.5703125" style="51" customWidth="1"/>
    <col min="6415" max="6415" width="15" style="51" customWidth="1"/>
    <col min="6416" max="6416" width="9.140625" style="51"/>
    <col min="6417" max="6417" width="12.42578125" style="51" bestFit="1" customWidth="1"/>
    <col min="6418" max="6656" width="9.140625" style="51"/>
    <col min="6657" max="6657" width="5.5703125" style="51" customWidth="1"/>
    <col min="6658" max="6658" width="10.5703125" style="51" customWidth="1"/>
    <col min="6659" max="6659" width="12.140625" style="51" customWidth="1"/>
    <col min="6660" max="6660" width="14.7109375" style="51" customWidth="1"/>
    <col min="6661" max="6661" width="8.5703125" style="51" customWidth="1"/>
    <col min="6662" max="6662" width="7.28515625" style="51" customWidth="1"/>
    <col min="6663" max="6663" width="64.85546875" style="51" customWidth="1"/>
    <col min="6664" max="6664" width="9.140625" style="51"/>
    <col min="6665" max="6665" width="15.5703125" style="51" customWidth="1"/>
    <col min="6666" max="6666" width="10.7109375" style="51" customWidth="1"/>
    <col min="6667" max="6668" width="13.5703125" style="51" customWidth="1"/>
    <col min="6669" max="6669" width="17.28515625" style="51" customWidth="1"/>
    <col min="6670" max="6670" width="13.5703125" style="51" customWidth="1"/>
    <col min="6671" max="6671" width="15" style="51" customWidth="1"/>
    <col min="6672" max="6672" width="9.140625" style="51"/>
    <col min="6673" max="6673" width="12.42578125" style="51" bestFit="1" customWidth="1"/>
    <col min="6674" max="6912" width="9.140625" style="51"/>
    <col min="6913" max="6913" width="5.5703125" style="51" customWidth="1"/>
    <col min="6914" max="6914" width="10.5703125" style="51" customWidth="1"/>
    <col min="6915" max="6915" width="12.140625" style="51" customWidth="1"/>
    <col min="6916" max="6916" width="14.7109375" style="51" customWidth="1"/>
    <col min="6917" max="6917" width="8.5703125" style="51" customWidth="1"/>
    <col min="6918" max="6918" width="7.28515625" style="51" customWidth="1"/>
    <col min="6919" max="6919" width="64.85546875" style="51" customWidth="1"/>
    <col min="6920" max="6920" width="9.140625" style="51"/>
    <col min="6921" max="6921" width="15.5703125" style="51" customWidth="1"/>
    <col min="6922" max="6922" width="10.7109375" style="51" customWidth="1"/>
    <col min="6923" max="6924" width="13.5703125" style="51" customWidth="1"/>
    <col min="6925" max="6925" width="17.28515625" style="51" customWidth="1"/>
    <col min="6926" max="6926" width="13.5703125" style="51" customWidth="1"/>
    <col min="6927" max="6927" width="15" style="51" customWidth="1"/>
    <col min="6928" max="6928" width="9.140625" style="51"/>
    <col min="6929" max="6929" width="12.42578125" style="51" bestFit="1" customWidth="1"/>
    <col min="6930" max="7168" width="9.140625" style="51"/>
    <col min="7169" max="7169" width="5.5703125" style="51" customWidth="1"/>
    <col min="7170" max="7170" width="10.5703125" style="51" customWidth="1"/>
    <col min="7171" max="7171" width="12.140625" style="51" customWidth="1"/>
    <col min="7172" max="7172" width="14.7109375" style="51" customWidth="1"/>
    <col min="7173" max="7173" width="8.5703125" style="51" customWidth="1"/>
    <col min="7174" max="7174" width="7.28515625" style="51" customWidth="1"/>
    <col min="7175" max="7175" width="64.85546875" style="51" customWidth="1"/>
    <col min="7176" max="7176" width="9.140625" style="51"/>
    <col min="7177" max="7177" width="15.5703125" style="51" customWidth="1"/>
    <col min="7178" max="7178" width="10.7109375" style="51" customWidth="1"/>
    <col min="7179" max="7180" width="13.5703125" style="51" customWidth="1"/>
    <col min="7181" max="7181" width="17.28515625" style="51" customWidth="1"/>
    <col min="7182" max="7182" width="13.5703125" style="51" customWidth="1"/>
    <col min="7183" max="7183" width="15" style="51" customWidth="1"/>
    <col min="7184" max="7184" width="9.140625" style="51"/>
    <col min="7185" max="7185" width="12.42578125" style="51" bestFit="1" customWidth="1"/>
    <col min="7186" max="7424" width="9.140625" style="51"/>
    <col min="7425" max="7425" width="5.5703125" style="51" customWidth="1"/>
    <col min="7426" max="7426" width="10.5703125" style="51" customWidth="1"/>
    <col min="7427" max="7427" width="12.140625" style="51" customWidth="1"/>
    <col min="7428" max="7428" width="14.7109375" style="51" customWidth="1"/>
    <col min="7429" max="7429" width="8.5703125" style="51" customWidth="1"/>
    <col min="7430" max="7430" width="7.28515625" style="51" customWidth="1"/>
    <col min="7431" max="7431" width="64.85546875" style="51" customWidth="1"/>
    <col min="7432" max="7432" width="9.140625" style="51"/>
    <col min="7433" max="7433" width="15.5703125" style="51" customWidth="1"/>
    <col min="7434" max="7434" width="10.7109375" style="51" customWidth="1"/>
    <col min="7435" max="7436" width="13.5703125" style="51" customWidth="1"/>
    <col min="7437" max="7437" width="17.28515625" style="51" customWidth="1"/>
    <col min="7438" max="7438" width="13.5703125" style="51" customWidth="1"/>
    <col min="7439" max="7439" width="15" style="51" customWidth="1"/>
    <col min="7440" max="7440" width="9.140625" style="51"/>
    <col min="7441" max="7441" width="12.42578125" style="51" bestFit="1" customWidth="1"/>
    <col min="7442" max="7680" width="9.140625" style="51"/>
    <col min="7681" max="7681" width="5.5703125" style="51" customWidth="1"/>
    <col min="7682" max="7682" width="10.5703125" style="51" customWidth="1"/>
    <col min="7683" max="7683" width="12.140625" style="51" customWidth="1"/>
    <col min="7684" max="7684" width="14.7109375" style="51" customWidth="1"/>
    <col min="7685" max="7685" width="8.5703125" style="51" customWidth="1"/>
    <col min="7686" max="7686" width="7.28515625" style="51" customWidth="1"/>
    <col min="7687" max="7687" width="64.85546875" style="51" customWidth="1"/>
    <col min="7688" max="7688" width="9.140625" style="51"/>
    <col min="7689" max="7689" width="15.5703125" style="51" customWidth="1"/>
    <col min="7690" max="7690" width="10.7109375" style="51" customWidth="1"/>
    <col min="7691" max="7692" width="13.5703125" style="51" customWidth="1"/>
    <col min="7693" max="7693" width="17.28515625" style="51" customWidth="1"/>
    <col min="7694" max="7694" width="13.5703125" style="51" customWidth="1"/>
    <col min="7695" max="7695" width="15" style="51" customWidth="1"/>
    <col min="7696" max="7696" width="9.140625" style="51"/>
    <col min="7697" max="7697" width="12.42578125" style="51" bestFit="1" customWidth="1"/>
    <col min="7698" max="7936" width="9.140625" style="51"/>
    <col min="7937" max="7937" width="5.5703125" style="51" customWidth="1"/>
    <col min="7938" max="7938" width="10.5703125" style="51" customWidth="1"/>
    <col min="7939" max="7939" width="12.140625" style="51" customWidth="1"/>
    <col min="7940" max="7940" width="14.7109375" style="51" customWidth="1"/>
    <col min="7941" max="7941" width="8.5703125" style="51" customWidth="1"/>
    <col min="7942" max="7942" width="7.28515625" style="51" customWidth="1"/>
    <col min="7943" max="7943" width="64.85546875" style="51" customWidth="1"/>
    <col min="7944" max="7944" width="9.140625" style="51"/>
    <col min="7945" max="7945" width="15.5703125" style="51" customWidth="1"/>
    <col min="7946" max="7946" width="10.7109375" style="51" customWidth="1"/>
    <col min="7947" max="7948" width="13.5703125" style="51" customWidth="1"/>
    <col min="7949" max="7949" width="17.28515625" style="51" customWidth="1"/>
    <col min="7950" max="7950" width="13.5703125" style="51" customWidth="1"/>
    <col min="7951" max="7951" width="15" style="51" customWidth="1"/>
    <col min="7952" max="7952" width="9.140625" style="51"/>
    <col min="7953" max="7953" width="12.42578125" style="51" bestFit="1" customWidth="1"/>
    <col min="7954" max="8192" width="9.140625" style="51"/>
    <col min="8193" max="8193" width="5.5703125" style="51" customWidth="1"/>
    <col min="8194" max="8194" width="10.5703125" style="51" customWidth="1"/>
    <col min="8195" max="8195" width="12.140625" style="51" customWidth="1"/>
    <col min="8196" max="8196" width="14.7109375" style="51" customWidth="1"/>
    <col min="8197" max="8197" width="8.5703125" style="51" customWidth="1"/>
    <col min="8198" max="8198" width="7.28515625" style="51" customWidth="1"/>
    <col min="8199" max="8199" width="64.85546875" style="51" customWidth="1"/>
    <col min="8200" max="8200" width="9.140625" style="51"/>
    <col min="8201" max="8201" width="15.5703125" style="51" customWidth="1"/>
    <col min="8202" max="8202" width="10.7109375" style="51" customWidth="1"/>
    <col min="8203" max="8204" width="13.5703125" style="51" customWidth="1"/>
    <col min="8205" max="8205" width="17.28515625" style="51" customWidth="1"/>
    <col min="8206" max="8206" width="13.5703125" style="51" customWidth="1"/>
    <col min="8207" max="8207" width="15" style="51" customWidth="1"/>
    <col min="8208" max="8208" width="9.140625" style="51"/>
    <col min="8209" max="8209" width="12.42578125" style="51" bestFit="1" customWidth="1"/>
    <col min="8210" max="8448" width="9.140625" style="51"/>
    <col min="8449" max="8449" width="5.5703125" style="51" customWidth="1"/>
    <col min="8450" max="8450" width="10.5703125" style="51" customWidth="1"/>
    <col min="8451" max="8451" width="12.140625" style="51" customWidth="1"/>
    <col min="8452" max="8452" width="14.7109375" style="51" customWidth="1"/>
    <col min="8453" max="8453" width="8.5703125" style="51" customWidth="1"/>
    <col min="8454" max="8454" width="7.28515625" style="51" customWidth="1"/>
    <col min="8455" max="8455" width="64.85546875" style="51" customWidth="1"/>
    <col min="8456" max="8456" width="9.140625" style="51"/>
    <col min="8457" max="8457" width="15.5703125" style="51" customWidth="1"/>
    <col min="8458" max="8458" width="10.7109375" style="51" customWidth="1"/>
    <col min="8459" max="8460" width="13.5703125" style="51" customWidth="1"/>
    <col min="8461" max="8461" width="17.28515625" style="51" customWidth="1"/>
    <col min="8462" max="8462" width="13.5703125" style="51" customWidth="1"/>
    <col min="8463" max="8463" width="15" style="51" customWidth="1"/>
    <col min="8464" max="8464" width="9.140625" style="51"/>
    <col min="8465" max="8465" width="12.42578125" style="51" bestFit="1" customWidth="1"/>
    <col min="8466" max="8704" width="9.140625" style="51"/>
    <col min="8705" max="8705" width="5.5703125" style="51" customWidth="1"/>
    <col min="8706" max="8706" width="10.5703125" style="51" customWidth="1"/>
    <col min="8707" max="8707" width="12.140625" style="51" customWidth="1"/>
    <col min="8708" max="8708" width="14.7109375" style="51" customWidth="1"/>
    <col min="8709" max="8709" width="8.5703125" style="51" customWidth="1"/>
    <col min="8710" max="8710" width="7.28515625" style="51" customWidth="1"/>
    <col min="8711" max="8711" width="64.85546875" style="51" customWidth="1"/>
    <col min="8712" max="8712" width="9.140625" style="51"/>
    <col min="8713" max="8713" width="15.5703125" style="51" customWidth="1"/>
    <col min="8714" max="8714" width="10.7109375" style="51" customWidth="1"/>
    <col min="8715" max="8716" width="13.5703125" style="51" customWidth="1"/>
    <col min="8717" max="8717" width="17.28515625" style="51" customWidth="1"/>
    <col min="8718" max="8718" width="13.5703125" style="51" customWidth="1"/>
    <col min="8719" max="8719" width="15" style="51" customWidth="1"/>
    <col min="8720" max="8720" width="9.140625" style="51"/>
    <col min="8721" max="8721" width="12.42578125" style="51" bestFit="1" customWidth="1"/>
    <col min="8722" max="8960" width="9.140625" style="51"/>
    <col min="8961" max="8961" width="5.5703125" style="51" customWidth="1"/>
    <col min="8962" max="8962" width="10.5703125" style="51" customWidth="1"/>
    <col min="8963" max="8963" width="12.140625" style="51" customWidth="1"/>
    <col min="8964" max="8964" width="14.7109375" style="51" customWidth="1"/>
    <col min="8965" max="8965" width="8.5703125" style="51" customWidth="1"/>
    <col min="8966" max="8966" width="7.28515625" style="51" customWidth="1"/>
    <col min="8967" max="8967" width="64.85546875" style="51" customWidth="1"/>
    <col min="8968" max="8968" width="9.140625" style="51"/>
    <col min="8969" max="8969" width="15.5703125" style="51" customWidth="1"/>
    <col min="8970" max="8970" width="10.7109375" style="51" customWidth="1"/>
    <col min="8971" max="8972" width="13.5703125" style="51" customWidth="1"/>
    <col min="8973" max="8973" width="17.28515625" style="51" customWidth="1"/>
    <col min="8974" max="8974" width="13.5703125" style="51" customWidth="1"/>
    <col min="8975" max="8975" width="15" style="51" customWidth="1"/>
    <col min="8976" max="8976" width="9.140625" style="51"/>
    <col min="8977" max="8977" width="12.42578125" style="51" bestFit="1" customWidth="1"/>
    <col min="8978" max="9216" width="9.140625" style="51"/>
    <col min="9217" max="9217" width="5.5703125" style="51" customWidth="1"/>
    <col min="9218" max="9218" width="10.5703125" style="51" customWidth="1"/>
    <col min="9219" max="9219" width="12.140625" style="51" customWidth="1"/>
    <col min="9220" max="9220" width="14.7109375" style="51" customWidth="1"/>
    <col min="9221" max="9221" width="8.5703125" style="51" customWidth="1"/>
    <col min="9222" max="9222" width="7.28515625" style="51" customWidth="1"/>
    <col min="9223" max="9223" width="64.85546875" style="51" customWidth="1"/>
    <col min="9224" max="9224" width="9.140625" style="51"/>
    <col min="9225" max="9225" width="15.5703125" style="51" customWidth="1"/>
    <col min="9226" max="9226" width="10.7109375" style="51" customWidth="1"/>
    <col min="9227" max="9228" width="13.5703125" style="51" customWidth="1"/>
    <col min="9229" max="9229" width="17.28515625" style="51" customWidth="1"/>
    <col min="9230" max="9230" width="13.5703125" style="51" customWidth="1"/>
    <col min="9231" max="9231" width="15" style="51" customWidth="1"/>
    <col min="9232" max="9232" width="9.140625" style="51"/>
    <col min="9233" max="9233" width="12.42578125" style="51" bestFit="1" customWidth="1"/>
    <col min="9234" max="9472" width="9.140625" style="51"/>
    <col min="9473" max="9473" width="5.5703125" style="51" customWidth="1"/>
    <col min="9474" max="9474" width="10.5703125" style="51" customWidth="1"/>
    <col min="9475" max="9475" width="12.140625" style="51" customWidth="1"/>
    <col min="9476" max="9476" width="14.7109375" style="51" customWidth="1"/>
    <col min="9477" max="9477" width="8.5703125" style="51" customWidth="1"/>
    <col min="9478" max="9478" width="7.28515625" style="51" customWidth="1"/>
    <col min="9479" max="9479" width="64.85546875" style="51" customWidth="1"/>
    <col min="9480" max="9480" width="9.140625" style="51"/>
    <col min="9481" max="9481" width="15.5703125" style="51" customWidth="1"/>
    <col min="9482" max="9482" width="10.7109375" style="51" customWidth="1"/>
    <col min="9483" max="9484" width="13.5703125" style="51" customWidth="1"/>
    <col min="9485" max="9485" width="17.28515625" style="51" customWidth="1"/>
    <col min="9486" max="9486" width="13.5703125" style="51" customWidth="1"/>
    <col min="9487" max="9487" width="15" style="51" customWidth="1"/>
    <col min="9488" max="9488" width="9.140625" style="51"/>
    <col min="9489" max="9489" width="12.42578125" style="51" bestFit="1" customWidth="1"/>
    <col min="9490" max="9728" width="9.140625" style="51"/>
    <col min="9729" max="9729" width="5.5703125" style="51" customWidth="1"/>
    <col min="9730" max="9730" width="10.5703125" style="51" customWidth="1"/>
    <col min="9731" max="9731" width="12.140625" style="51" customWidth="1"/>
    <col min="9732" max="9732" width="14.7109375" style="51" customWidth="1"/>
    <col min="9733" max="9733" width="8.5703125" style="51" customWidth="1"/>
    <col min="9734" max="9734" width="7.28515625" style="51" customWidth="1"/>
    <col min="9735" max="9735" width="64.85546875" style="51" customWidth="1"/>
    <col min="9736" max="9736" width="9.140625" style="51"/>
    <col min="9737" max="9737" width="15.5703125" style="51" customWidth="1"/>
    <col min="9738" max="9738" width="10.7109375" style="51" customWidth="1"/>
    <col min="9739" max="9740" width="13.5703125" style="51" customWidth="1"/>
    <col min="9741" max="9741" width="17.28515625" style="51" customWidth="1"/>
    <col min="9742" max="9742" width="13.5703125" style="51" customWidth="1"/>
    <col min="9743" max="9743" width="15" style="51" customWidth="1"/>
    <col min="9744" max="9744" width="9.140625" style="51"/>
    <col min="9745" max="9745" width="12.42578125" style="51" bestFit="1" customWidth="1"/>
    <col min="9746" max="9984" width="9.140625" style="51"/>
    <col min="9985" max="9985" width="5.5703125" style="51" customWidth="1"/>
    <col min="9986" max="9986" width="10.5703125" style="51" customWidth="1"/>
    <col min="9987" max="9987" width="12.140625" style="51" customWidth="1"/>
    <col min="9988" max="9988" width="14.7109375" style="51" customWidth="1"/>
    <col min="9989" max="9989" width="8.5703125" style="51" customWidth="1"/>
    <col min="9990" max="9990" width="7.28515625" style="51" customWidth="1"/>
    <col min="9991" max="9991" width="64.85546875" style="51" customWidth="1"/>
    <col min="9992" max="9992" width="9.140625" style="51"/>
    <col min="9993" max="9993" width="15.5703125" style="51" customWidth="1"/>
    <col min="9994" max="9994" width="10.7109375" style="51" customWidth="1"/>
    <col min="9995" max="9996" width="13.5703125" style="51" customWidth="1"/>
    <col min="9997" max="9997" width="17.28515625" style="51" customWidth="1"/>
    <col min="9998" max="9998" width="13.5703125" style="51" customWidth="1"/>
    <col min="9999" max="9999" width="15" style="51" customWidth="1"/>
    <col min="10000" max="10000" width="9.140625" style="51"/>
    <col min="10001" max="10001" width="12.42578125" style="51" bestFit="1" customWidth="1"/>
    <col min="10002" max="10240" width="9.140625" style="51"/>
    <col min="10241" max="10241" width="5.5703125" style="51" customWidth="1"/>
    <col min="10242" max="10242" width="10.5703125" style="51" customWidth="1"/>
    <col min="10243" max="10243" width="12.140625" style="51" customWidth="1"/>
    <col min="10244" max="10244" width="14.7109375" style="51" customWidth="1"/>
    <col min="10245" max="10245" width="8.5703125" style="51" customWidth="1"/>
    <col min="10246" max="10246" width="7.28515625" style="51" customWidth="1"/>
    <col min="10247" max="10247" width="64.85546875" style="51" customWidth="1"/>
    <col min="10248" max="10248" width="9.140625" style="51"/>
    <col min="10249" max="10249" width="15.5703125" style="51" customWidth="1"/>
    <col min="10250" max="10250" width="10.7109375" style="51" customWidth="1"/>
    <col min="10251" max="10252" width="13.5703125" style="51" customWidth="1"/>
    <col min="10253" max="10253" width="17.28515625" style="51" customWidth="1"/>
    <col min="10254" max="10254" width="13.5703125" style="51" customWidth="1"/>
    <col min="10255" max="10255" width="15" style="51" customWidth="1"/>
    <col min="10256" max="10256" width="9.140625" style="51"/>
    <col min="10257" max="10257" width="12.42578125" style="51" bestFit="1" customWidth="1"/>
    <col min="10258" max="10496" width="9.140625" style="51"/>
    <col min="10497" max="10497" width="5.5703125" style="51" customWidth="1"/>
    <col min="10498" max="10498" width="10.5703125" style="51" customWidth="1"/>
    <col min="10499" max="10499" width="12.140625" style="51" customWidth="1"/>
    <col min="10500" max="10500" width="14.7109375" style="51" customWidth="1"/>
    <col min="10501" max="10501" width="8.5703125" style="51" customWidth="1"/>
    <col min="10502" max="10502" width="7.28515625" style="51" customWidth="1"/>
    <col min="10503" max="10503" width="64.85546875" style="51" customWidth="1"/>
    <col min="10504" max="10504" width="9.140625" style="51"/>
    <col min="10505" max="10505" width="15.5703125" style="51" customWidth="1"/>
    <col min="10506" max="10506" width="10.7109375" style="51" customWidth="1"/>
    <col min="10507" max="10508" width="13.5703125" style="51" customWidth="1"/>
    <col min="10509" max="10509" width="17.28515625" style="51" customWidth="1"/>
    <col min="10510" max="10510" width="13.5703125" style="51" customWidth="1"/>
    <col min="10511" max="10511" width="15" style="51" customWidth="1"/>
    <col min="10512" max="10512" width="9.140625" style="51"/>
    <col min="10513" max="10513" width="12.42578125" style="51" bestFit="1" customWidth="1"/>
    <col min="10514" max="10752" width="9.140625" style="51"/>
    <col min="10753" max="10753" width="5.5703125" style="51" customWidth="1"/>
    <col min="10754" max="10754" width="10.5703125" style="51" customWidth="1"/>
    <col min="10755" max="10755" width="12.140625" style="51" customWidth="1"/>
    <col min="10756" max="10756" width="14.7109375" style="51" customWidth="1"/>
    <col min="10757" max="10757" width="8.5703125" style="51" customWidth="1"/>
    <col min="10758" max="10758" width="7.28515625" style="51" customWidth="1"/>
    <col min="10759" max="10759" width="64.85546875" style="51" customWidth="1"/>
    <col min="10760" max="10760" width="9.140625" style="51"/>
    <col min="10761" max="10761" width="15.5703125" style="51" customWidth="1"/>
    <col min="10762" max="10762" width="10.7109375" style="51" customWidth="1"/>
    <col min="10763" max="10764" width="13.5703125" style="51" customWidth="1"/>
    <col min="10765" max="10765" width="17.28515625" style="51" customWidth="1"/>
    <col min="10766" max="10766" width="13.5703125" style="51" customWidth="1"/>
    <col min="10767" max="10767" width="15" style="51" customWidth="1"/>
    <col min="10768" max="10768" width="9.140625" style="51"/>
    <col min="10769" max="10769" width="12.42578125" style="51" bestFit="1" customWidth="1"/>
    <col min="10770" max="11008" width="9.140625" style="51"/>
    <col min="11009" max="11009" width="5.5703125" style="51" customWidth="1"/>
    <col min="11010" max="11010" width="10.5703125" style="51" customWidth="1"/>
    <col min="11011" max="11011" width="12.140625" style="51" customWidth="1"/>
    <col min="11012" max="11012" width="14.7109375" style="51" customWidth="1"/>
    <col min="11013" max="11013" width="8.5703125" style="51" customWidth="1"/>
    <col min="11014" max="11014" width="7.28515625" style="51" customWidth="1"/>
    <col min="11015" max="11015" width="64.85546875" style="51" customWidth="1"/>
    <col min="11016" max="11016" width="9.140625" style="51"/>
    <col min="11017" max="11017" width="15.5703125" style="51" customWidth="1"/>
    <col min="11018" max="11018" width="10.7109375" style="51" customWidth="1"/>
    <col min="11019" max="11020" width="13.5703125" style="51" customWidth="1"/>
    <col min="11021" max="11021" width="17.28515625" style="51" customWidth="1"/>
    <col min="11022" max="11022" width="13.5703125" style="51" customWidth="1"/>
    <col min="11023" max="11023" width="15" style="51" customWidth="1"/>
    <col min="11024" max="11024" width="9.140625" style="51"/>
    <col min="11025" max="11025" width="12.42578125" style="51" bestFit="1" customWidth="1"/>
    <col min="11026" max="11264" width="9.140625" style="51"/>
    <col min="11265" max="11265" width="5.5703125" style="51" customWidth="1"/>
    <col min="11266" max="11266" width="10.5703125" style="51" customWidth="1"/>
    <col min="11267" max="11267" width="12.140625" style="51" customWidth="1"/>
    <col min="11268" max="11268" width="14.7109375" style="51" customWidth="1"/>
    <col min="11269" max="11269" width="8.5703125" style="51" customWidth="1"/>
    <col min="11270" max="11270" width="7.28515625" style="51" customWidth="1"/>
    <col min="11271" max="11271" width="64.85546875" style="51" customWidth="1"/>
    <col min="11272" max="11272" width="9.140625" style="51"/>
    <col min="11273" max="11273" width="15.5703125" style="51" customWidth="1"/>
    <col min="11274" max="11274" width="10.7109375" style="51" customWidth="1"/>
    <col min="11275" max="11276" width="13.5703125" style="51" customWidth="1"/>
    <col min="11277" max="11277" width="17.28515625" style="51" customWidth="1"/>
    <col min="11278" max="11278" width="13.5703125" style="51" customWidth="1"/>
    <col min="11279" max="11279" width="15" style="51" customWidth="1"/>
    <col min="11280" max="11280" width="9.140625" style="51"/>
    <col min="11281" max="11281" width="12.42578125" style="51" bestFit="1" customWidth="1"/>
    <col min="11282" max="11520" width="9.140625" style="51"/>
    <col min="11521" max="11521" width="5.5703125" style="51" customWidth="1"/>
    <col min="11522" max="11522" width="10.5703125" style="51" customWidth="1"/>
    <col min="11523" max="11523" width="12.140625" style="51" customWidth="1"/>
    <col min="11524" max="11524" width="14.7109375" style="51" customWidth="1"/>
    <col min="11525" max="11525" width="8.5703125" style="51" customWidth="1"/>
    <col min="11526" max="11526" width="7.28515625" style="51" customWidth="1"/>
    <col min="11527" max="11527" width="64.85546875" style="51" customWidth="1"/>
    <col min="11528" max="11528" width="9.140625" style="51"/>
    <col min="11529" max="11529" width="15.5703125" style="51" customWidth="1"/>
    <col min="11530" max="11530" width="10.7109375" style="51" customWidth="1"/>
    <col min="11531" max="11532" width="13.5703125" style="51" customWidth="1"/>
    <col min="11533" max="11533" width="17.28515625" style="51" customWidth="1"/>
    <col min="11534" max="11534" width="13.5703125" style="51" customWidth="1"/>
    <col min="11535" max="11535" width="15" style="51" customWidth="1"/>
    <col min="11536" max="11536" width="9.140625" style="51"/>
    <col min="11537" max="11537" width="12.42578125" style="51" bestFit="1" customWidth="1"/>
    <col min="11538" max="11776" width="9.140625" style="51"/>
    <col min="11777" max="11777" width="5.5703125" style="51" customWidth="1"/>
    <col min="11778" max="11778" width="10.5703125" style="51" customWidth="1"/>
    <col min="11779" max="11779" width="12.140625" style="51" customWidth="1"/>
    <col min="11780" max="11780" width="14.7109375" style="51" customWidth="1"/>
    <col min="11781" max="11781" width="8.5703125" style="51" customWidth="1"/>
    <col min="11782" max="11782" width="7.28515625" style="51" customWidth="1"/>
    <col min="11783" max="11783" width="64.85546875" style="51" customWidth="1"/>
    <col min="11784" max="11784" width="9.140625" style="51"/>
    <col min="11785" max="11785" width="15.5703125" style="51" customWidth="1"/>
    <col min="11786" max="11786" width="10.7109375" style="51" customWidth="1"/>
    <col min="11787" max="11788" width="13.5703125" style="51" customWidth="1"/>
    <col min="11789" max="11789" width="17.28515625" style="51" customWidth="1"/>
    <col min="11790" max="11790" width="13.5703125" style="51" customWidth="1"/>
    <col min="11791" max="11791" width="15" style="51" customWidth="1"/>
    <col min="11792" max="11792" width="9.140625" style="51"/>
    <col min="11793" max="11793" width="12.42578125" style="51" bestFit="1" customWidth="1"/>
    <col min="11794" max="12032" width="9.140625" style="51"/>
    <col min="12033" max="12033" width="5.5703125" style="51" customWidth="1"/>
    <col min="12034" max="12034" width="10.5703125" style="51" customWidth="1"/>
    <col min="12035" max="12035" width="12.140625" style="51" customWidth="1"/>
    <col min="12036" max="12036" width="14.7109375" style="51" customWidth="1"/>
    <col min="12037" max="12037" width="8.5703125" style="51" customWidth="1"/>
    <col min="12038" max="12038" width="7.28515625" style="51" customWidth="1"/>
    <col min="12039" max="12039" width="64.85546875" style="51" customWidth="1"/>
    <col min="12040" max="12040" width="9.140625" style="51"/>
    <col min="12041" max="12041" width="15.5703125" style="51" customWidth="1"/>
    <col min="12042" max="12042" width="10.7109375" style="51" customWidth="1"/>
    <col min="12043" max="12044" width="13.5703125" style="51" customWidth="1"/>
    <col min="12045" max="12045" width="17.28515625" style="51" customWidth="1"/>
    <col min="12046" max="12046" width="13.5703125" style="51" customWidth="1"/>
    <col min="12047" max="12047" width="15" style="51" customWidth="1"/>
    <col min="12048" max="12048" width="9.140625" style="51"/>
    <col min="12049" max="12049" width="12.42578125" style="51" bestFit="1" customWidth="1"/>
    <col min="12050" max="12288" width="9.140625" style="51"/>
    <col min="12289" max="12289" width="5.5703125" style="51" customWidth="1"/>
    <col min="12290" max="12290" width="10.5703125" style="51" customWidth="1"/>
    <col min="12291" max="12291" width="12.140625" style="51" customWidth="1"/>
    <col min="12292" max="12292" width="14.7109375" style="51" customWidth="1"/>
    <col min="12293" max="12293" width="8.5703125" style="51" customWidth="1"/>
    <col min="12294" max="12294" width="7.28515625" style="51" customWidth="1"/>
    <col min="12295" max="12295" width="64.85546875" style="51" customWidth="1"/>
    <col min="12296" max="12296" width="9.140625" style="51"/>
    <col min="12297" max="12297" width="15.5703125" style="51" customWidth="1"/>
    <col min="12298" max="12298" width="10.7109375" style="51" customWidth="1"/>
    <col min="12299" max="12300" width="13.5703125" style="51" customWidth="1"/>
    <col min="12301" max="12301" width="17.28515625" style="51" customWidth="1"/>
    <col min="12302" max="12302" width="13.5703125" style="51" customWidth="1"/>
    <col min="12303" max="12303" width="15" style="51" customWidth="1"/>
    <col min="12304" max="12304" width="9.140625" style="51"/>
    <col min="12305" max="12305" width="12.42578125" style="51" bestFit="1" customWidth="1"/>
    <col min="12306" max="12544" width="9.140625" style="51"/>
    <col min="12545" max="12545" width="5.5703125" style="51" customWidth="1"/>
    <col min="12546" max="12546" width="10.5703125" style="51" customWidth="1"/>
    <col min="12547" max="12547" width="12.140625" style="51" customWidth="1"/>
    <col min="12548" max="12548" width="14.7109375" style="51" customWidth="1"/>
    <col min="12549" max="12549" width="8.5703125" style="51" customWidth="1"/>
    <col min="12550" max="12550" width="7.28515625" style="51" customWidth="1"/>
    <col min="12551" max="12551" width="64.85546875" style="51" customWidth="1"/>
    <col min="12552" max="12552" width="9.140625" style="51"/>
    <col min="12553" max="12553" width="15.5703125" style="51" customWidth="1"/>
    <col min="12554" max="12554" width="10.7109375" style="51" customWidth="1"/>
    <col min="12555" max="12556" width="13.5703125" style="51" customWidth="1"/>
    <col min="12557" max="12557" width="17.28515625" style="51" customWidth="1"/>
    <col min="12558" max="12558" width="13.5703125" style="51" customWidth="1"/>
    <col min="12559" max="12559" width="15" style="51" customWidth="1"/>
    <col min="12560" max="12560" width="9.140625" style="51"/>
    <col min="12561" max="12561" width="12.42578125" style="51" bestFit="1" customWidth="1"/>
    <col min="12562" max="12800" width="9.140625" style="51"/>
    <col min="12801" max="12801" width="5.5703125" style="51" customWidth="1"/>
    <col min="12802" max="12802" width="10.5703125" style="51" customWidth="1"/>
    <col min="12803" max="12803" width="12.140625" style="51" customWidth="1"/>
    <col min="12804" max="12804" width="14.7109375" style="51" customWidth="1"/>
    <col min="12805" max="12805" width="8.5703125" style="51" customWidth="1"/>
    <col min="12806" max="12806" width="7.28515625" style="51" customWidth="1"/>
    <col min="12807" max="12807" width="64.85546875" style="51" customWidth="1"/>
    <col min="12808" max="12808" width="9.140625" style="51"/>
    <col min="12809" max="12809" width="15.5703125" style="51" customWidth="1"/>
    <col min="12810" max="12810" width="10.7109375" style="51" customWidth="1"/>
    <col min="12811" max="12812" width="13.5703125" style="51" customWidth="1"/>
    <col min="12813" max="12813" width="17.28515625" style="51" customWidth="1"/>
    <col min="12814" max="12814" width="13.5703125" style="51" customWidth="1"/>
    <col min="12815" max="12815" width="15" style="51" customWidth="1"/>
    <col min="12816" max="12816" width="9.140625" style="51"/>
    <col min="12817" max="12817" width="12.42578125" style="51" bestFit="1" customWidth="1"/>
    <col min="12818" max="13056" width="9.140625" style="51"/>
    <col min="13057" max="13057" width="5.5703125" style="51" customWidth="1"/>
    <col min="13058" max="13058" width="10.5703125" style="51" customWidth="1"/>
    <col min="13059" max="13059" width="12.140625" style="51" customWidth="1"/>
    <col min="13060" max="13060" width="14.7109375" style="51" customWidth="1"/>
    <col min="13061" max="13061" width="8.5703125" style="51" customWidth="1"/>
    <col min="13062" max="13062" width="7.28515625" style="51" customWidth="1"/>
    <col min="13063" max="13063" width="64.85546875" style="51" customWidth="1"/>
    <col min="13064" max="13064" width="9.140625" style="51"/>
    <col min="13065" max="13065" width="15.5703125" style="51" customWidth="1"/>
    <col min="13066" max="13066" width="10.7109375" style="51" customWidth="1"/>
    <col min="13067" max="13068" width="13.5703125" style="51" customWidth="1"/>
    <col min="13069" max="13069" width="17.28515625" style="51" customWidth="1"/>
    <col min="13070" max="13070" width="13.5703125" style="51" customWidth="1"/>
    <col min="13071" max="13071" width="15" style="51" customWidth="1"/>
    <col min="13072" max="13072" width="9.140625" style="51"/>
    <col min="13073" max="13073" width="12.42578125" style="51" bestFit="1" customWidth="1"/>
    <col min="13074" max="13312" width="9.140625" style="51"/>
    <col min="13313" max="13313" width="5.5703125" style="51" customWidth="1"/>
    <col min="13314" max="13314" width="10.5703125" style="51" customWidth="1"/>
    <col min="13315" max="13315" width="12.140625" style="51" customWidth="1"/>
    <col min="13316" max="13316" width="14.7109375" style="51" customWidth="1"/>
    <col min="13317" max="13317" width="8.5703125" style="51" customWidth="1"/>
    <col min="13318" max="13318" width="7.28515625" style="51" customWidth="1"/>
    <col min="13319" max="13319" width="64.85546875" style="51" customWidth="1"/>
    <col min="13320" max="13320" width="9.140625" style="51"/>
    <col min="13321" max="13321" width="15.5703125" style="51" customWidth="1"/>
    <col min="13322" max="13322" width="10.7109375" style="51" customWidth="1"/>
    <col min="13323" max="13324" width="13.5703125" style="51" customWidth="1"/>
    <col min="13325" max="13325" width="17.28515625" style="51" customWidth="1"/>
    <col min="13326" max="13326" width="13.5703125" style="51" customWidth="1"/>
    <col min="13327" max="13327" width="15" style="51" customWidth="1"/>
    <col min="13328" max="13328" width="9.140625" style="51"/>
    <col min="13329" max="13329" width="12.42578125" style="51" bestFit="1" customWidth="1"/>
    <col min="13330" max="13568" width="9.140625" style="51"/>
    <col min="13569" max="13569" width="5.5703125" style="51" customWidth="1"/>
    <col min="13570" max="13570" width="10.5703125" style="51" customWidth="1"/>
    <col min="13571" max="13571" width="12.140625" style="51" customWidth="1"/>
    <col min="13572" max="13572" width="14.7109375" style="51" customWidth="1"/>
    <col min="13573" max="13573" width="8.5703125" style="51" customWidth="1"/>
    <col min="13574" max="13574" width="7.28515625" style="51" customWidth="1"/>
    <col min="13575" max="13575" width="64.85546875" style="51" customWidth="1"/>
    <col min="13576" max="13576" width="9.140625" style="51"/>
    <col min="13577" max="13577" width="15.5703125" style="51" customWidth="1"/>
    <col min="13578" max="13578" width="10.7109375" style="51" customWidth="1"/>
    <col min="13579" max="13580" width="13.5703125" style="51" customWidth="1"/>
    <col min="13581" max="13581" width="17.28515625" style="51" customWidth="1"/>
    <col min="13582" max="13582" width="13.5703125" style="51" customWidth="1"/>
    <col min="13583" max="13583" width="15" style="51" customWidth="1"/>
    <col min="13584" max="13584" width="9.140625" style="51"/>
    <col min="13585" max="13585" width="12.42578125" style="51" bestFit="1" customWidth="1"/>
    <col min="13586" max="13824" width="9.140625" style="51"/>
    <col min="13825" max="13825" width="5.5703125" style="51" customWidth="1"/>
    <col min="13826" max="13826" width="10.5703125" style="51" customWidth="1"/>
    <col min="13827" max="13827" width="12.140625" style="51" customWidth="1"/>
    <col min="13828" max="13828" width="14.7109375" style="51" customWidth="1"/>
    <col min="13829" max="13829" width="8.5703125" style="51" customWidth="1"/>
    <col min="13830" max="13830" width="7.28515625" style="51" customWidth="1"/>
    <col min="13831" max="13831" width="64.85546875" style="51" customWidth="1"/>
    <col min="13832" max="13832" width="9.140625" style="51"/>
    <col min="13833" max="13833" width="15.5703125" style="51" customWidth="1"/>
    <col min="13834" max="13834" width="10.7109375" style="51" customWidth="1"/>
    <col min="13835" max="13836" width="13.5703125" style="51" customWidth="1"/>
    <col min="13837" max="13837" width="17.28515625" style="51" customWidth="1"/>
    <col min="13838" max="13838" width="13.5703125" style="51" customWidth="1"/>
    <col min="13839" max="13839" width="15" style="51" customWidth="1"/>
    <col min="13840" max="13840" width="9.140625" style="51"/>
    <col min="13841" max="13841" width="12.42578125" style="51" bestFit="1" customWidth="1"/>
    <col min="13842" max="14080" width="9.140625" style="51"/>
    <col min="14081" max="14081" width="5.5703125" style="51" customWidth="1"/>
    <col min="14082" max="14082" width="10.5703125" style="51" customWidth="1"/>
    <col min="14083" max="14083" width="12.140625" style="51" customWidth="1"/>
    <col min="14084" max="14084" width="14.7109375" style="51" customWidth="1"/>
    <col min="14085" max="14085" width="8.5703125" style="51" customWidth="1"/>
    <col min="14086" max="14086" width="7.28515625" style="51" customWidth="1"/>
    <col min="14087" max="14087" width="64.85546875" style="51" customWidth="1"/>
    <col min="14088" max="14088" width="9.140625" style="51"/>
    <col min="14089" max="14089" width="15.5703125" style="51" customWidth="1"/>
    <col min="14090" max="14090" width="10.7109375" style="51" customWidth="1"/>
    <col min="14091" max="14092" width="13.5703125" style="51" customWidth="1"/>
    <col min="14093" max="14093" width="17.28515625" style="51" customWidth="1"/>
    <col min="14094" max="14094" width="13.5703125" style="51" customWidth="1"/>
    <col min="14095" max="14095" width="15" style="51" customWidth="1"/>
    <col min="14096" max="14096" width="9.140625" style="51"/>
    <col min="14097" max="14097" width="12.42578125" style="51" bestFit="1" customWidth="1"/>
    <col min="14098" max="14336" width="9.140625" style="51"/>
    <col min="14337" max="14337" width="5.5703125" style="51" customWidth="1"/>
    <col min="14338" max="14338" width="10.5703125" style="51" customWidth="1"/>
    <col min="14339" max="14339" width="12.140625" style="51" customWidth="1"/>
    <col min="14340" max="14340" width="14.7109375" style="51" customWidth="1"/>
    <col min="14341" max="14341" width="8.5703125" style="51" customWidth="1"/>
    <col min="14342" max="14342" width="7.28515625" style="51" customWidth="1"/>
    <col min="14343" max="14343" width="64.85546875" style="51" customWidth="1"/>
    <col min="14344" max="14344" width="9.140625" style="51"/>
    <col min="14345" max="14345" width="15.5703125" style="51" customWidth="1"/>
    <col min="14346" max="14346" width="10.7109375" style="51" customWidth="1"/>
    <col min="14347" max="14348" width="13.5703125" style="51" customWidth="1"/>
    <col min="14349" max="14349" width="17.28515625" style="51" customWidth="1"/>
    <col min="14350" max="14350" width="13.5703125" style="51" customWidth="1"/>
    <col min="14351" max="14351" width="15" style="51" customWidth="1"/>
    <col min="14352" max="14352" width="9.140625" style="51"/>
    <col min="14353" max="14353" width="12.42578125" style="51" bestFit="1" customWidth="1"/>
    <col min="14354" max="14592" width="9.140625" style="51"/>
    <col min="14593" max="14593" width="5.5703125" style="51" customWidth="1"/>
    <col min="14594" max="14594" width="10.5703125" style="51" customWidth="1"/>
    <col min="14595" max="14595" width="12.140625" style="51" customWidth="1"/>
    <col min="14596" max="14596" width="14.7109375" style="51" customWidth="1"/>
    <col min="14597" max="14597" width="8.5703125" style="51" customWidth="1"/>
    <col min="14598" max="14598" width="7.28515625" style="51" customWidth="1"/>
    <col min="14599" max="14599" width="64.85546875" style="51" customWidth="1"/>
    <col min="14600" max="14600" width="9.140625" style="51"/>
    <col min="14601" max="14601" width="15.5703125" style="51" customWidth="1"/>
    <col min="14602" max="14602" width="10.7109375" style="51" customWidth="1"/>
    <col min="14603" max="14604" width="13.5703125" style="51" customWidth="1"/>
    <col min="14605" max="14605" width="17.28515625" style="51" customWidth="1"/>
    <col min="14606" max="14606" width="13.5703125" style="51" customWidth="1"/>
    <col min="14607" max="14607" width="15" style="51" customWidth="1"/>
    <col min="14608" max="14608" width="9.140625" style="51"/>
    <col min="14609" max="14609" width="12.42578125" style="51" bestFit="1" customWidth="1"/>
    <col min="14610" max="14848" width="9.140625" style="51"/>
    <col min="14849" max="14849" width="5.5703125" style="51" customWidth="1"/>
    <col min="14850" max="14850" width="10.5703125" style="51" customWidth="1"/>
    <col min="14851" max="14851" width="12.140625" style="51" customWidth="1"/>
    <col min="14852" max="14852" width="14.7109375" style="51" customWidth="1"/>
    <col min="14853" max="14853" width="8.5703125" style="51" customWidth="1"/>
    <col min="14854" max="14854" width="7.28515625" style="51" customWidth="1"/>
    <col min="14855" max="14855" width="64.85546875" style="51" customWidth="1"/>
    <col min="14856" max="14856" width="9.140625" style="51"/>
    <col min="14857" max="14857" width="15.5703125" style="51" customWidth="1"/>
    <col min="14858" max="14858" width="10.7109375" style="51" customWidth="1"/>
    <col min="14859" max="14860" width="13.5703125" style="51" customWidth="1"/>
    <col min="14861" max="14861" width="17.28515625" style="51" customWidth="1"/>
    <col min="14862" max="14862" width="13.5703125" style="51" customWidth="1"/>
    <col min="14863" max="14863" width="15" style="51" customWidth="1"/>
    <col min="14864" max="14864" width="9.140625" style="51"/>
    <col min="14865" max="14865" width="12.42578125" style="51" bestFit="1" customWidth="1"/>
    <col min="14866" max="15104" width="9.140625" style="51"/>
    <col min="15105" max="15105" width="5.5703125" style="51" customWidth="1"/>
    <col min="15106" max="15106" width="10.5703125" style="51" customWidth="1"/>
    <col min="15107" max="15107" width="12.140625" style="51" customWidth="1"/>
    <col min="15108" max="15108" width="14.7109375" style="51" customWidth="1"/>
    <col min="15109" max="15109" width="8.5703125" style="51" customWidth="1"/>
    <col min="15110" max="15110" width="7.28515625" style="51" customWidth="1"/>
    <col min="15111" max="15111" width="64.85546875" style="51" customWidth="1"/>
    <col min="15112" max="15112" width="9.140625" style="51"/>
    <col min="15113" max="15113" width="15.5703125" style="51" customWidth="1"/>
    <col min="15114" max="15114" width="10.7109375" style="51" customWidth="1"/>
    <col min="15115" max="15116" width="13.5703125" style="51" customWidth="1"/>
    <col min="15117" max="15117" width="17.28515625" style="51" customWidth="1"/>
    <col min="15118" max="15118" width="13.5703125" style="51" customWidth="1"/>
    <col min="15119" max="15119" width="15" style="51" customWidth="1"/>
    <col min="15120" max="15120" width="9.140625" style="51"/>
    <col min="15121" max="15121" width="12.42578125" style="51" bestFit="1" customWidth="1"/>
    <col min="15122" max="15360" width="9.140625" style="51"/>
    <col min="15361" max="15361" width="5.5703125" style="51" customWidth="1"/>
    <col min="15362" max="15362" width="10.5703125" style="51" customWidth="1"/>
    <col min="15363" max="15363" width="12.140625" style="51" customWidth="1"/>
    <col min="15364" max="15364" width="14.7109375" style="51" customWidth="1"/>
    <col min="15365" max="15365" width="8.5703125" style="51" customWidth="1"/>
    <col min="15366" max="15366" width="7.28515625" style="51" customWidth="1"/>
    <col min="15367" max="15367" width="64.85546875" style="51" customWidth="1"/>
    <col min="15368" max="15368" width="9.140625" style="51"/>
    <col min="15369" max="15369" width="15.5703125" style="51" customWidth="1"/>
    <col min="15370" max="15370" width="10.7109375" style="51" customWidth="1"/>
    <col min="15371" max="15372" width="13.5703125" style="51" customWidth="1"/>
    <col min="15373" max="15373" width="17.28515625" style="51" customWidth="1"/>
    <col min="15374" max="15374" width="13.5703125" style="51" customWidth="1"/>
    <col min="15375" max="15375" width="15" style="51" customWidth="1"/>
    <col min="15376" max="15376" width="9.140625" style="51"/>
    <col min="15377" max="15377" width="12.42578125" style="51" bestFit="1" customWidth="1"/>
    <col min="15378" max="15616" width="9.140625" style="51"/>
    <col min="15617" max="15617" width="5.5703125" style="51" customWidth="1"/>
    <col min="15618" max="15618" width="10.5703125" style="51" customWidth="1"/>
    <col min="15619" max="15619" width="12.140625" style="51" customWidth="1"/>
    <col min="15620" max="15620" width="14.7109375" style="51" customWidth="1"/>
    <col min="15621" max="15621" width="8.5703125" style="51" customWidth="1"/>
    <col min="15622" max="15622" width="7.28515625" style="51" customWidth="1"/>
    <col min="15623" max="15623" width="64.85546875" style="51" customWidth="1"/>
    <col min="15624" max="15624" width="9.140625" style="51"/>
    <col min="15625" max="15625" width="15.5703125" style="51" customWidth="1"/>
    <col min="15626" max="15626" width="10.7109375" style="51" customWidth="1"/>
    <col min="15627" max="15628" width="13.5703125" style="51" customWidth="1"/>
    <col min="15629" max="15629" width="17.28515625" style="51" customWidth="1"/>
    <col min="15630" max="15630" width="13.5703125" style="51" customWidth="1"/>
    <col min="15631" max="15631" width="15" style="51" customWidth="1"/>
    <col min="15632" max="15632" width="9.140625" style="51"/>
    <col min="15633" max="15633" width="12.42578125" style="51" bestFit="1" customWidth="1"/>
    <col min="15634" max="15872" width="9.140625" style="51"/>
    <col min="15873" max="15873" width="5.5703125" style="51" customWidth="1"/>
    <col min="15874" max="15874" width="10.5703125" style="51" customWidth="1"/>
    <col min="15875" max="15875" width="12.140625" style="51" customWidth="1"/>
    <col min="15876" max="15876" width="14.7109375" style="51" customWidth="1"/>
    <col min="15877" max="15877" width="8.5703125" style="51" customWidth="1"/>
    <col min="15878" max="15878" width="7.28515625" style="51" customWidth="1"/>
    <col min="15879" max="15879" width="64.85546875" style="51" customWidth="1"/>
    <col min="15880" max="15880" width="9.140625" style="51"/>
    <col min="15881" max="15881" width="15.5703125" style="51" customWidth="1"/>
    <col min="15882" max="15882" width="10.7109375" style="51" customWidth="1"/>
    <col min="15883" max="15884" width="13.5703125" style="51" customWidth="1"/>
    <col min="15885" max="15885" width="17.28515625" style="51" customWidth="1"/>
    <col min="15886" max="15886" width="13.5703125" style="51" customWidth="1"/>
    <col min="15887" max="15887" width="15" style="51" customWidth="1"/>
    <col min="15888" max="15888" width="9.140625" style="51"/>
    <col min="15889" max="15889" width="12.42578125" style="51" bestFit="1" customWidth="1"/>
    <col min="15890" max="16128" width="9.140625" style="51"/>
    <col min="16129" max="16129" width="5.5703125" style="51" customWidth="1"/>
    <col min="16130" max="16130" width="10.5703125" style="51" customWidth="1"/>
    <col min="16131" max="16131" width="12.140625" style="51" customWidth="1"/>
    <col min="16132" max="16132" width="14.7109375" style="51" customWidth="1"/>
    <col min="16133" max="16133" width="8.5703125" style="51" customWidth="1"/>
    <col min="16134" max="16134" width="7.28515625" style="51" customWidth="1"/>
    <col min="16135" max="16135" width="64.85546875" style="51" customWidth="1"/>
    <col min="16136" max="16136" width="9.140625" style="51"/>
    <col min="16137" max="16137" width="15.5703125" style="51" customWidth="1"/>
    <col min="16138" max="16138" width="10.7109375" style="51" customWidth="1"/>
    <col min="16139" max="16140" width="13.5703125" style="51" customWidth="1"/>
    <col min="16141" max="16141" width="17.28515625" style="51" customWidth="1"/>
    <col min="16142" max="16142" width="13.5703125" style="51" customWidth="1"/>
    <col min="16143" max="16143" width="15" style="51" customWidth="1"/>
    <col min="16144" max="16144" width="9.140625" style="51"/>
    <col min="16145" max="16145" width="12.42578125" style="51" bestFit="1" customWidth="1"/>
    <col min="16146" max="16384" width="9.140625" style="51"/>
  </cols>
  <sheetData>
    <row r="1" spans="1:15" s="61" customFormat="1" x14ac:dyDescent="0.25">
      <c r="A1" s="173" t="s">
        <v>59</v>
      </c>
      <c r="B1" s="173"/>
      <c r="C1" s="173"/>
      <c r="D1" s="173"/>
      <c r="E1" s="173"/>
      <c r="F1" s="173"/>
      <c r="G1" s="173"/>
      <c r="H1" s="173"/>
      <c r="I1" s="173"/>
      <c r="J1" s="173"/>
      <c r="K1" s="173"/>
      <c r="L1" s="173"/>
      <c r="M1" s="173"/>
      <c r="N1" s="173"/>
      <c r="O1" s="173"/>
    </row>
    <row r="2" spans="1:15" s="61" customFormat="1" x14ac:dyDescent="0.25">
      <c r="A2" s="174" t="s">
        <v>60</v>
      </c>
      <c r="B2" s="174"/>
      <c r="C2" s="174"/>
      <c r="D2" s="174"/>
      <c r="E2" s="174"/>
      <c r="F2" s="174"/>
      <c r="G2" s="174"/>
      <c r="H2" s="174"/>
      <c r="I2" s="174"/>
      <c r="J2" s="174"/>
      <c r="K2" s="174"/>
      <c r="L2" s="174"/>
      <c r="M2" s="174"/>
      <c r="N2" s="174"/>
      <c r="O2" s="174"/>
    </row>
    <row r="3" spans="1:15" s="61" customFormat="1" x14ac:dyDescent="0.25">
      <c r="A3" s="174" t="s">
        <v>61</v>
      </c>
      <c r="B3" s="174"/>
      <c r="C3" s="174"/>
      <c r="D3" s="174"/>
      <c r="E3" s="174"/>
      <c r="F3" s="174"/>
      <c r="G3" s="174"/>
      <c r="H3" s="174"/>
      <c r="I3" s="174"/>
      <c r="J3" s="174"/>
      <c r="K3" s="174"/>
      <c r="L3" s="174"/>
      <c r="M3" s="174"/>
      <c r="N3" s="174"/>
      <c r="O3" s="174"/>
    </row>
    <row r="4" spans="1:15" s="61" customFormat="1" x14ac:dyDescent="0.25">
      <c r="A4" s="175" t="s">
        <v>123</v>
      </c>
      <c r="B4" s="175"/>
      <c r="C4" s="175"/>
      <c r="D4" s="175"/>
      <c r="E4" s="175"/>
      <c r="F4" s="175"/>
      <c r="G4" s="175"/>
      <c r="H4" s="175"/>
      <c r="I4" s="175"/>
      <c r="J4" s="175"/>
      <c r="K4" s="175"/>
      <c r="L4" s="175"/>
      <c r="M4" s="175"/>
      <c r="N4" s="175"/>
      <c r="O4" s="175"/>
    </row>
    <row r="5" spans="1:15" s="61" customFormat="1" x14ac:dyDescent="0.25">
      <c r="A5" s="176" t="s">
        <v>62</v>
      </c>
      <c r="B5" s="177"/>
      <c r="C5" s="177"/>
      <c r="D5" s="177"/>
      <c r="E5" s="177"/>
      <c r="F5" s="177"/>
      <c r="G5" s="177"/>
      <c r="H5" s="177"/>
      <c r="I5" s="177"/>
      <c r="J5" s="177"/>
      <c r="K5" s="177"/>
      <c r="L5" s="177"/>
      <c r="M5" s="177"/>
      <c r="N5" s="177"/>
      <c r="O5" s="177"/>
    </row>
    <row r="6" spans="1:15" s="61" customFormat="1" x14ac:dyDescent="0.25">
      <c r="A6" s="169" t="s">
        <v>63</v>
      </c>
      <c r="B6" s="170"/>
      <c r="C6" s="170"/>
      <c r="D6" s="170"/>
      <c r="E6" s="170"/>
      <c r="F6" s="170"/>
      <c r="G6" s="170"/>
      <c r="H6" s="170"/>
      <c r="I6" s="170"/>
      <c r="J6" s="170"/>
      <c r="K6" s="170"/>
      <c r="L6" s="171"/>
      <c r="M6" s="172" t="s">
        <v>64</v>
      </c>
      <c r="N6" s="172"/>
      <c r="O6" s="172"/>
    </row>
    <row r="7" spans="1:15" s="61" customFormat="1" x14ac:dyDescent="0.25">
      <c r="A7" s="172" t="s">
        <v>65</v>
      </c>
      <c r="B7" s="172"/>
      <c r="C7" s="172"/>
      <c r="D7" s="172"/>
      <c r="E7" s="178"/>
      <c r="F7" s="178"/>
      <c r="G7" s="178"/>
      <c r="H7" s="178"/>
      <c r="I7" s="178"/>
      <c r="J7" s="178"/>
      <c r="K7" s="178"/>
      <c r="L7" s="178"/>
      <c r="M7" s="172" t="s">
        <v>66</v>
      </c>
      <c r="N7" s="172"/>
      <c r="O7" s="172"/>
    </row>
    <row r="8" spans="1:15" s="61" customFormat="1" x14ac:dyDescent="0.25">
      <c r="A8" s="172" t="s">
        <v>67</v>
      </c>
      <c r="B8" s="172"/>
      <c r="C8" s="172"/>
      <c r="D8" s="172"/>
      <c r="E8" s="178"/>
      <c r="F8" s="178"/>
      <c r="G8" s="178"/>
      <c r="H8" s="178"/>
      <c r="I8" s="178"/>
      <c r="J8" s="178"/>
      <c r="K8" s="178"/>
      <c r="L8" s="178"/>
      <c r="M8" s="172" t="s">
        <v>68</v>
      </c>
      <c r="N8" s="172"/>
      <c r="O8" s="172"/>
    </row>
    <row r="9" spans="1:15" s="61" customFormat="1" x14ac:dyDescent="0.25">
      <c r="A9" s="63"/>
      <c r="B9" s="64"/>
      <c r="C9" s="64"/>
      <c r="D9" s="63"/>
      <c r="E9" s="178"/>
      <c r="F9" s="178"/>
      <c r="G9" s="178"/>
      <c r="H9" s="178"/>
      <c r="I9" s="178"/>
      <c r="J9" s="178"/>
      <c r="K9" s="178"/>
      <c r="L9" s="178"/>
      <c r="M9" s="172" t="s">
        <v>69</v>
      </c>
      <c r="N9" s="172"/>
      <c r="O9" s="172"/>
    </row>
    <row r="10" spans="1:15" s="61" customFormat="1" x14ac:dyDescent="0.25">
      <c r="A10" s="64"/>
      <c r="B10" s="64"/>
      <c r="C10" s="64"/>
      <c r="D10" s="64"/>
      <c r="E10" s="178"/>
      <c r="F10" s="178"/>
      <c r="G10" s="178"/>
      <c r="H10" s="178"/>
      <c r="I10" s="178"/>
      <c r="J10" s="178"/>
      <c r="K10" s="178"/>
      <c r="L10" s="178"/>
      <c r="M10" s="172" t="s">
        <v>70</v>
      </c>
      <c r="N10" s="172"/>
      <c r="O10" s="172"/>
    </row>
    <row r="11" spans="1:15" s="61" customFormat="1" x14ac:dyDescent="0.25">
      <c r="A11" s="179"/>
      <c r="B11" s="179"/>
      <c r="C11" s="179"/>
      <c r="D11" s="179"/>
      <c r="E11" s="179"/>
      <c r="F11" s="179"/>
      <c r="G11" s="179"/>
      <c r="H11" s="179"/>
      <c r="I11" s="179"/>
      <c r="J11" s="179"/>
      <c r="K11" s="179"/>
      <c r="L11" s="179"/>
      <c r="M11" s="172" t="s">
        <v>71</v>
      </c>
      <c r="N11" s="172"/>
      <c r="O11" s="172"/>
    </row>
    <row r="12" spans="1:15" s="86" customFormat="1" x14ac:dyDescent="0.25">
      <c r="A12" s="180" t="s">
        <v>124</v>
      </c>
      <c r="B12" s="181"/>
      <c r="C12" s="181"/>
      <c r="D12" s="181"/>
      <c r="E12" s="181"/>
      <c r="F12" s="181"/>
      <c r="G12" s="181"/>
      <c r="H12" s="181"/>
      <c r="I12" s="181"/>
      <c r="J12" s="181"/>
      <c r="K12" s="181"/>
      <c r="L12" s="181"/>
      <c r="M12" s="181"/>
      <c r="N12" s="182"/>
    </row>
    <row r="13" spans="1:15" s="46" customFormat="1" x14ac:dyDescent="0.25">
      <c r="A13" s="66"/>
      <c r="B13" s="67"/>
      <c r="C13" s="62"/>
      <c r="D13" s="67"/>
      <c r="E13" s="67"/>
      <c r="F13" s="67"/>
      <c r="G13" s="67"/>
      <c r="H13" s="67"/>
      <c r="I13" s="67"/>
      <c r="J13" s="67"/>
      <c r="K13" s="67"/>
      <c r="L13" s="67"/>
      <c r="M13" s="67"/>
      <c r="N13" s="67"/>
      <c r="O13" s="67"/>
    </row>
    <row r="14" spans="1:15" s="47" customFormat="1" x14ac:dyDescent="0.25">
      <c r="A14" s="183" t="s">
        <v>237</v>
      </c>
      <c r="B14" s="183" t="s">
        <v>73</v>
      </c>
      <c r="C14" s="68" t="s">
        <v>74</v>
      </c>
      <c r="D14" s="185" t="s">
        <v>75</v>
      </c>
      <c r="E14" s="187" t="s">
        <v>76</v>
      </c>
      <c r="F14" s="188"/>
      <c r="G14" s="183" t="s">
        <v>178</v>
      </c>
      <c r="H14" s="183" t="s">
        <v>77</v>
      </c>
      <c r="I14" s="183" t="s">
        <v>78</v>
      </c>
      <c r="J14" s="183" t="s">
        <v>79</v>
      </c>
      <c r="K14" s="183" t="s">
        <v>80</v>
      </c>
      <c r="L14" s="183" t="s">
        <v>81</v>
      </c>
      <c r="M14" s="183" t="s">
        <v>82</v>
      </c>
      <c r="N14" s="183" t="s">
        <v>233</v>
      </c>
      <c r="O14" s="183" t="s">
        <v>83</v>
      </c>
    </row>
    <row r="15" spans="1:15" s="49" customFormat="1" ht="38.25" x14ac:dyDescent="0.25">
      <c r="A15" s="184"/>
      <c r="B15" s="184"/>
      <c r="C15" s="68" t="s">
        <v>84</v>
      </c>
      <c r="D15" s="186"/>
      <c r="E15" s="189"/>
      <c r="F15" s="190"/>
      <c r="G15" s="184"/>
      <c r="H15" s="184"/>
      <c r="I15" s="184"/>
      <c r="J15" s="184"/>
      <c r="K15" s="184"/>
      <c r="L15" s="184"/>
      <c r="M15" s="184"/>
      <c r="N15" s="184"/>
      <c r="O15" s="184"/>
    </row>
    <row r="16" spans="1:15" x14ac:dyDescent="0.25">
      <c r="A16" s="52" t="s">
        <v>85</v>
      </c>
      <c r="B16" s="48">
        <v>2</v>
      </c>
      <c r="C16" s="52" t="s">
        <v>238</v>
      </c>
      <c r="D16" s="52" t="s">
        <v>239</v>
      </c>
      <c r="E16" s="50">
        <v>5</v>
      </c>
      <c r="F16" s="50">
        <v>6</v>
      </c>
      <c r="G16" s="69" t="s">
        <v>179</v>
      </c>
      <c r="H16" s="69">
        <v>8</v>
      </c>
      <c r="I16" s="69">
        <v>9</v>
      </c>
      <c r="J16" s="69">
        <v>10</v>
      </c>
      <c r="K16" s="50">
        <v>11</v>
      </c>
      <c r="L16" s="50">
        <v>12</v>
      </c>
      <c r="M16" s="50">
        <v>13</v>
      </c>
      <c r="N16" s="50">
        <v>14</v>
      </c>
      <c r="O16" s="50"/>
    </row>
    <row r="17" spans="1:15" ht="38.25" x14ac:dyDescent="0.25">
      <c r="A17" s="83" t="s">
        <v>225</v>
      </c>
      <c r="B17" s="74" t="s">
        <v>181</v>
      </c>
      <c r="C17" s="74" t="s">
        <v>182</v>
      </c>
      <c r="D17" s="54"/>
      <c r="E17" s="57">
        <v>0.18</v>
      </c>
      <c r="F17" s="55"/>
      <c r="G17" s="70" t="s">
        <v>126</v>
      </c>
      <c r="H17" s="56" t="s">
        <v>127</v>
      </c>
      <c r="I17" s="71">
        <v>50</v>
      </c>
      <c r="J17" s="128">
        <v>144.32</v>
      </c>
      <c r="K17" s="72">
        <v>0.14050000000000001</v>
      </c>
      <c r="L17" s="126">
        <f>J17/(1+K17)</f>
        <v>126.54099079351161</v>
      </c>
      <c r="M17" s="125">
        <f>I17*L17</f>
        <v>6327.0495396755805</v>
      </c>
      <c r="N17" s="126">
        <f>IF(ISBLANK(F17),E17*M17,F17*M17)</f>
        <v>1138.8689171416045</v>
      </c>
      <c r="O17" s="126">
        <f>M17+N17</f>
        <v>7465.918456817185</v>
      </c>
    </row>
    <row r="18" spans="1:15" x14ac:dyDescent="0.25">
      <c r="A18" s="83" t="s">
        <v>226</v>
      </c>
      <c r="B18" s="74" t="s">
        <v>183</v>
      </c>
      <c r="C18" s="74" t="s">
        <v>182</v>
      </c>
      <c r="D18" s="54"/>
      <c r="E18" s="57">
        <v>0.18</v>
      </c>
      <c r="F18" s="55"/>
      <c r="G18" s="70" t="s">
        <v>128</v>
      </c>
      <c r="H18" s="56" t="s">
        <v>229</v>
      </c>
      <c r="I18" s="71">
        <v>1</v>
      </c>
      <c r="J18" s="128">
        <v>128.28</v>
      </c>
      <c r="K18" s="72">
        <v>0.14050000000000001</v>
      </c>
      <c r="L18" s="126">
        <f>J18/(1+K18)</f>
        <v>112.47698377904428</v>
      </c>
      <c r="M18" s="125">
        <f>I18*L18</f>
        <v>112.47698377904428</v>
      </c>
      <c r="N18" s="126">
        <f>IF(ISBLANK(F18),E18*M18,F18*M18)</f>
        <v>20.245857080227967</v>
      </c>
      <c r="O18" s="126">
        <f>M18+N18</f>
        <v>132.72284085927225</v>
      </c>
    </row>
    <row r="19" spans="1:15" ht="114.75" x14ac:dyDescent="0.25">
      <c r="A19" s="83">
        <v>2</v>
      </c>
      <c r="B19" s="74" t="s">
        <v>184</v>
      </c>
      <c r="C19" s="74" t="s">
        <v>185</v>
      </c>
      <c r="D19" s="54"/>
      <c r="E19" s="57">
        <v>0.18</v>
      </c>
      <c r="F19" s="55"/>
      <c r="G19" s="70" t="s">
        <v>129</v>
      </c>
      <c r="H19" s="56" t="s">
        <v>130</v>
      </c>
      <c r="I19" s="71">
        <v>3</v>
      </c>
      <c r="J19" s="128">
        <v>4679.3500000000004</v>
      </c>
      <c r="K19" s="72">
        <v>0.14050000000000001</v>
      </c>
      <c r="L19" s="126">
        <f t="shared" ref="L19:L64" si="0">J19/(1+K19)</f>
        <v>4102.8934677772904</v>
      </c>
      <c r="M19" s="125">
        <f t="shared" ref="M19:M64" si="1">I19*L19</f>
        <v>12308.680403331871</v>
      </c>
      <c r="N19" s="126">
        <f t="shared" ref="N19:N64" si="2">IF(ISBLANK(F19),E19*M19,F19*M19)</f>
        <v>2215.5624725997368</v>
      </c>
      <c r="O19" s="126">
        <f t="shared" ref="O19:O64" si="3">M19+N19</f>
        <v>14524.242875931608</v>
      </c>
    </row>
    <row r="20" spans="1:15" x14ac:dyDescent="0.25">
      <c r="A20" s="83">
        <v>3</v>
      </c>
      <c r="B20" s="74" t="s">
        <v>186</v>
      </c>
      <c r="C20" s="74" t="s">
        <v>185</v>
      </c>
      <c r="D20" s="54"/>
      <c r="E20" s="57">
        <v>0.18</v>
      </c>
      <c r="F20" s="55"/>
      <c r="G20" s="70" t="s">
        <v>131</v>
      </c>
      <c r="H20" s="56" t="s">
        <v>130</v>
      </c>
      <c r="I20" s="71">
        <v>25</v>
      </c>
      <c r="J20" s="128">
        <v>4425.3500000000004</v>
      </c>
      <c r="K20" s="72">
        <v>0.14499999999999999</v>
      </c>
      <c r="L20" s="126">
        <f t="shared" si="0"/>
        <v>3864.9344978165941</v>
      </c>
      <c r="M20" s="125">
        <f t="shared" si="1"/>
        <v>96623.362445414852</v>
      </c>
      <c r="N20" s="126">
        <f t="shared" si="2"/>
        <v>17392.205240174673</v>
      </c>
      <c r="O20" s="126">
        <f t="shared" si="3"/>
        <v>114015.56768558953</v>
      </c>
    </row>
    <row r="21" spans="1:15" ht="51" x14ac:dyDescent="0.25">
      <c r="A21" s="83">
        <v>4</v>
      </c>
      <c r="B21" s="74" t="s">
        <v>187</v>
      </c>
      <c r="C21" s="74" t="s">
        <v>185</v>
      </c>
      <c r="D21" s="54"/>
      <c r="E21" s="57">
        <v>0.18</v>
      </c>
      <c r="F21" s="55"/>
      <c r="G21" s="70" t="s">
        <v>132</v>
      </c>
      <c r="H21" s="56" t="s">
        <v>144</v>
      </c>
      <c r="I21" s="71">
        <v>48</v>
      </c>
      <c r="J21" s="128">
        <v>418.85</v>
      </c>
      <c r="K21" s="72">
        <v>0.14050000000000001</v>
      </c>
      <c r="L21" s="126">
        <f t="shared" si="0"/>
        <v>367.25120561157388</v>
      </c>
      <c r="M21" s="125">
        <f t="shared" si="1"/>
        <v>17628.057869355547</v>
      </c>
      <c r="N21" s="126">
        <f t="shared" si="2"/>
        <v>3173.0504164839986</v>
      </c>
      <c r="O21" s="126">
        <f t="shared" si="3"/>
        <v>20801.108285839546</v>
      </c>
    </row>
    <row r="22" spans="1:15" ht="51" x14ac:dyDescent="0.25">
      <c r="A22" s="83">
        <v>5</v>
      </c>
      <c r="B22" s="74" t="s">
        <v>188</v>
      </c>
      <c r="C22" s="74" t="s">
        <v>185</v>
      </c>
      <c r="D22" s="54"/>
      <c r="E22" s="57">
        <v>0.18</v>
      </c>
      <c r="F22" s="55"/>
      <c r="G22" s="70" t="s">
        <v>133</v>
      </c>
      <c r="H22" s="56" t="s">
        <v>163</v>
      </c>
      <c r="I22" s="71">
        <v>21</v>
      </c>
      <c r="J22" s="128">
        <v>808.15</v>
      </c>
      <c r="K22" s="72">
        <v>0.14050000000000001</v>
      </c>
      <c r="L22" s="126">
        <f t="shared" si="0"/>
        <v>708.59272249013588</v>
      </c>
      <c r="M22" s="125">
        <f t="shared" si="1"/>
        <v>14880.447172292854</v>
      </c>
      <c r="N22" s="126">
        <f t="shared" si="2"/>
        <v>2678.4804910127136</v>
      </c>
      <c r="O22" s="126">
        <f t="shared" si="3"/>
        <v>17558.927663305567</v>
      </c>
    </row>
    <row r="23" spans="1:15" ht="63.75" x14ac:dyDescent="0.25">
      <c r="A23" s="196">
        <v>6</v>
      </c>
      <c r="B23" s="52"/>
      <c r="C23" s="53"/>
      <c r="D23" s="54"/>
      <c r="E23" s="57">
        <v>0.18</v>
      </c>
      <c r="F23" s="55"/>
      <c r="G23" s="70" t="s">
        <v>134</v>
      </c>
      <c r="H23" s="56"/>
      <c r="I23" s="71"/>
      <c r="J23" s="128"/>
      <c r="K23" s="72"/>
      <c r="L23" s="126"/>
      <c r="M23" s="125"/>
      <c r="N23" s="126"/>
      <c r="O23" s="126"/>
    </row>
    <row r="24" spans="1:15" x14ac:dyDescent="0.25">
      <c r="A24" s="197"/>
      <c r="B24" s="74" t="s">
        <v>189</v>
      </c>
      <c r="C24" s="74" t="s">
        <v>190</v>
      </c>
      <c r="D24" s="54"/>
      <c r="E24" s="57">
        <v>0.18</v>
      </c>
      <c r="F24" s="55"/>
      <c r="G24" s="70" t="s">
        <v>135</v>
      </c>
      <c r="H24" s="56" t="s">
        <v>136</v>
      </c>
      <c r="I24" s="71">
        <v>450</v>
      </c>
      <c r="J24" s="128">
        <v>1089.3</v>
      </c>
      <c r="K24" s="72">
        <v>0.14050000000000001</v>
      </c>
      <c r="L24" s="126">
        <f t="shared" si="0"/>
        <v>955.10740903112662</v>
      </c>
      <c r="M24" s="125">
        <f t="shared" si="1"/>
        <v>429798.33406400698</v>
      </c>
      <c r="N24" s="126">
        <f t="shared" si="2"/>
        <v>77363.700131521255</v>
      </c>
      <c r="O24" s="126">
        <f t="shared" si="3"/>
        <v>507162.03419552825</v>
      </c>
    </row>
    <row r="25" spans="1:15" ht="51" x14ac:dyDescent="0.25">
      <c r="A25" s="83">
        <v>7</v>
      </c>
      <c r="B25" s="74" t="s">
        <v>191</v>
      </c>
      <c r="C25" s="74" t="s">
        <v>190</v>
      </c>
      <c r="D25" s="54"/>
      <c r="E25" s="57">
        <v>0.18</v>
      </c>
      <c r="F25" s="55"/>
      <c r="G25" s="70" t="s">
        <v>137</v>
      </c>
      <c r="H25" s="56" t="s">
        <v>163</v>
      </c>
      <c r="I25" s="71">
        <v>80</v>
      </c>
      <c r="J25" s="128">
        <v>194.35</v>
      </c>
      <c r="K25" s="72">
        <v>0.14050000000000001</v>
      </c>
      <c r="L25" s="126">
        <f t="shared" si="0"/>
        <v>170.40771591407275</v>
      </c>
      <c r="M25" s="125">
        <f t="shared" si="1"/>
        <v>13632.617273125819</v>
      </c>
      <c r="N25" s="126">
        <f t="shared" si="2"/>
        <v>2453.8711091626474</v>
      </c>
      <c r="O25" s="126">
        <f t="shared" si="3"/>
        <v>16086.488382288466</v>
      </c>
    </row>
    <row r="26" spans="1:15" ht="25.5" x14ac:dyDescent="0.25">
      <c r="A26" s="196">
        <v>8</v>
      </c>
      <c r="B26" s="52"/>
      <c r="C26" s="53"/>
      <c r="D26" s="54"/>
      <c r="E26" s="57"/>
      <c r="F26" s="55"/>
      <c r="G26" s="70" t="s">
        <v>138</v>
      </c>
      <c r="H26" s="56"/>
      <c r="I26" s="71"/>
      <c r="J26" s="128"/>
      <c r="K26" s="72"/>
      <c r="L26" s="126"/>
      <c r="M26" s="125"/>
      <c r="N26" s="126"/>
      <c r="O26" s="126"/>
    </row>
    <row r="27" spans="1:15" x14ac:dyDescent="0.25">
      <c r="A27" s="197"/>
      <c r="B27" s="74" t="s">
        <v>192</v>
      </c>
      <c r="C27" s="74" t="s">
        <v>190</v>
      </c>
      <c r="D27" s="54"/>
      <c r="E27" s="57">
        <v>0.18</v>
      </c>
      <c r="F27" s="55"/>
      <c r="G27" s="70" t="s">
        <v>139</v>
      </c>
      <c r="H27" s="56" t="s">
        <v>163</v>
      </c>
      <c r="I27" s="71">
        <v>40</v>
      </c>
      <c r="J27" s="128">
        <v>226.5</v>
      </c>
      <c r="K27" s="72">
        <v>0.14050000000000001</v>
      </c>
      <c r="L27" s="126">
        <f t="shared" si="0"/>
        <v>198.59710653222271</v>
      </c>
      <c r="M27" s="125">
        <f t="shared" si="1"/>
        <v>7943.8842612889084</v>
      </c>
      <c r="N27" s="126">
        <f t="shared" si="2"/>
        <v>1429.8991670320036</v>
      </c>
      <c r="O27" s="126">
        <f t="shared" si="3"/>
        <v>9373.7834283209122</v>
      </c>
    </row>
    <row r="28" spans="1:15" ht="25.5" x14ac:dyDescent="0.25">
      <c r="A28" s="196">
        <v>9</v>
      </c>
      <c r="B28" s="52"/>
      <c r="C28" s="53"/>
      <c r="D28" s="54"/>
      <c r="E28" s="57"/>
      <c r="F28" s="55"/>
      <c r="G28" s="70" t="s">
        <v>140</v>
      </c>
      <c r="H28" s="56"/>
      <c r="I28" s="71"/>
      <c r="J28" s="128"/>
      <c r="K28" s="72"/>
      <c r="L28" s="126"/>
      <c r="M28" s="125"/>
      <c r="N28" s="126"/>
      <c r="O28" s="126"/>
    </row>
    <row r="29" spans="1:15" x14ac:dyDescent="0.25">
      <c r="A29" s="197"/>
      <c r="B29" s="74" t="s">
        <v>193</v>
      </c>
      <c r="C29" s="74" t="s">
        <v>190</v>
      </c>
      <c r="D29" s="54"/>
      <c r="E29" s="57">
        <v>0.18</v>
      </c>
      <c r="F29" s="55"/>
      <c r="G29" s="70" t="s">
        <v>141</v>
      </c>
      <c r="H29" s="56" t="s">
        <v>163</v>
      </c>
      <c r="I29" s="71">
        <v>16</v>
      </c>
      <c r="J29" s="128">
        <v>44.85</v>
      </c>
      <c r="K29" s="72">
        <v>0.14050000000000001</v>
      </c>
      <c r="L29" s="126">
        <f t="shared" si="0"/>
        <v>39.324857518632179</v>
      </c>
      <c r="M29" s="125">
        <f t="shared" si="1"/>
        <v>629.19772029811486</v>
      </c>
      <c r="N29" s="126">
        <f t="shared" si="2"/>
        <v>113.25558965366066</v>
      </c>
      <c r="O29" s="126">
        <f t="shared" si="3"/>
        <v>742.45330995177551</v>
      </c>
    </row>
    <row r="30" spans="1:15" ht="51" x14ac:dyDescent="0.25">
      <c r="A30" s="83">
        <v>10</v>
      </c>
      <c r="B30" s="74" t="s">
        <v>194</v>
      </c>
      <c r="C30" s="74" t="s">
        <v>190</v>
      </c>
      <c r="D30" s="54"/>
      <c r="E30" s="57">
        <v>0.18</v>
      </c>
      <c r="F30" s="55"/>
      <c r="G30" s="70" t="s">
        <v>142</v>
      </c>
      <c r="H30" s="56" t="s">
        <v>144</v>
      </c>
      <c r="I30" s="71">
        <v>170</v>
      </c>
      <c r="J30" s="128">
        <v>85.6</v>
      </c>
      <c r="K30" s="72">
        <v>0.14050000000000001</v>
      </c>
      <c r="L30" s="126">
        <f t="shared" si="0"/>
        <v>75.054800526085046</v>
      </c>
      <c r="M30" s="125">
        <f t="shared" si="1"/>
        <v>12759.316089434458</v>
      </c>
      <c r="N30" s="126">
        <f t="shared" si="2"/>
        <v>2296.6768960982022</v>
      </c>
      <c r="O30" s="126">
        <f t="shared" si="3"/>
        <v>15055.992985532661</v>
      </c>
    </row>
    <row r="31" spans="1:15" ht="102" x14ac:dyDescent="0.25">
      <c r="A31" s="83">
        <v>11</v>
      </c>
      <c r="B31" s="74" t="s">
        <v>195</v>
      </c>
      <c r="C31" s="74" t="s">
        <v>190</v>
      </c>
      <c r="D31" s="54"/>
      <c r="E31" s="57">
        <v>0.18</v>
      </c>
      <c r="F31" s="55"/>
      <c r="G31" s="87" t="s">
        <v>143</v>
      </c>
      <c r="H31" s="53" t="s">
        <v>144</v>
      </c>
      <c r="I31" s="71">
        <f>5.1*5</f>
        <v>25.5</v>
      </c>
      <c r="J31" s="128">
        <v>408.25</v>
      </c>
      <c r="K31" s="72">
        <v>0.14050000000000001</v>
      </c>
      <c r="L31" s="126">
        <f t="shared" si="0"/>
        <v>357.95703638754929</v>
      </c>
      <c r="M31" s="125">
        <f t="shared" si="1"/>
        <v>9127.9044278825077</v>
      </c>
      <c r="N31" s="126">
        <f t="shared" si="2"/>
        <v>1643.0227970188514</v>
      </c>
      <c r="O31" s="126">
        <f t="shared" si="3"/>
        <v>10770.927224901359</v>
      </c>
    </row>
    <row r="32" spans="1:15" ht="191.25" x14ac:dyDescent="0.25">
      <c r="A32" s="196">
        <v>12</v>
      </c>
      <c r="B32" s="52"/>
      <c r="C32" s="53"/>
      <c r="D32" s="54"/>
      <c r="E32" s="57"/>
      <c r="F32" s="55"/>
      <c r="G32" s="88" t="s">
        <v>145</v>
      </c>
      <c r="H32" s="53"/>
      <c r="I32" s="71"/>
      <c r="J32" s="128"/>
      <c r="K32" s="72"/>
      <c r="L32" s="126"/>
      <c r="M32" s="125"/>
      <c r="N32" s="126"/>
      <c r="O32" s="126"/>
    </row>
    <row r="33" spans="1:15" x14ac:dyDescent="0.25">
      <c r="A33" s="197"/>
      <c r="B33" s="74" t="s">
        <v>196</v>
      </c>
      <c r="C33" s="74" t="s">
        <v>190</v>
      </c>
      <c r="D33" s="54"/>
      <c r="E33" s="57">
        <v>0.18</v>
      </c>
      <c r="F33" s="55"/>
      <c r="G33" s="73" t="s">
        <v>146</v>
      </c>
      <c r="H33" s="53" t="s">
        <v>147</v>
      </c>
      <c r="I33" s="71">
        <f>2.1*0.7*5</f>
        <v>7.35</v>
      </c>
      <c r="J33" s="128">
        <v>3194.4</v>
      </c>
      <c r="K33" s="72">
        <v>0.14050000000000001</v>
      </c>
      <c r="L33" s="126">
        <f t="shared" si="0"/>
        <v>2800.8768084173607</v>
      </c>
      <c r="M33" s="125">
        <f t="shared" si="1"/>
        <v>20586.4445418676</v>
      </c>
      <c r="N33" s="126">
        <f t="shared" si="2"/>
        <v>3705.5600175361678</v>
      </c>
      <c r="O33" s="126">
        <f t="shared" si="3"/>
        <v>24292.004559403769</v>
      </c>
    </row>
    <row r="34" spans="1:15" ht="38.25" x14ac:dyDescent="0.25">
      <c r="A34" s="196">
        <v>13</v>
      </c>
      <c r="B34" s="52"/>
      <c r="C34" s="53"/>
      <c r="D34" s="54"/>
      <c r="E34" s="57"/>
      <c r="F34" s="55"/>
      <c r="G34" s="73" t="s">
        <v>148</v>
      </c>
      <c r="H34" s="53"/>
      <c r="I34" s="71"/>
      <c r="J34" s="128"/>
      <c r="K34" s="72"/>
      <c r="L34" s="126"/>
      <c r="M34" s="125"/>
      <c r="N34" s="126"/>
      <c r="O34" s="126"/>
    </row>
    <row r="35" spans="1:15" x14ac:dyDescent="0.25">
      <c r="A35" s="197"/>
      <c r="B35" s="74" t="s">
        <v>197</v>
      </c>
      <c r="C35" s="74" t="s">
        <v>190</v>
      </c>
      <c r="D35" s="54"/>
      <c r="E35" s="57">
        <v>0.18</v>
      </c>
      <c r="F35" s="55"/>
      <c r="G35" s="73" t="s">
        <v>149</v>
      </c>
      <c r="H35" s="53" t="s">
        <v>136</v>
      </c>
      <c r="I35" s="71">
        <v>100</v>
      </c>
      <c r="J35" s="128">
        <v>1051.75</v>
      </c>
      <c r="K35" s="72">
        <v>0.14050000000000001</v>
      </c>
      <c r="L35" s="126">
        <f t="shared" si="0"/>
        <v>922.1832529592283</v>
      </c>
      <c r="M35" s="125">
        <f t="shared" si="1"/>
        <v>92218.325295922827</v>
      </c>
      <c r="N35" s="126">
        <f t="shared" si="2"/>
        <v>16599.298553266108</v>
      </c>
      <c r="O35" s="126">
        <f t="shared" si="3"/>
        <v>108817.62384918894</v>
      </c>
    </row>
    <row r="36" spans="1:15" ht="89.25" x14ac:dyDescent="0.25">
      <c r="A36" s="83">
        <v>14</v>
      </c>
      <c r="B36" s="74" t="s">
        <v>198</v>
      </c>
      <c r="C36" s="74" t="s">
        <v>185</v>
      </c>
      <c r="D36" s="54"/>
      <c r="E36" s="57">
        <v>0.18</v>
      </c>
      <c r="F36" s="55"/>
      <c r="G36" s="70" t="s">
        <v>230</v>
      </c>
      <c r="H36" s="56" t="s">
        <v>130</v>
      </c>
      <c r="I36" s="71">
        <v>500</v>
      </c>
      <c r="J36" s="128">
        <v>1063.45</v>
      </c>
      <c r="K36" s="72">
        <v>0.14050000000000001</v>
      </c>
      <c r="L36" s="126">
        <f t="shared" si="0"/>
        <v>932.44191144234981</v>
      </c>
      <c r="M36" s="125">
        <f t="shared" si="1"/>
        <v>466220.95572117489</v>
      </c>
      <c r="N36" s="126">
        <f t="shared" si="2"/>
        <v>83919.772029811473</v>
      </c>
      <c r="O36" s="126">
        <f t="shared" si="3"/>
        <v>550140.72775098635</v>
      </c>
    </row>
    <row r="37" spans="1:15" ht="76.5" x14ac:dyDescent="0.25">
      <c r="A37" s="83">
        <v>15</v>
      </c>
      <c r="B37" s="74" t="s">
        <v>199</v>
      </c>
      <c r="C37" s="74" t="s">
        <v>185</v>
      </c>
      <c r="D37" s="54"/>
      <c r="E37" s="57">
        <v>0.18</v>
      </c>
      <c r="F37" s="55"/>
      <c r="G37" s="70" t="s">
        <v>174</v>
      </c>
      <c r="H37" s="56" t="s">
        <v>130</v>
      </c>
      <c r="I37" s="74">
        <v>80</v>
      </c>
      <c r="J37" s="128">
        <v>1107.05</v>
      </c>
      <c r="K37" s="72">
        <v>0.14050000000000001</v>
      </c>
      <c r="L37" s="126">
        <f t="shared" si="0"/>
        <v>970.67075843928092</v>
      </c>
      <c r="M37" s="125">
        <f t="shared" si="1"/>
        <v>77653.66067514247</v>
      </c>
      <c r="N37" s="126">
        <f t="shared" si="2"/>
        <v>13977.658921525644</v>
      </c>
      <c r="O37" s="126">
        <f t="shared" si="3"/>
        <v>91631.319596668109</v>
      </c>
    </row>
    <row r="38" spans="1:15" ht="38.25" x14ac:dyDescent="0.25">
      <c r="A38" s="83">
        <v>16</v>
      </c>
      <c r="B38" s="74" t="s">
        <v>200</v>
      </c>
      <c r="C38" s="74" t="s">
        <v>185</v>
      </c>
      <c r="D38" s="54"/>
      <c r="E38" s="57">
        <v>0.18</v>
      </c>
      <c r="F38" s="55"/>
      <c r="G38" s="70" t="s">
        <v>175</v>
      </c>
      <c r="H38" s="56" t="s">
        <v>130</v>
      </c>
      <c r="I38" s="74">
        <f>-110</f>
        <v>-110</v>
      </c>
      <c r="J38" s="128">
        <v>735.3</v>
      </c>
      <c r="K38" s="72">
        <v>0.14050000000000001</v>
      </c>
      <c r="L38" s="126">
        <f t="shared" si="0"/>
        <v>644.71722928540112</v>
      </c>
      <c r="M38" s="125">
        <f t="shared" si="1"/>
        <v>-70918.895221394123</v>
      </c>
      <c r="N38" s="126">
        <f t="shared" si="2"/>
        <v>-12765.401139850941</v>
      </c>
      <c r="O38" s="126">
        <f t="shared" si="3"/>
        <v>-83684.296361245069</v>
      </c>
    </row>
    <row r="39" spans="1:15" ht="51" x14ac:dyDescent="0.25">
      <c r="A39" s="196">
        <v>17</v>
      </c>
      <c r="B39" s="52"/>
      <c r="C39" s="53"/>
      <c r="D39" s="54"/>
      <c r="E39" s="57"/>
      <c r="F39" s="55"/>
      <c r="G39" s="70" t="s">
        <v>150</v>
      </c>
      <c r="H39" s="56"/>
      <c r="I39" s="74"/>
      <c r="J39" s="128"/>
      <c r="K39" s="72"/>
      <c r="L39" s="126"/>
      <c r="M39" s="125"/>
      <c r="N39" s="126"/>
      <c r="O39" s="126"/>
    </row>
    <row r="40" spans="1:15" x14ac:dyDescent="0.25">
      <c r="A40" s="197"/>
      <c r="B40" s="74" t="s">
        <v>201</v>
      </c>
      <c r="C40" s="74" t="s">
        <v>185</v>
      </c>
      <c r="D40" s="54"/>
      <c r="E40" s="57">
        <v>0.18</v>
      </c>
      <c r="F40" s="55"/>
      <c r="G40" s="70" t="s">
        <v>151</v>
      </c>
      <c r="H40" s="56" t="s">
        <v>136</v>
      </c>
      <c r="I40" s="71">
        <f>110</f>
        <v>110</v>
      </c>
      <c r="J40" s="128">
        <v>258.64999999999998</v>
      </c>
      <c r="K40" s="72">
        <v>0.14050000000000001</v>
      </c>
      <c r="L40" s="126">
        <f t="shared" si="0"/>
        <v>226.78649715037261</v>
      </c>
      <c r="M40" s="125">
        <f t="shared" si="1"/>
        <v>24946.514686540988</v>
      </c>
      <c r="N40" s="126">
        <f t="shared" si="2"/>
        <v>4490.3726435773779</v>
      </c>
      <c r="O40" s="126">
        <f t="shared" si="3"/>
        <v>29436.887330118367</v>
      </c>
    </row>
    <row r="41" spans="1:15" ht="102" x14ac:dyDescent="0.25">
      <c r="A41" s="83">
        <v>18</v>
      </c>
      <c r="B41" s="74" t="s">
        <v>202</v>
      </c>
      <c r="C41" s="74" t="s">
        <v>185</v>
      </c>
      <c r="D41" s="54"/>
      <c r="E41" s="57">
        <v>0.18</v>
      </c>
      <c r="F41" s="55"/>
      <c r="G41" s="70" t="s">
        <v>231</v>
      </c>
      <c r="H41" s="56" t="s">
        <v>136</v>
      </c>
      <c r="I41" s="71">
        <v>1150</v>
      </c>
      <c r="J41" s="128">
        <v>1537.4</v>
      </c>
      <c r="K41" s="72">
        <v>0.14050000000000001</v>
      </c>
      <c r="L41" s="126">
        <f t="shared" si="0"/>
        <v>1348.0052608505041</v>
      </c>
      <c r="M41" s="125">
        <f t="shared" si="1"/>
        <v>1550206.0499780797</v>
      </c>
      <c r="N41" s="126">
        <f t="shared" si="2"/>
        <v>279037.08899605437</v>
      </c>
      <c r="O41" s="126">
        <f t="shared" si="3"/>
        <v>1829243.1389741341</v>
      </c>
    </row>
    <row r="42" spans="1:15" ht="25.5" x14ac:dyDescent="0.25">
      <c r="A42" s="83">
        <v>19</v>
      </c>
      <c r="B42" s="74" t="s">
        <v>203</v>
      </c>
      <c r="C42" s="74" t="s">
        <v>185</v>
      </c>
      <c r="D42" s="54"/>
      <c r="E42" s="57">
        <v>0.18</v>
      </c>
      <c r="F42" s="55"/>
      <c r="G42" s="70" t="s">
        <v>176</v>
      </c>
      <c r="H42" s="56" t="s">
        <v>147</v>
      </c>
      <c r="I42" s="71">
        <v>-1150</v>
      </c>
      <c r="J42" s="129">
        <v>11.7</v>
      </c>
      <c r="K42" s="72">
        <v>0.14050000000000001</v>
      </c>
      <c r="L42" s="126">
        <f t="shared" si="0"/>
        <v>10.258658483121437</v>
      </c>
      <c r="M42" s="125">
        <f t="shared" si="1"/>
        <v>-11797.457255589652</v>
      </c>
      <c r="N42" s="126">
        <f t="shared" si="2"/>
        <v>-2123.5423060061371</v>
      </c>
      <c r="O42" s="126">
        <f t="shared" si="3"/>
        <v>-13920.999561595789</v>
      </c>
    </row>
    <row r="43" spans="1:15" ht="89.25" x14ac:dyDescent="0.25">
      <c r="A43" s="83">
        <v>20</v>
      </c>
      <c r="B43" s="74" t="s">
        <v>204</v>
      </c>
      <c r="C43" s="74" t="s">
        <v>185</v>
      </c>
      <c r="D43" s="54"/>
      <c r="E43" s="57">
        <v>0.18</v>
      </c>
      <c r="F43" s="55"/>
      <c r="G43" s="70" t="s">
        <v>152</v>
      </c>
      <c r="H43" s="56" t="s">
        <v>130</v>
      </c>
      <c r="I43" s="74">
        <v>150</v>
      </c>
      <c r="J43" s="128">
        <v>1466.5</v>
      </c>
      <c r="K43" s="72">
        <v>0.14050000000000001</v>
      </c>
      <c r="L43" s="126">
        <f t="shared" si="0"/>
        <v>1285.839544059623</v>
      </c>
      <c r="M43" s="125">
        <f t="shared" si="1"/>
        <v>192875.93160894344</v>
      </c>
      <c r="N43" s="126">
        <f t="shared" si="2"/>
        <v>34717.667689609822</v>
      </c>
      <c r="O43" s="126">
        <f t="shared" si="3"/>
        <v>227593.59929855325</v>
      </c>
    </row>
    <row r="44" spans="1:15" ht="38.25" x14ac:dyDescent="0.25">
      <c r="A44" s="83">
        <v>21</v>
      </c>
      <c r="B44" s="74" t="s">
        <v>205</v>
      </c>
      <c r="C44" s="74" t="s">
        <v>206</v>
      </c>
      <c r="D44" s="54"/>
      <c r="E44" s="57">
        <v>0.18</v>
      </c>
      <c r="F44" s="55"/>
      <c r="G44" s="70" t="s">
        <v>153</v>
      </c>
      <c r="H44" s="56" t="s">
        <v>163</v>
      </c>
      <c r="I44" s="74">
        <v>10</v>
      </c>
      <c r="J44" s="128">
        <v>243.1</v>
      </c>
      <c r="K44" s="72">
        <v>0.14050000000000001</v>
      </c>
      <c r="L44" s="126">
        <f t="shared" si="0"/>
        <v>213.15212626041207</v>
      </c>
      <c r="M44" s="125">
        <f t="shared" si="1"/>
        <v>2131.5212626041207</v>
      </c>
      <c r="N44" s="126">
        <f t="shared" si="2"/>
        <v>383.67382726874172</v>
      </c>
      <c r="O44" s="126">
        <f t="shared" si="3"/>
        <v>2515.1950898728624</v>
      </c>
    </row>
    <row r="45" spans="1:15" ht="51" x14ac:dyDescent="0.25">
      <c r="A45" s="83">
        <v>22</v>
      </c>
      <c r="B45" s="74" t="s">
        <v>207</v>
      </c>
      <c r="C45" s="74" t="s">
        <v>208</v>
      </c>
      <c r="D45" s="54"/>
      <c r="E45" s="57">
        <v>0.18</v>
      </c>
      <c r="F45" s="55"/>
      <c r="G45" s="70" t="s">
        <v>154</v>
      </c>
      <c r="H45" s="92" t="s">
        <v>232</v>
      </c>
      <c r="I45" s="74">
        <v>5400</v>
      </c>
      <c r="J45" s="128">
        <v>116.05</v>
      </c>
      <c r="K45" s="72">
        <v>0.14050000000000001</v>
      </c>
      <c r="L45" s="126">
        <f t="shared" si="0"/>
        <v>101.7536168347216</v>
      </c>
      <c r="M45" s="125">
        <f t="shared" si="1"/>
        <v>549469.53090749658</v>
      </c>
      <c r="N45" s="126">
        <f t="shared" si="2"/>
        <v>98904.515563349385</v>
      </c>
      <c r="O45" s="126">
        <f t="shared" si="3"/>
        <v>648374.04647084593</v>
      </c>
    </row>
    <row r="46" spans="1:15" ht="63.75" x14ac:dyDescent="0.25">
      <c r="A46" s="196">
        <v>23</v>
      </c>
      <c r="B46" s="52"/>
      <c r="C46" s="53"/>
      <c r="D46" s="54"/>
      <c r="E46" s="57"/>
      <c r="F46" s="55"/>
      <c r="G46" s="70" t="s">
        <v>155</v>
      </c>
      <c r="H46" s="56"/>
      <c r="I46" s="74"/>
      <c r="J46" s="128"/>
      <c r="K46" s="72"/>
      <c r="L46" s="126"/>
      <c r="M46" s="125"/>
      <c r="N46" s="126"/>
      <c r="O46" s="126"/>
    </row>
    <row r="47" spans="1:15" x14ac:dyDescent="0.25">
      <c r="A47" s="197"/>
      <c r="B47" s="74" t="s">
        <v>209</v>
      </c>
      <c r="C47" s="74" t="s">
        <v>210</v>
      </c>
      <c r="D47" s="54"/>
      <c r="E47" s="57">
        <v>0.18</v>
      </c>
      <c r="F47" s="55"/>
      <c r="G47" s="70" t="s">
        <v>156</v>
      </c>
      <c r="H47" s="56" t="s">
        <v>136</v>
      </c>
      <c r="I47" s="74">
        <v>60</v>
      </c>
      <c r="J47" s="128">
        <v>462.3</v>
      </c>
      <c r="K47" s="72">
        <v>0.14050000000000001</v>
      </c>
      <c r="L47" s="126">
        <f t="shared" si="0"/>
        <v>405.34853134590088</v>
      </c>
      <c r="M47" s="125">
        <f t="shared" si="1"/>
        <v>24320.911880754054</v>
      </c>
      <c r="N47" s="126">
        <f t="shared" si="2"/>
        <v>4377.7641385357292</v>
      </c>
      <c r="O47" s="126">
        <f t="shared" si="3"/>
        <v>28698.676019289785</v>
      </c>
    </row>
    <row r="48" spans="1:15" ht="51" x14ac:dyDescent="0.25">
      <c r="A48" s="84">
        <v>24</v>
      </c>
      <c r="B48" s="74" t="s">
        <v>120</v>
      </c>
      <c r="C48" s="74" t="s">
        <v>213</v>
      </c>
      <c r="D48" s="54"/>
      <c r="E48" s="57">
        <v>0.18</v>
      </c>
      <c r="F48" s="55"/>
      <c r="G48" s="70" t="s">
        <v>157</v>
      </c>
      <c r="H48" s="56" t="s">
        <v>127</v>
      </c>
      <c r="I48" s="71">
        <v>2</v>
      </c>
      <c r="J48" s="128">
        <v>2007.1</v>
      </c>
      <c r="K48" s="72">
        <v>0.14050000000000001</v>
      </c>
      <c r="L48" s="126">
        <f t="shared" si="0"/>
        <v>1759.8421744848749</v>
      </c>
      <c r="M48" s="125">
        <f t="shared" si="1"/>
        <v>3519.6843489697499</v>
      </c>
      <c r="N48" s="126">
        <f t="shared" si="2"/>
        <v>633.54318281455494</v>
      </c>
      <c r="O48" s="126">
        <f t="shared" si="3"/>
        <v>4153.227531784305</v>
      </c>
    </row>
    <row r="49" spans="1:15" ht="25.5" x14ac:dyDescent="0.25">
      <c r="A49" s="191">
        <v>25</v>
      </c>
      <c r="B49" s="52"/>
      <c r="C49" s="53"/>
      <c r="D49" s="54"/>
      <c r="E49" s="57">
        <v>0.18</v>
      </c>
      <c r="F49" s="55"/>
      <c r="G49" s="70" t="s">
        <v>158</v>
      </c>
      <c r="H49" s="56"/>
      <c r="I49" s="71"/>
      <c r="J49" s="128"/>
      <c r="K49" s="72"/>
      <c r="L49" s="126"/>
      <c r="M49" s="125"/>
      <c r="N49" s="126"/>
      <c r="O49" s="126"/>
    </row>
    <row r="50" spans="1:15" x14ac:dyDescent="0.25">
      <c r="A50" s="192"/>
      <c r="B50" s="74" t="s">
        <v>214</v>
      </c>
      <c r="C50" s="74" t="s">
        <v>210</v>
      </c>
      <c r="D50" s="54"/>
      <c r="E50" s="57">
        <v>0.18</v>
      </c>
      <c r="F50" s="55"/>
      <c r="G50" s="70" t="s">
        <v>159</v>
      </c>
      <c r="H50" s="56" t="s">
        <v>163</v>
      </c>
      <c r="I50" s="71">
        <v>50</v>
      </c>
      <c r="J50" s="128">
        <v>118.3</v>
      </c>
      <c r="K50" s="72">
        <v>0.14050000000000001</v>
      </c>
      <c r="L50" s="126">
        <f t="shared" si="0"/>
        <v>103.72643577378342</v>
      </c>
      <c r="M50" s="125">
        <f t="shared" si="1"/>
        <v>5186.3217886891707</v>
      </c>
      <c r="N50" s="126">
        <f t="shared" si="2"/>
        <v>933.53792196405072</v>
      </c>
      <c r="O50" s="126">
        <f t="shared" si="3"/>
        <v>6119.8597106532216</v>
      </c>
    </row>
    <row r="51" spans="1:15" ht="38.25" x14ac:dyDescent="0.25">
      <c r="A51" s="84">
        <v>26</v>
      </c>
      <c r="B51" s="74" t="s">
        <v>215</v>
      </c>
      <c r="C51" s="74" t="s">
        <v>210</v>
      </c>
      <c r="D51" s="54"/>
      <c r="E51" s="57">
        <v>0.18</v>
      </c>
      <c r="F51" s="55"/>
      <c r="G51" s="70" t="s">
        <v>160</v>
      </c>
      <c r="H51" s="56" t="s">
        <v>130</v>
      </c>
      <c r="I51" s="74">
        <v>300</v>
      </c>
      <c r="J51" s="128">
        <v>45.05</v>
      </c>
      <c r="K51" s="72">
        <v>0.14050000000000001</v>
      </c>
      <c r="L51" s="126">
        <f t="shared" si="0"/>
        <v>39.500219202104333</v>
      </c>
      <c r="M51" s="125">
        <f t="shared" si="1"/>
        <v>11850.0657606313</v>
      </c>
      <c r="N51" s="126">
        <f t="shared" si="2"/>
        <v>2133.0118369136339</v>
      </c>
      <c r="O51" s="126">
        <f t="shared" si="3"/>
        <v>13983.077597544934</v>
      </c>
    </row>
    <row r="52" spans="1:15" ht="63.75" x14ac:dyDescent="0.25">
      <c r="A52" s="191">
        <v>27</v>
      </c>
      <c r="B52" s="52"/>
      <c r="C52" s="53"/>
      <c r="D52" s="54"/>
      <c r="E52" s="57"/>
      <c r="F52" s="55"/>
      <c r="G52" s="87" t="s">
        <v>161</v>
      </c>
      <c r="H52" s="74"/>
      <c r="I52" s="74"/>
      <c r="J52" s="128"/>
      <c r="K52" s="72"/>
      <c r="L52" s="126"/>
      <c r="M52" s="125"/>
      <c r="N52" s="126"/>
      <c r="O52" s="126"/>
    </row>
    <row r="53" spans="1:15" ht="25.5" x14ac:dyDescent="0.25">
      <c r="A53" s="192"/>
      <c r="B53" s="74" t="s">
        <v>216</v>
      </c>
      <c r="C53" s="74" t="s">
        <v>217</v>
      </c>
      <c r="D53" s="54"/>
      <c r="E53" s="57">
        <v>0.18</v>
      </c>
      <c r="F53" s="55"/>
      <c r="G53" s="89" t="s">
        <v>162</v>
      </c>
      <c r="H53" s="74" t="s">
        <v>163</v>
      </c>
      <c r="I53" s="74">
        <v>5</v>
      </c>
      <c r="J53" s="128">
        <v>5781.35</v>
      </c>
      <c r="K53" s="72">
        <v>0.14050000000000001</v>
      </c>
      <c r="L53" s="126">
        <f t="shared" si="0"/>
        <v>5069.1363437088994</v>
      </c>
      <c r="M53" s="125">
        <f t="shared" si="1"/>
        <v>25345.681718544496</v>
      </c>
      <c r="N53" s="126">
        <f t="shared" si="2"/>
        <v>4562.2227093380088</v>
      </c>
      <c r="O53" s="126">
        <f t="shared" si="3"/>
        <v>29907.904427882506</v>
      </c>
    </row>
    <row r="54" spans="1:15" ht="76.5" x14ac:dyDescent="0.25">
      <c r="A54" s="191">
        <v>28</v>
      </c>
      <c r="B54" s="52"/>
      <c r="C54" s="53"/>
      <c r="D54" s="54"/>
      <c r="E54" s="57"/>
      <c r="F54" s="55"/>
      <c r="G54" s="87" t="s">
        <v>164</v>
      </c>
      <c r="H54" s="56"/>
      <c r="I54" s="74"/>
      <c r="J54" s="128"/>
      <c r="K54" s="72"/>
      <c r="L54" s="126"/>
      <c r="M54" s="125"/>
      <c r="N54" s="126"/>
      <c r="O54" s="126"/>
    </row>
    <row r="55" spans="1:15" x14ac:dyDescent="0.25">
      <c r="A55" s="192"/>
      <c r="B55" s="74" t="s">
        <v>218</v>
      </c>
      <c r="C55" s="74" t="s">
        <v>217</v>
      </c>
      <c r="D55" s="54"/>
      <c r="E55" s="57">
        <v>0.18</v>
      </c>
      <c r="F55" s="55"/>
      <c r="G55" s="87" t="s">
        <v>165</v>
      </c>
      <c r="H55" s="74" t="s">
        <v>163</v>
      </c>
      <c r="I55" s="74">
        <v>5</v>
      </c>
      <c r="J55" s="128">
        <v>5540.55</v>
      </c>
      <c r="K55" s="72">
        <v>0.14050000000000001</v>
      </c>
      <c r="L55" s="126">
        <f t="shared" si="0"/>
        <v>4858.0008768084172</v>
      </c>
      <c r="M55" s="125">
        <f t="shared" si="1"/>
        <v>24290.004384042084</v>
      </c>
      <c r="N55" s="126">
        <f t="shared" si="2"/>
        <v>4372.2007891275753</v>
      </c>
      <c r="O55" s="126">
        <f t="shared" si="3"/>
        <v>28662.205173169659</v>
      </c>
    </row>
    <row r="56" spans="1:15" ht="38.25" x14ac:dyDescent="0.25">
      <c r="A56" s="191">
        <v>29</v>
      </c>
      <c r="B56" s="52"/>
      <c r="C56" s="53"/>
      <c r="D56" s="54"/>
      <c r="E56" s="57"/>
      <c r="F56" s="55"/>
      <c r="G56" s="70" t="s">
        <v>166</v>
      </c>
      <c r="H56" s="56"/>
      <c r="I56" s="74"/>
      <c r="J56" s="128"/>
      <c r="K56" s="72"/>
      <c r="L56" s="126"/>
      <c r="M56" s="125"/>
      <c r="N56" s="126"/>
      <c r="O56" s="126"/>
    </row>
    <row r="57" spans="1:15" x14ac:dyDescent="0.25">
      <c r="A57" s="192"/>
      <c r="B57" s="74" t="s">
        <v>219</v>
      </c>
      <c r="C57" s="74" t="s">
        <v>217</v>
      </c>
      <c r="D57" s="54"/>
      <c r="E57" s="57">
        <v>0.18</v>
      </c>
      <c r="F57" s="55"/>
      <c r="G57" s="70" t="s">
        <v>167</v>
      </c>
      <c r="H57" s="56" t="s">
        <v>118</v>
      </c>
      <c r="I57" s="74">
        <v>20</v>
      </c>
      <c r="J57" s="128">
        <v>3302.95</v>
      </c>
      <c r="K57" s="72">
        <v>0.14050000000000001</v>
      </c>
      <c r="L57" s="126">
        <f t="shared" si="0"/>
        <v>2896.0543621218762</v>
      </c>
      <c r="M57" s="125">
        <f t="shared" si="1"/>
        <v>57921.087242437527</v>
      </c>
      <c r="N57" s="126">
        <f t="shared" si="2"/>
        <v>10425.795703638754</v>
      </c>
      <c r="O57" s="126">
        <f t="shared" si="3"/>
        <v>68346.882946076279</v>
      </c>
    </row>
    <row r="58" spans="1:15" x14ac:dyDescent="0.25">
      <c r="A58" s="84"/>
      <c r="B58" s="52"/>
      <c r="C58" s="53"/>
      <c r="D58" s="54"/>
      <c r="E58" s="57">
        <v>0.18</v>
      </c>
      <c r="F58" s="55"/>
      <c r="G58" s="75" t="s">
        <v>168</v>
      </c>
      <c r="H58" s="56"/>
      <c r="I58" s="74"/>
      <c r="J58" s="128"/>
      <c r="K58" s="72"/>
      <c r="L58" s="126"/>
      <c r="M58" s="125"/>
      <c r="N58" s="126"/>
      <c r="O58" s="126"/>
    </row>
    <row r="59" spans="1:15" ht="178.5" x14ac:dyDescent="0.25">
      <c r="A59" s="84">
        <v>30</v>
      </c>
      <c r="B59" s="74" t="s">
        <v>220</v>
      </c>
      <c r="C59" s="74" t="s">
        <v>190</v>
      </c>
      <c r="D59" s="54"/>
      <c r="E59" s="57">
        <v>0.18</v>
      </c>
      <c r="F59" s="55"/>
      <c r="G59" s="90" t="s">
        <v>180</v>
      </c>
      <c r="H59" s="76" t="s">
        <v>169</v>
      </c>
      <c r="I59" s="74">
        <v>200</v>
      </c>
      <c r="J59" s="128">
        <v>474.7</v>
      </c>
      <c r="K59" s="72">
        <v>0.14050000000000001</v>
      </c>
      <c r="L59" s="126">
        <f t="shared" si="0"/>
        <v>416.2209557211749</v>
      </c>
      <c r="M59" s="125">
        <f t="shared" si="1"/>
        <v>83244.191144234981</v>
      </c>
      <c r="N59" s="126">
        <f t="shared" si="2"/>
        <v>14983.954405962297</v>
      </c>
      <c r="O59" s="126">
        <f t="shared" si="3"/>
        <v>98228.145550197281</v>
      </c>
    </row>
    <row r="60" spans="1:15" ht="200.25" customHeight="1" x14ac:dyDescent="0.25">
      <c r="A60" s="84">
        <v>31</v>
      </c>
      <c r="B60" s="74" t="s">
        <v>221</v>
      </c>
      <c r="C60" s="74" t="s">
        <v>190</v>
      </c>
      <c r="D60" s="54"/>
      <c r="E60" s="57">
        <v>0.18</v>
      </c>
      <c r="F60" s="55"/>
      <c r="G60" s="90" t="s">
        <v>177</v>
      </c>
      <c r="H60" s="76" t="s">
        <v>169</v>
      </c>
      <c r="I60" s="74">
        <v>300</v>
      </c>
      <c r="J60" s="130">
        <v>573.4</v>
      </c>
      <c r="K60" s="72">
        <v>0.14050000000000001</v>
      </c>
      <c r="L60" s="126">
        <f t="shared" si="0"/>
        <v>502.76194651468649</v>
      </c>
      <c r="M60" s="125">
        <f t="shared" si="1"/>
        <v>150828.58395440594</v>
      </c>
      <c r="N60" s="126">
        <f t="shared" si="2"/>
        <v>27149.14511179307</v>
      </c>
      <c r="O60" s="126">
        <f t="shared" si="3"/>
        <v>177977.72906619901</v>
      </c>
    </row>
    <row r="61" spans="1:15" ht="51" x14ac:dyDescent="0.25">
      <c r="A61" s="84"/>
      <c r="B61" s="52"/>
      <c r="C61" s="53"/>
      <c r="D61" s="54"/>
      <c r="E61" s="57"/>
      <c r="F61" s="55"/>
      <c r="G61" s="90" t="s">
        <v>170</v>
      </c>
      <c r="H61" s="76"/>
      <c r="I61" s="74"/>
      <c r="J61" s="128"/>
      <c r="K61" s="72"/>
      <c r="L61" s="126"/>
      <c r="M61" s="125"/>
      <c r="N61" s="126"/>
      <c r="O61" s="126"/>
    </row>
    <row r="62" spans="1:15" x14ac:dyDescent="0.25">
      <c r="A62" s="84" t="s">
        <v>227</v>
      </c>
      <c r="B62" s="74" t="s">
        <v>222</v>
      </c>
      <c r="C62" s="74" t="s">
        <v>190</v>
      </c>
      <c r="D62" s="54"/>
      <c r="E62" s="57">
        <v>0.18</v>
      </c>
      <c r="F62" s="55"/>
      <c r="G62" s="90" t="s">
        <v>171</v>
      </c>
      <c r="H62" s="76" t="s">
        <v>147</v>
      </c>
      <c r="I62" s="74">
        <f>50</f>
        <v>50</v>
      </c>
      <c r="J62" s="128">
        <v>1019.8</v>
      </c>
      <c r="K62" s="72">
        <v>0.14050000000000001</v>
      </c>
      <c r="L62" s="126">
        <f t="shared" si="0"/>
        <v>894.16922402455054</v>
      </c>
      <c r="M62" s="125">
        <f t="shared" si="1"/>
        <v>44708.461201227525</v>
      </c>
      <c r="N62" s="126">
        <f t="shared" si="2"/>
        <v>8047.5230162209546</v>
      </c>
      <c r="O62" s="126">
        <f t="shared" si="3"/>
        <v>52755.98421744848</v>
      </c>
    </row>
    <row r="63" spans="1:15" x14ac:dyDescent="0.25">
      <c r="A63" s="84" t="s">
        <v>228</v>
      </c>
      <c r="B63" s="74" t="s">
        <v>223</v>
      </c>
      <c r="C63" s="74" t="s">
        <v>190</v>
      </c>
      <c r="D63" s="54"/>
      <c r="E63" s="57">
        <v>0.18</v>
      </c>
      <c r="F63" s="55"/>
      <c r="G63" s="90" t="s">
        <v>172</v>
      </c>
      <c r="H63" s="76" t="s">
        <v>147</v>
      </c>
      <c r="I63" s="74">
        <v>150</v>
      </c>
      <c r="J63" s="128">
        <v>1325.55</v>
      </c>
      <c r="K63" s="72">
        <v>0.14050000000000001</v>
      </c>
      <c r="L63" s="126">
        <f t="shared" si="0"/>
        <v>1162.2533976326172</v>
      </c>
      <c r="M63" s="125">
        <f t="shared" si="1"/>
        <v>174338.00964489259</v>
      </c>
      <c r="N63" s="126">
        <f t="shared" si="2"/>
        <v>31380.841736080663</v>
      </c>
      <c r="O63" s="126">
        <f t="shared" si="3"/>
        <v>205718.85138097324</v>
      </c>
    </row>
    <row r="64" spans="1:15" ht="51" x14ac:dyDescent="0.25">
      <c r="A64" s="84">
        <v>33</v>
      </c>
      <c r="B64" s="74" t="s">
        <v>224</v>
      </c>
      <c r="C64" s="74" t="s">
        <v>190</v>
      </c>
      <c r="D64" s="54"/>
      <c r="E64" s="57">
        <v>0.18</v>
      </c>
      <c r="F64" s="55"/>
      <c r="G64" s="90" t="s">
        <v>173</v>
      </c>
      <c r="H64" s="76" t="s">
        <v>144</v>
      </c>
      <c r="I64" s="74">
        <v>200</v>
      </c>
      <c r="J64" s="128">
        <v>85.25</v>
      </c>
      <c r="K64" s="72">
        <v>0.14050000000000001</v>
      </c>
      <c r="L64" s="126">
        <f t="shared" si="0"/>
        <v>74.74791758000876</v>
      </c>
      <c r="M64" s="125">
        <f t="shared" si="1"/>
        <v>14949.583516001752</v>
      </c>
      <c r="N64" s="126">
        <f t="shared" si="2"/>
        <v>2690.9250328803155</v>
      </c>
      <c r="O64" s="126">
        <f t="shared" si="3"/>
        <v>17640.50854888207</v>
      </c>
    </row>
    <row r="65" spans="1:17" x14ac:dyDescent="0.25">
      <c r="A65" s="53"/>
      <c r="B65" s="77"/>
      <c r="C65" s="193" t="s">
        <v>211</v>
      </c>
      <c r="D65" s="194"/>
      <c r="E65" s="194"/>
      <c r="F65" s="194"/>
      <c r="G65" s="194"/>
      <c r="H65" s="194"/>
      <c r="I65" s="194"/>
      <c r="J65" s="194"/>
      <c r="K65" s="194"/>
      <c r="L65" s="91"/>
      <c r="M65" s="131">
        <f>SUM(M17:M64)</f>
        <v>4135866.4970355066</v>
      </c>
      <c r="N65" s="131">
        <f t="shared" ref="N65:O65" si="4">SUM(N17:N64)</f>
        <v>744455.96946639149</v>
      </c>
      <c r="O65" s="131">
        <f t="shared" si="4"/>
        <v>4880322.4665018953</v>
      </c>
    </row>
    <row r="66" spans="1:17" x14ac:dyDescent="0.25">
      <c r="A66" s="53"/>
      <c r="B66" s="53"/>
      <c r="C66" s="53"/>
      <c r="D66" s="53"/>
      <c r="E66" s="50"/>
      <c r="F66" s="50"/>
      <c r="G66" s="50"/>
      <c r="H66" s="50"/>
      <c r="I66" s="50"/>
      <c r="J66" s="50"/>
      <c r="K66" s="78" t="s">
        <v>212</v>
      </c>
      <c r="L66" s="78"/>
      <c r="M66" s="79"/>
      <c r="N66" s="80">
        <f>M66</f>
        <v>0</v>
      </c>
      <c r="O66" s="78"/>
    </row>
    <row r="67" spans="1:17" x14ac:dyDescent="0.25">
      <c r="A67" s="53"/>
      <c r="B67" s="53"/>
      <c r="C67" s="53"/>
      <c r="D67" s="53"/>
      <c r="E67" s="50"/>
      <c r="F67" s="50"/>
      <c r="G67" s="50"/>
      <c r="H67" s="50"/>
      <c r="I67" s="50"/>
      <c r="J67" s="50"/>
      <c r="K67" s="78" t="s">
        <v>86</v>
      </c>
      <c r="L67" s="78"/>
      <c r="M67" s="81">
        <f>M66*M65</f>
        <v>0</v>
      </c>
      <c r="N67" s="81">
        <f>N66*N65</f>
        <v>0</v>
      </c>
      <c r="O67" s="78"/>
    </row>
    <row r="68" spans="1:17" x14ac:dyDescent="0.25">
      <c r="A68" s="53"/>
      <c r="B68" s="53"/>
      <c r="C68" s="53"/>
      <c r="D68" s="53"/>
      <c r="E68" s="50"/>
      <c r="F68" s="50"/>
      <c r="G68" s="50"/>
      <c r="H68" s="50"/>
      <c r="I68" s="50"/>
      <c r="J68" s="50"/>
      <c r="K68" s="78" t="s">
        <v>87</v>
      </c>
      <c r="L68" s="78"/>
      <c r="M68" s="132">
        <f>M65+M67</f>
        <v>4135866.4970355066</v>
      </c>
      <c r="N68" s="133"/>
      <c r="O68" s="78"/>
    </row>
    <row r="69" spans="1:17" x14ac:dyDescent="0.25">
      <c r="A69" s="53"/>
      <c r="B69" s="53"/>
      <c r="C69" s="53"/>
      <c r="D69" s="53"/>
      <c r="E69" s="50"/>
      <c r="F69" s="50"/>
      <c r="G69" s="50"/>
      <c r="H69" s="50"/>
      <c r="I69" s="50"/>
      <c r="J69" s="50"/>
      <c r="K69" s="82" t="s">
        <v>88</v>
      </c>
      <c r="L69" s="82"/>
      <c r="M69" s="134"/>
      <c r="N69" s="132">
        <f>N67+N65</f>
        <v>744455.96946639149</v>
      </c>
      <c r="O69" s="82"/>
    </row>
    <row r="70" spans="1:17" x14ac:dyDescent="0.25">
      <c r="Q70" s="59"/>
    </row>
    <row r="71" spans="1:17" x14ac:dyDescent="0.25">
      <c r="A71" s="195" t="s">
        <v>89</v>
      </c>
      <c r="B71" s="195"/>
      <c r="C71" s="195"/>
      <c r="D71" s="195"/>
      <c r="E71" s="195"/>
      <c r="F71" s="195"/>
      <c r="G71" s="195"/>
      <c r="H71" s="46"/>
      <c r="I71" s="46"/>
      <c r="J71" s="46"/>
      <c r="K71" s="46"/>
      <c r="L71" s="46"/>
      <c r="M71" s="46"/>
      <c r="N71" s="46"/>
      <c r="O71" s="46"/>
    </row>
    <row r="72" spans="1:17" x14ac:dyDescent="0.25">
      <c r="A72" s="47" t="s">
        <v>90</v>
      </c>
      <c r="B72" s="47"/>
      <c r="C72" s="47"/>
      <c r="D72" s="46"/>
      <c r="E72" s="46"/>
      <c r="F72" s="46"/>
      <c r="G72" s="46"/>
      <c r="H72" s="46"/>
      <c r="I72" s="46"/>
      <c r="J72" s="46"/>
      <c r="K72" s="46"/>
      <c r="L72" s="46"/>
      <c r="M72" s="46" t="s">
        <v>91</v>
      </c>
      <c r="N72" s="46"/>
      <c r="O72" s="46"/>
    </row>
    <row r="73" spans="1:17" x14ac:dyDescent="0.25">
      <c r="A73" s="47" t="s">
        <v>92</v>
      </c>
      <c r="B73" s="47"/>
      <c r="C73" s="47"/>
      <c r="D73" s="46"/>
      <c r="E73" s="46"/>
      <c r="F73" s="46"/>
      <c r="G73" s="46"/>
      <c r="H73" s="46"/>
      <c r="I73" s="46"/>
      <c r="J73" s="46"/>
      <c r="K73" s="46"/>
      <c r="L73" s="46"/>
      <c r="M73" s="46" t="s">
        <v>93</v>
      </c>
      <c r="N73" s="46"/>
      <c r="O73" s="46"/>
    </row>
  </sheetData>
  <sheetProtection password="DC2B" sheet="1" objects="1" scenarios="1"/>
  <mergeCells count="46">
    <mergeCell ref="A56:A57"/>
    <mergeCell ref="O14:O15"/>
    <mergeCell ref="C65:K65"/>
    <mergeCell ref="A71:G71"/>
    <mergeCell ref="A23:A24"/>
    <mergeCell ref="A26:A27"/>
    <mergeCell ref="A28:A29"/>
    <mergeCell ref="A32:A33"/>
    <mergeCell ref="A34:A35"/>
    <mergeCell ref="A39:A40"/>
    <mergeCell ref="A46:A47"/>
    <mergeCell ref="A49:A50"/>
    <mergeCell ref="A52:A53"/>
    <mergeCell ref="A54:A55"/>
    <mergeCell ref="A12:N12"/>
    <mergeCell ref="A14:A15"/>
    <mergeCell ref="B14:B15"/>
    <mergeCell ref="D14:D15"/>
    <mergeCell ref="E14:F15"/>
    <mergeCell ref="G14:G15"/>
    <mergeCell ref="H14:H15"/>
    <mergeCell ref="I14:I15"/>
    <mergeCell ref="J14:J15"/>
    <mergeCell ref="K14:K15"/>
    <mergeCell ref="L14:L15"/>
    <mergeCell ref="M14:M15"/>
    <mergeCell ref="N14:N15"/>
    <mergeCell ref="E9:L9"/>
    <mergeCell ref="M9:O9"/>
    <mergeCell ref="E10:L10"/>
    <mergeCell ref="M10:O10"/>
    <mergeCell ref="A11:L11"/>
    <mergeCell ref="M11:O11"/>
    <mergeCell ref="A7:D7"/>
    <mergeCell ref="E7:L7"/>
    <mergeCell ref="M7:O7"/>
    <mergeCell ref="A8:D8"/>
    <mergeCell ref="E8:L8"/>
    <mergeCell ref="M8:O8"/>
    <mergeCell ref="A6:L6"/>
    <mergeCell ref="M6:O6"/>
    <mergeCell ref="A1:O1"/>
    <mergeCell ref="A2:O2"/>
    <mergeCell ref="A3:O3"/>
    <mergeCell ref="A4:O4"/>
    <mergeCell ref="A5:O5"/>
  </mergeCells>
  <dataValidations disablePrompts="1" count="2">
    <dataValidation allowBlank="1" showInputMessage="1" showErrorMessage="1" prompt="Please Enter Percentage" sqref="M66 JI66 TE66 ADA66 AMW66 AWS66 BGO66 BQK66 CAG66 CKC66 CTY66 DDU66 DNQ66 DXM66 EHI66 ERE66 FBA66 FKW66 FUS66 GEO66 GOK66 GYG66 HIC66 HRY66 IBU66 ILQ66 IVM66 JFI66 JPE66 JZA66 KIW66 KSS66 LCO66 LMK66 LWG66 MGC66 MPY66 MZU66 NJQ66 NTM66 ODI66 ONE66 OXA66 PGW66 PQS66 QAO66 QKK66 QUG66 REC66 RNY66 RXU66 SHQ66 SRM66 TBI66 TLE66 TVA66 UEW66 UOS66 UYO66 VIK66 VSG66 WCC66 WLY66 WVU66 M65602 JI65602 TE65602 ADA65602 AMW65602 AWS65602 BGO65602 BQK65602 CAG65602 CKC65602 CTY65602 DDU65602 DNQ65602 DXM65602 EHI65602 ERE65602 FBA65602 FKW65602 FUS65602 GEO65602 GOK65602 GYG65602 HIC65602 HRY65602 IBU65602 ILQ65602 IVM65602 JFI65602 JPE65602 JZA65602 KIW65602 KSS65602 LCO65602 LMK65602 LWG65602 MGC65602 MPY65602 MZU65602 NJQ65602 NTM65602 ODI65602 ONE65602 OXA65602 PGW65602 PQS65602 QAO65602 QKK65602 QUG65602 REC65602 RNY65602 RXU65602 SHQ65602 SRM65602 TBI65602 TLE65602 TVA65602 UEW65602 UOS65602 UYO65602 VIK65602 VSG65602 WCC65602 WLY65602 WVU65602 M131138 JI131138 TE131138 ADA131138 AMW131138 AWS131138 BGO131138 BQK131138 CAG131138 CKC131138 CTY131138 DDU131138 DNQ131138 DXM131138 EHI131138 ERE131138 FBA131138 FKW131138 FUS131138 GEO131138 GOK131138 GYG131138 HIC131138 HRY131138 IBU131138 ILQ131138 IVM131138 JFI131138 JPE131138 JZA131138 KIW131138 KSS131138 LCO131138 LMK131138 LWG131138 MGC131138 MPY131138 MZU131138 NJQ131138 NTM131138 ODI131138 ONE131138 OXA131138 PGW131138 PQS131138 QAO131138 QKK131138 QUG131138 REC131138 RNY131138 RXU131138 SHQ131138 SRM131138 TBI131138 TLE131138 TVA131138 UEW131138 UOS131138 UYO131138 VIK131138 VSG131138 WCC131138 WLY131138 WVU131138 M196674 JI196674 TE196674 ADA196674 AMW196674 AWS196674 BGO196674 BQK196674 CAG196674 CKC196674 CTY196674 DDU196674 DNQ196674 DXM196674 EHI196674 ERE196674 FBA196674 FKW196674 FUS196674 GEO196674 GOK196674 GYG196674 HIC196674 HRY196674 IBU196674 ILQ196674 IVM196674 JFI196674 JPE196674 JZA196674 KIW196674 KSS196674 LCO196674 LMK196674 LWG196674 MGC196674 MPY196674 MZU196674 NJQ196674 NTM196674 ODI196674 ONE196674 OXA196674 PGW196674 PQS196674 QAO196674 QKK196674 QUG196674 REC196674 RNY196674 RXU196674 SHQ196674 SRM196674 TBI196674 TLE196674 TVA196674 UEW196674 UOS196674 UYO196674 VIK196674 VSG196674 WCC196674 WLY196674 WVU196674 M262210 JI262210 TE262210 ADA262210 AMW262210 AWS262210 BGO262210 BQK262210 CAG262210 CKC262210 CTY262210 DDU262210 DNQ262210 DXM262210 EHI262210 ERE262210 FBA262210 FKW262210 FUS262210 GEO262210 GOK262210 GYG262210 HIC262210 HRY262210 IBU262210 ILQ262210 IVM262210 JFI262210 JPE262210 JZA262210 KIW262210 KSS262210 LCO262210 LMK262210 LWG262210 MGC262210 MPY262210 MZU262210 NJQ262210 NTM262210 ODI262210 ONE262210 OXA262210 PGW262210 PQS262210 QAO262210 QKK262210 QUG262210 REC262210 RNY262210 RXU262210 SHQ262210 SRM262210 TBI262210 TLE262210 TVA262210 UEW262210 UOS262210 UYO262210 VIK262210 VSG262210 WCC262210 WLY262210 WVU262210 M327746 JI327746 TE327746 ADA327746 AMW327746 AWS327746 BGO327746 BQK327746 CAG327746 CKC327746 CTY327746 DDU327746 DNQ327746 DXM327746 EHI327746 ERE327746 FBA327746 FKW327746 FUS327746 GEO327746 GOK327746 GYG327746 HIC327746 HRY327746 IBU327746 ILQ327746 IVM327746 JFI327746 JPE327746 JZA327746 KIW327746 KSS327746 LCO327746 LMK327746 LWG327746 MGC327746 MPY327746 MZU327746 NJQ327746 NTM327746 ODI327746 ONE327746 OXA327746 PGW327746 PQS327746 QAO327746 QKK327746 QUG327746 REC327746 RNY327746 RXU327746 SHQ327746 SRM327746 TBI327746 TLE327746 TVA327746 UEW327746 UOS327746 UYO327746 VIK327746 VSG327746 WCC327746 WLY327746 WVU327746 M393282 JI393282 TE393282 ADA393282 AMW393282 AWS393282 BGO393282 BQK393282 CAG393282 CKC393282 CTY393282 DDU393282 DNQ393282 DXM393282 EHI393282 ERE393282 FBA393282 FKW393282 FUS393282 GEO393282 GOK393282 GYG393282 HIC393282 HRY393282 IBU393282 ILQ393282 IVM393282 JFI393282 JPE393282 JZA393282 KIW393282 KSS393282 LCO393282 LMK393282 LWG393282 MGC393282 MPY393282 MZU393282 NJQ393282 NTM393282 ODI393282 ONE393282 OXA393282 PGW393282 PQS393282 QAO393282 QKK393282 QUG393282 REC393282 RNY393282 RXU393282 SHQ393282 SRM393282 TBI393282 TLE393282 TVA393282 UEW393282 UOS393282 UYO393282 VIK393282 VSG393282 WCC393282 WLY393282 WVU393282 M458818 JI458818 TE458818 ADA458818 AMW458818 AWS458818 BGO458818 BQK458818 CAG458818 CKC458818 CTY458818 DDU458818 DNQ458818 DXM458818 EHI458818 ERE458818 FBA458818 FKW458818 FUS458818 GEO458818 GOK458818 GYG458818 HIC458818 HRY458818 IBU458818 ILQ458818 IVM458818 JFI458818 JPE458818 JZA458818 KIW458818 KSS458818 LCO458818 LMK458818 LWG458818 MGC458818 MPY458818 MZU458818 NJQ458818 NTM458818 ODI458818 ONE458818 OXA458818 PGW458818 PQS458818 QAO458818 QKK458818 QUG458818 REC458818 RNY458818 RXU458818 SHQ458818 SRM458818 TBI458818 TLE458818 TVA458818 UEW458818 UOS458818 UYO458818 VIK458818 VSG458818 WCC458818 WLY458818 WVU458818 M524354 JI524354 TE524354 ADA524354 AMW524354 AWS524354 BGO524354 BQK524354 CAG524354 CKC524354 CTY524354 DDU524354 DNQ524354 DXM524354 EHI524354 ERE524354 FBA524354 FKW524354 FUS524354 GEO524354 GOK524354 GYG524354 HIC524354 HRY524354 IBU524354 ILQ524354 IVM524354 JFI524354 JPE524354 JZA524354 KIW524354 KSS524354 LCO524354 LMK524354 LWG524354 MGC524354 MPY524354 MZU524354 NJQ524354 NTM524354 ODI524354 ONE524354 OXA524354 PGW524354 PQS524354 QAO524354 QKK524354 QUG524354 REC524354 RNY524354 RXU524354 SHQ524354 SRM524354 TBI524354 TLE524354 TVA524354 UEW524354 UOS524354 UYO524354 VIK524354 VSG524354 WCC524354 WLY524354 WVU524354 M589890 JI589890 TE589890 ADA589890 AMW589890 AWS589890 BGO589890 BQK589890 CAG589890 CKC589890 CTY589890 DDU589890 DNQ589890 DXM589890 EHI589890 ERE589890 FBA589890 FKW589890 FUS589890 GEO589890 GOK589890 GYG589890 HIC589890 HRY589890 IBU589890 ILQ589890 IVM589890 JFI589890 JPE589890 JZA589890 KIW589890 KSS589890 LCO589890 LMK589890 LWG589890 MGC589890 MPY589890 MZU589890 NJQ589890 NTM589890 ODI589890 ONE589890 OXA589890 PGW589890 PQS589890 QAO589890 QKK589890 QUG589890 REC589890 RNY589890 RXU589890 SHQ589890 SRM589890 TBI589890 TLE589890 TVA589890 UEW589890 UOS589890 UYO589890 VIK589890 VSG589890 WCC589890 WLY589890 WVU589890 M655426 JI655426 TE655426 ADA655426 AMW655426 AWS655426 BGO655426 BQK655426 CAG655426 CKC655426 CTY655426 DDU655426 DNQ655426 DXM655426 EHI655426 ERE655426 FBA655426 FKW655426 FUS655426 GEO655426 GOK655426 GYG655426 HIC655426 HRY655426 IBU655426 ILQ655426 IVM655426 JFI655426 JPE655426 JZA655426 KIW655426 KSS655426 LCO655426 LMK655426 LWG655426 MGC655426 MPY655426 MZU655426 NJQ655426 NTM655426 ODI655426 ONE655426 OXA655426 PGW655426 PQS655426 QAO655426 QKK655426 QUG655426 REC655426 RNY655426 RXU655426 SHQ655426 SRM655426 TBI655426 TLE655426 TVA655426 UEW655426 UOS655426 UYO655426 VIK655426 VSG655426 WCC655426 WLY655426 WVU655426 M720962 JI720962 TE720962 ADA720962 AMW720962 AWS720962 BGO720962 BQK720962 CAG720962 CKC720962 CTY720962 DDU720962 DNQ720962 DXM720962 EHI720962 ERE720962 FBA720962 FKW720962 FUS720962 GEO720962 GOK720962 GYG720962 HIC720962 HRY720962 IBU720962 ILQ720962 IVM720962 JFI720962 JPE720962 JZA720962 KIW720962 KSS720962 LCO720962 LMK720962 LWG720962 MGC720962 MPY720962 MZU720962 NJQ720962 NTM720962 ODI720962 ONE720962 OXA720962 PGW720962 PQS720962 QAO720962 QKK720962 QUG720962 REC720962 RNY720962 RXU720962 SHQ720962 SRM720962 TBI720962 TLE720962 TVA720962 UEW720962 UOS720962 UYO720962 VIK720962 VSG720962 WCC720962 WLY720962 WVU720962 M786498 JI786498 TE786498 ADA786498 AMW786498 AWS786498 BGO786498 BQK786498 CAG786498 CKC786498 CTY786498 DDU786498 DNQ786498 DXM786498 EHI786498 ERE786498 FBA786498 FKW786498 FUS786498 GEO786498 GOK786498 GYG786498 HIC786498 HRY786498 IBU786498 ILQ786498 IVM786498 JFI786498 JPE786498 JZA786498 KIW786498 KSS786498 LCO786498 LMK786498 LWG786498 MGC786498 MPY786498 MZU786498 NJQ786498 NTM786498 ODI786498 ONE786498 OXA786498 PGW786498 PQS786498 QAO786498 QKK786498 QUG786498 REC786498 RNY786498 RXU786498 SHQ786498 SRM786498 TBI786498 TLE786498 TVA786498 UEW786498 UOS786498 UYO786498 VIK786498 VSG786498 WCC786498 WLY786498 WVU786498 M852034 JI852034 TE852034 ADA852034 AMW852034 AWS852034 BGO852034 BQK852034 CAG852034 CKC852034 CTY852034 DDU852034 DNQ852034 DXM852034 EHI852034 ERE852034 FBA852034 FKW852034 FUS852034 GEO852034 GOK852034 GYG852034 HIC852034 HRY852034 IBU852034 ILQ852034 IVM852034 JFI852034 JPE852034 JZA852034 KIW852034 KSS852034 LCO852034 LMK852034 LWG852034 MGC852034 MPY852034 MZU852034 NJQ852034 NTM852034 ODI852034 ONE852034 OXA852034 PGW852034 PQS852034 QAO852034 QKK852034 QUG852034 REC852034 RNY852034 RXU852034 SHQ852034 SRM852034 TBI852034 TLE852034 TVA852034 UEW852034 UOS852034 UYO852034 VIK852034 VSG852034 WCC852034 WLY852034 WVU852034 M917570 JI917570 TE917570 ADA917570 AMW917570 AWS917570 BGO917570 BQK917570 CAG917570 CKC917570 CTY917570 DDU917570 DNQ917570 DXM917570 EHI917570 ERE917570 FBA917570 FKW917570 FUS917570 GEO917570 GOK917570 GYG917570 HIC917570 HRY917570 IBU917570 ILQ917570 IVM917570 JFI917570 JPE917570 JZA917570 KIW917570 KSS917570 LCO917570 LMK917570 LWG917570 MGC917570 MPY917570 MZU917570 NJQ917570 NTM917570 ODI917570 ONE917570 OXA917570 PGW917570 PQS917570 QAO917570 QKK917570 QUG917570 REC917570 RNY917570 RXU917570 SHQ917570 SRM917570 TBI917570 TLE917570 TVA917570 UEW917570 UOS917570 UYO917570 VIK917570 VSG917570 WCC917570 WLY917570 WVU917570 M983106 JI983106 TE983106 ADA983106 AMW983106 AWS983106 BGO983106 BQK983106 CAG983106 CKC983106 CTY983106 DDU983106 DNQ983106 DXM983106 EHI983106 ERE983106 FBA983106 FKW983106 FUS983106 GEO983106 GOK983106 GYG983106 HIC983106 HRY983106 IBU983106 ILQ983106 IVM983106 JFI983106 JPE983106 JZA983106 KIW983106 KSS983106 LCO983106 LMK983106 LWG983106 MGC983106 MPY983106 MZU983106 NJQ983106 NTM983106 ODI983106 ONE983106 OXA983106 PGW983106 PQS983106 QAO983106 QKK983106 QUG983106 REC983106 RNY983106 RXU983106 SHQ983106 SRM983106 TBI983106 TLE983106 TVA983106 UEW983106 UOS983106 UYO983106 VIK983106 VSG983106 WCC983106 WLY983106 WVU983106" xr:uid="{B61DC1D4-6B70-489C-8D50-B2682574FD6D}"/>
    <dataValidation type="decimal" operator="greaterThanOrEqual" allowBlank="1" showInputMessage="1" showErrorMessage="1" errorTitle="ERREUR" error="ENTER POSITIVE RATE" prompt="Please Enter Rate" sqref="J36:J64" xr:uid="{E53209CC-3280-40A1-AB10-57DEED3103BD}">
      <formula1>0</formula1>
    </dataValidation>
  </dataValidations>
  <pageMargins left="0.7" right="0.7" top="0.75" bottom="0.75" header="0.3" footer="0.3"/>
  <pageSetup orientation="portrait"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7E6676-E1D1-43DE-B228-BF7E36268FCA}">
  <dimension ref="A1:N21"/>
  <sheetViews>
    <sheetView zoomScale="115" zoomScaleNormal="115" workbookViewId="0">
      <selection activeCell="G16" sqref="G16"/>
    </sheetView>
  </sheetViews>
  <sheetFormatPr defaultRowHeight="12.75" x14ac:dyDescent="0.25"/>
  <cols>
    <col min="1" max="1" width="5.5703125" style="58" customWidth="1"/>
    <col min="2" max="2" width="12.140625" style="58" customWidth="1"/>
    <col min="3" max="3" width="14.7109375" style="58" customWidth="1"/>
    <col min="4" max="4" width="8.5703125" style="51" customWidth="1"/>
    <col min="5" max="5" width="7.28515625" style="51" customWidth="1"/>
    <col min="6" max="6" width="64.85546875" style="51" customWidth="1"/>
    <col min="7" max="7" width="9.140625" style="51"/>
    <col min="8" max="8" width="15.5703125" style="51" customWidth="1"/>
    <col min="9" max="9" width="10.7109375" style="51" customWidth="1"/>
    <col min="10" max="10" width="17.28515625" style="51" customWidth="1"/>
    <col min="11" max="11" width="13.5703125" style="51" customWidth="1"/>
    <col min="12" max="12" width="15" style="51" hidden="1" customWidth="1"/>
    <col min="13" max="13" width="9.140625" style="51"/>
    <col min="14" max="14" width="12.42578125" style="51" bestFit="1" customWidth="1"/>
    <col min="15" max="256" width="9.140625" style="51"/>
    <col min="257" max="257" width="5.5703125" style="51" customWidth="1"/>
    <col min="258" max="258" width="12.140625" style="51" customWidth="1"/>
    <col min="259" max="259" width="14.7109375" style="51" customWidth="1"/>
    <col min="260" max="260" width="8.5703125" style="51" customWidth="1"/>
    <col min="261" max="261" width="7.28515625" style="51" customWidth="1"/>
    <col min="262" max="262" width="64.85546875" style="51" customWidth="1"/>
    <col min="263" max="263" width="9.140625" style="51"/>
    <col min="264" max="264" width="15.5703125" style="51" customWidth="1"/>
    <col min="265" max="265" width="10.7109375" style="51" customWidth="1"/>
    <col min="266" max="266" width="17.28515625" style="51" customWidth="1"/>
    <col min="267" max="267" width="13.5703125" style="51" customWidth="1"/>
    <col min="268" max="268" width="15" style="51" customWidth="1"/>
    <col min="269" max="269" width="9.140625" style="51"/>
    <col min="270" max="270" width="12.42578125" style="51" bestFit="1" customWidth="1"/>
    <col min="271" max="512" width="9.140625" style="51"/>
    <col min="513" max="513" width="5.5703125" style="51" customWidth="1"/>
    <col min="514" max="514" width="12.140625" style="51" customWidth="1"/>
    <col min="515" max="515" width="14.7109375" style="51" customWidth="1"/>
    <col min="516" max="516" width="8.5703125" style="51" customWidth="1"/>
    <col min="517" max="517" width="7.28515625" style="51" customWidth="1"/>
    <col min="518" max="518" width="64.85546875" style="51" customWidth="1"/>
    <col min="519" max="519" width="9.140625" style="51"/>
    <col min="520" max="520" width="15.5703125" style="51" customWidth="1"/>
    <col min="521" max="521" width="10.7109375" style="51" customWidth="1"/>
    <col min="522" max="522" width="17.28515625" style="51" customWidth="1"/>
    <col min="523" max="523" width="13.5703125" style="51" customWidth="1"/>
    <col min="524" max="524" width="15" style="51" customWidth="1"/>
    <col min="525" max="525" width="9.140625" style="51"/>
    <col min="526" max="526" width="12.42578125" style="51" bestFit="1" customWidth="1"/>
    <col min="527" max="768" width="9.140625" style="51"/>
    <col min="769" max="769" width="5.5703125" style="51" customWidth="1"/>
    <col min="770" max="770" width="12.140625" style="51" customWidth="1"/>
    <col min="771" max="771" width="14.7109375" style="51" customWidth="1"/>
    <col min="772" max="772" width="8.5703125" style="51" customWidth="1"/>
    <col min="773" max="773" width="7.28515625" style="51" customWidth="1"/>
    <col min="774" max="774" width="64.85546875" style="51" customWidth="1"/>
    <col min="775" max="775" width="9.140625" style="51"/>
    <col min="776" max="776" width="15.5703125" style="51" customWidth="1"/>
    <col min="777" max="777" width="10.7109375" style="51" customWidth="1"/>
    <col min="778" max="778" width="17.28515625" style="51" customWidth="1"/>
    <col min="779" max="779" width="13.5703125" style="51" customWidth="1"/>
    <col min="780" max="780" width="15" style="51" customWidth="1"/>
    <col min="781" max="781" width="9.140625" style="51"/>
    <col min="782" max="782" width="12.42578125" style="51" bestFit="1" customWidth="1"/>
    <col min="783" max="1024" width="9.140625" style="51"/>
    <col min="1025" max="1025" width="5.5703125" style="51" customWidth="1"/>
    <col min="1026" max="1026" width="12.140625" style="51" customWidth="1"/>
    <col min="1027" max="1027" width="14.7109375" style="51" customWidth="1"/>
    <col min="1028" max="1028" width="8.5703125" style="51" customWidth="1"/>
    <col min="1029" max="1029" width="7.28515625" style="51" customWidth="1"/>
    <col min="1030" max="1030" width="64.85546875" style="51" customWidth="1"/>
    <col min="1031" max="1031" width="9.140625" style="51"/>
    <col min="1032" max="1032" width="15.5703125" style="51" customWidth="1"/>
    <col min="1033" max="1033" width="10.7109375" style="51" customWidth="1"/>
    <col min="1034" max="1034" width="17.28515625" style="51" customWidth="1"/>
    <col min="1035" max="1035" width="13.5703125" style="51" customWidth="1"/>
    <col min="1036" max="1036" width="15" style="51" customWidth="1"/>
    <col min="1037" max="1037" width="9.140625" style="51"/>
    <col min="1038" max="1038" width="12.42578125" style="51" bestFit="1" customWidth="1"/>
    <col min="1039" max="1280" width="9.140625" style="51"/>
    <col min="1281" max="1281" width="5.5703125" style="51" customWidth="1"/>
    <col min="1282" max="1282" width="12.140625" style="51" customWidth="1"/>
    <col min="1283" max="1283" width="14.7109375" style="51" customWidth="1"/>
    <col min="1284" max="1284" width="8.5703125" style="51" customWidth="1"/>
    <col min="1285" max="1285" width="7.28515625" style="51" customWidth="1"/>
    <col min="1286" max="1286" width="64.85546875" style="51" customWidth="1"/>
    <col min="1287" max="1287" width="9.140625" style="51"/>
    <col min="1288" max="1288" width="15.5703125" style="51" customWidth="1"/>
    <col min="1289" max="1289" width="10.7109375" style="51" customWidth="1"/>
    <col min="1290" max="1290" width="17.28515625" style="51" customWidth="1"/>
    <col min="1291" max="1291" width="13.5703125" style="51" customWidth="1"/>
    <col min="1292" max="1292" width="15" style="51" customWidth="1"/>
    <col min="1293" max="1293" width="9.140625" style="51"/>
    <col min="1294" max="1294" width="12.42578125" style="51" bestFit="1" customWidth="1"/>
    <col min="1295" max="1536" width="9.140625" style="51"/>
    <col min="1537" max="1537" width="5.5703125" style="51" customWidth="1"/>
    <col min="1538" max="1538" width="12.140625" style="51" customWidth="1"/>
    <col min="1539" max="1539" width="14.7109375" style="51" customWidth="1"/>
    <col min="1540" max="1540" width="8.5703125" style="51" customWidth="1"/>
    <col min="1541" max="1541" width="7.28515625" style="51" customWidth="1"/>
    <col min="1542" max="1542" width="64.85546875" style="51" customWidth="1"/>
    <col min="1543" max="1543" width="9.140625" style="51"/>
    <col min="1544" max="1544" width="15.5703125" style="51" customWidth="1"/>
    <col min="1545" max="1545" width="10.7109375" style="51" customWidth="1"/>
    <col min="1546" max="1546" width="17.28515625" style="51" customWidth="1"/>
    <col min="1547" max="1547" width="13.5703125" style="51" customWidth="1"/>
    <col min="1548" max="1548" width="15" style="51" customWidth="1"/>
    <col min="1549" max="1549" width="9.140625" style="51"/>
    <col min="1550" max="1550" width="12.42578125" style="51" bestFit="1" customWidth="1"/>
    <col min="1551" max="1792" width="9.140625" style="51"/>
    <col min="1793" max="1793" width="5.5703125" style="51" customWidth="1"/>
    <col min="1794" max="1794" width="12.140625" style="51" customWidth="1"/>
    <col min="1795" max="1795" width="14.7109375" style="51" customWidth="1"/>
    <col min="1796" max="1796" width="8.5703125" style="51" customWidth="1"/>
    <col min="1797" max="1797" width="7.28515625" style="51" customWidth="1"/>
    <col min="1798" max="1798" width="64.85546875" style="51" customWidth="1"/>
    <col min="1799" max="1799" width="9.140625" style="51"/>
    <col min="1800" max="1800" width="15.5703125" style="51" customWidth="1"/>
    <col min="1801" max="1801" width="10.7109375" style="51" customWidth="1"/>
    <col min="1802" max="1802" width="17.28515625" style="51" customWidth="1"/>
    <col min="1803" max="1803" width="13.5703125" style="51" customWidth="1"/>
    <col min="1804" max="1804" width="15" style="51" customWidth="1"/>
    <col min="1805" max="1805" width="9.140625" style="51"/>
    <col min="1806" max="1806" width="12.42578125" style="51" bestFit="1" customWidth="1"/>
    <col min="1807" max="2048" width="9.140625" style="51"/>
    <col min="2049" max="2049" width="5.5703125" style="51" customWidth="1"/>
    <col min="2050" max="2050" width="12.140625" style="51" customWidth="1"/>
    <col min="2051" max="2051" width="14.7109375" style="51" customWidth="1"/>
    <col min="2052" max="2052" width="8.5703125" style="51" customWidth="1"/>
    <col min="2053" max="2053" width="7.28515625" style="51" customWidth="1"/>
    <col min="2054" max="2054" width="64.85546875" style="51" customWidth="1"/>
    <col min="2055" max="2055" width="9.140625" style="51"/>
    <col min="2056" max="2056" width="15.5703125" style="51" customWidth="1"/>
    <col min="2057" max="2057" width="10.7109375" style="51" customWidth="1"/>
    <col min="2058" max="2058" width="17.28515625" style="51" customWidth="1"/>
    <col min="2059" max="2059" width="13.5703125" style="51" customWidth="1"/>
    <col min="2060" max="2060" width="15" style="51" customWidth="1"/>
    <col min="2061" max="2061" width="9.140625" style="51"/>
    <col min="2062" max="2062" width="12.42578125" style="51" bestFit="1" customWidth="1"/>
    <col min="2063" max="2304" width="9.140625" style="51"/>
    <col min="2305" max="2305" width="5.5703125" style="51" customWidth="1"/>
    <col min="2306" max="2306" width="12.140625" style="51" customWidth="1"/>
    <col min="2307" max="2307" width="14.7109375" style="51" customWidth="1"/>
    <col min="2308" max="2308" width="8.5703125" style="51" customWidth="1"/>
    <col min="2309" max="2309" width="7.28515625" style="51" customWidth="1"/>
    <col min="2310" max="2310" width="64.85546875" style="51" customWidth="1"/>
    <col min="2311" max="2311" width="9.140625" style="51"/>
    <col min="2312" max="2312" width="15.5703125" style="51" customWidth="1"/>
    <col min="2313" max="2313" width="10.7109375" style="51" customWidth="1"/>
    <col min="2314" max="2314" width="17.28515625" style="51" customWidth="1"/>
    <col min="2315" max="2315" width="13.5703125" style="51" customWidth="1"/>
    <col min="2316" max="2316" width="15" style="51" customWidth="1"/>
    <col min="2317" max="2317" width="9.140625" style="51"/>
    <col min="2318" max="2318" width="12.42578125" style="51" bestFit="1" customWidth="1"/>
    <col min="2319" max="2560" width="9.140625" style="51"/>
    <col min="2561" max="2561" width="5.5703125" style="51" customWidth="1"/>
    <col min="2562" max="2562" width="12.140625" style="51" customWidth="1"/>
    <col min="2563" max="2563" width="14.7109375" style="51" customWidth="1"/>
    <col min="2564" max="2564" width="8.5703125" style="51" customWidth="1"/>
    <col min="2565" max="2565" width="7.28515625" style="51" customWidth="1"/>
    <col min="2566" max="2566" width="64.85546875" style="51" customWidth="1"/>
    <col min="2567" max="2567" width="9.140625" style="51"/>
    <col min="2568" max="2568" width="15.5703125" style="51" customWidth="1"/>
    <col min="2569" max="2569" width="10.7109375" style="51" customWidth="1"/>
    <col min="2570" max="2570" width="17.28515625" style="51" customWidth="1"/>
    <col min="2571" max="2571" width="13.5703125" style="51" customWidth="1"/>
    <col min="2572" max="2572" width="15" style="51" customWidth="1"/>
    <col min="2573" max="2573" width="9.140625" style="51"/>
    <col min="2574" max="2574" width="12.42578125" style="51" bestFit="1" customWidth="1"/>
    <col min="2575" max="2816" width="9.140625" style="51"/>
    <col min="2817" max="2817" width="5.5703125" style="51" customWidth="1"/>
    <col min="2818" max="2818" width="12.140625" style="51" customWidth="1"/>
    <col min="2819" max="2819" width="14.7109375" style="51" customWidth="1"/>
    <col min="2820" max="2820" width="8.5703125" style="51" customWidth="1"/>
    <col min="2821" max="2821" width="7.28515625" style="51" customWidth="1"/>
    <col min="2822" max="2822" width="64.85546875" style="51" customWidth="1"/>
    <col min="2823" max="2823" width="9.140625" style="51"/>
    <col min="2824" max="2824" width="15.5703125" style="51" customWidth="1"/>
    <col min="2825" max="2825" width="10.7109375" style="51" customWidth="1"/>
    <col min="2826" max="2826" width="17.28515625" style="51" customWidth="1"/>
    <col min="2827" max="2827" width="13.5703125" style="51" customWidth="1"/>
    <col min="2828" max="2828" width="15" style="51" customWidth="1"/>
    <col min="2829" max="2829" width="9.140625" style="51"/>
    <col min="2830" max="2830" width="12.42578125" style="51" bestFit="1" customWidth="1"/>
    <col min="2831" max="3072" width="9.140625" style="51"/>
    <col min="3073" max="3073" width="5.5703125" style="51" customWidth="1"/>
    <col min="3074" max="3074" width="12.140625" style="51" customWidth="1"/>
    <col min="3075" max="3075" width="14.7109375" style="51" customWidth="1"/>
    <col min="3076" max="3076" width="8.5703125" style="51" customWidth="1"/>
    <col min="3077" max="3077" width="7.28515625" style="51" customWidth="1"/>
    <col min="3078" max="3078" width="64.85546875" style="51" customWidth="1"/>
    <col min="3079" max="3079" width="9.140625" style="51"/>
    <col min="3080" max="3080" width="15.5703125" style="51" customWidth="1"/>
    <col min="3081" max="3081" width="10.7109375" style="51" customWidth="1"/>
    <col min="3082" max="3082" width="17.28515625" style="51" customWidth="1"/>
    <col min="3083" max="3083" width="13.5703125" style="51" customWidth="1"/>
    <col min="3084" max="3084" width="15" style="51" customWidth="1"/>
    <col min="3085" max="3085" width="9.140625" style="51"/>
    <col min="3086" max="3086" width="12.42578125" style="51" bestFit="1" customWidth="1"/>
    <col min="3087" max="3328" width="9.140625" style="51"/>
    <col min="3329" max="3329" width="5.5703125" style="51" customWidth="1"/>
    <col min="3330" max="3330" width="12.140625" style="51" customWidth="1"/>
    <col min="3331" max="3331" width="14.7109375" style="51" customWidth="1"/>
    <col min="3332" max="3332" width="8.5703125" style="51" customWidth="1"/>
    <col min="3333" max="3333" width="7.28515625" style="51" customWidth="1"/>
    <col min="3334" max="3334" width="64.85546875" style="51" customWidth="1"/>
    <col min="3335" max="3335" width="9.140625" style="51"/>
    <col min="3336" max="3336" width="15.5703125" style="51" customWidth="1"/>
    <col min="3337" max="3337" width="10.7109375" style="51" customWidth="1"/>
    <col min="3338" max="3338" width="17.28515625" style="51" customWidth="1"/>
    <col min="3339" max="3339" width="13.5703125" style="51" customWidth="1"/>
    <col min="3340" max="3340" width="15" style="51" customWidth="1"/>
    <col min="3341" max="3341" width="9.140625" style="51"/>
    <col min="3342" max="3342" width="12.42578125" style="51" bestFit="1" customWidth="1"/>
    <col min="3343" max="3584" width="9.140625" style="51"/>
    <col min="3585" max="3585" width="5.5703125" style="51" customWidth="1"/>
    <col min="3586" max="3586" width="12.140625" style="51" customWidth="1"/>
    <col min="3587" max="3587" width="14.7109375" style="51" customWidth="1"/>
    <col min="3588" max="3588" width="8.5703125" style="51" customWidth="1"/>
    <col min="3589" max="3589" width="7.28515625" style="51" customWidth="1"/>
    <col min="3590" max="3590" width="64.85546875" style="51" customWidth="1"/>
    <col min="3591" max="3591" width="9.140625" style="51"/>
    <col min="3592" max="3592" width="15.5703125" style="51" customWidth="1"/>
    <col min="3593" max="3593" width="10.7109375" style="51" customWidth="1"/>
    <col min="3594" max="3594" width="17.28515625" style="51" customWidth="1"/>
    <col min="3595" max="3595" width="13.5703125" style="51" customWidth="1"/>
    <col min="3596" max="3596" width="15" style="51" customWidth="1"/>
    <col min="3597" max="3597" width="9.140625" style="51"/>
    <col min="3598" max="3598" width="12.42578125" style="51" bestFit="1" customWidth="1"/>
    <col min="3599" max="3840" width="9.140625" style="51"/>
    <col min="3841" max="3841" width="5.5703125" style="51" customWidth="1"/>
    <col min="3842" max="3842" width="12.140625" style="51" customWidth="1"/>
    <col min="3843" max="3843" width="14.7109375" style="51" customWidth="1"/>
    <col min="3844" max="3844" width="8.5703125" style="51" customWidth="1"/>
    <col min="3845" max="3845" width="7.28515625" style="51" customWidth="1"/>
    <col min="3846" max="3846" width="64.85546875" style="51" customWidth="1"/>
    <col min="3847" max="3847" width="9.140625" style="51"/>
    <col min="3848" max="3848" width="15.5703125" style="51" customWidth="1"/>
    <col min="3849" max="3849" width="10.7109375" style="51" customWidth="1"/>
    <col min="3850" max="3850" width="17.28515625" style="51" customWidth="1"/>
    <col min="3851" max="3851" width="13.5703125" style="51" customWidth="1"/>
    <col min="3852" max="3852" width="15" style="51" customWidth="1"/>
    <col min="3853" max="3853" width="9.140625" style="51"/>
    <col min="3854" max="3854" width="12.42578125" style="51" bestFit="1" customWidth="1"/>
    <col min="3855" max="4096" width="9.140625" style="51"/>
    <col min="4097" max="4097" width="5.5703125" style="51" customWidth="1"/>
    <col min="4098" max="4098" width="12.140625" style="51" customWidth="1"/>
    <col min="4099" max="4099" width="14.7109375" style="51" customWidth="1"/>
    <col min="4100" max="4100" width="8.5703125" style="51" customWidth="1"/>
    <col min="4101" max="4101" width="7.28515625" style="51" customWidth="1"/>
    <col min="4102" max="4102" width="64.85546875" style="51" customWidth="1"/>
    <col min="4103" max="4103" width="9.140625" style="51"/>
    <col min="4104" max="4104" width="15.5703125" style="51" customWidth="1"/>
    <col min="4105" max="4105" width="10.7109375" style="51" customWidth="1"/>
    <col min="4106" max="4106" width="17.28515625" style="51" customWidth="1"/>
    <col min="4107" max="4107" width="13.5703125" style="51" customWidth="1"/>
    <col min="4108" max="4108" width="15" style="51" customWidth="1"/>
    <col min="4109" max="4109" width="9.140625" style="51"/>
    <col min="4110" max="4110" width="12.42578125" style="51" bestFit="1" customWidth="1"/>
    <col min="4111" max="4352" width="9.140625" style="51"/>
    <col min="4353" max="4353" width="5.5703125" style="51" customWidth="1"/>
    <col min="4354" max="4354" width="12.140625" style="51" customWidth="1"/>
    <col min="4355" max="4355" width="14.7109375" style="51" customWidth="1"/>
    <col min="4356" max="4356" width="8.5703125" style="51" customWidth="1"/>
    <col min="4357" max="4357" width="7.28515625" style="51" customWidth="1"/>
    <col min="4358" max="4358" width="64.85546875" style="51" customWidth="1"/>
    <col min="4359" max="4359" width="9.140625" style="51"/>
    <col min="4360" max="4360" width="15.5703125" style="51" customWidth="1"/>
    <col min="4361" max="4361" width="10.7109375" style="51" customWidth="1"/>
    <col min="4362" max="4362" width="17.28515625" style="51" customWidth="1"/>
    <col min="4363" max="4363" width="13.5703125" style="51" customWidth="1"/>
    <col min="4364" max="4364" width="15" style="51" customWidth="1"/>
    <col min="4365" max="4365" width="9.140625" style="51"/>
    <col min="4366" max="4366" width="12.42578125" style="51" bestFit="1" customWidth="1"/>
    <col min="4367" max="4608" width="9.140625" style="51"/>
    <col min="4609" max="4609" width="5.5703125" style="51" customWidth="1"/>
    <col min="4610" max="4610" width="12.140625" style="51" customWidth="1"/>
    <col min="4611" max="4611" width="14.7109375" style="51" customWidth="1"/>
    <col min="4612" max="4612" width="8.5703125" style="51" customWidth="1"/>
    <col min="4613" max="4613" width="7.28515625" style="51" customWidth="1"/>
    <col min="4614" max="4614" width="64.85546875" style="51" customWidth="1"/>
    <col min="4615" max="4615" width="9.140625" style="51"/>
    <col min="4616" max="4616" width="15.5703125" style="51" customWidth="1"/>
    <col min="4617" max="4617" width="10.7109375" style="51" customWidth="1"/>
    <col min="4618" max="4618" width="17.28515625" style="51" customWidth="1"/>
    <col min="4619" max="4619" width="13.5703125" style="51" customWidth="1"/>
    <col min="4620" max="4620" width="15" style="51" customWidth="1"/>
    <col min="4621" max="4621" width="9.140625" style="51"/>
    <col min="4622" max="4622" width="12.42578125" style="51" bestFit="1" customWidth="1"/>
    <col min="4623" max="4864" width="9.140625" style="51"/>
    <col min="4865" max="4865" width="5.5703125" style="51" customWidth="1"/>
    <col min="4866" max="4866" width="12.140625" style="51" customWidth="1"/>
    <col min="4867" max="4867" width="14.7109375" style="51" customWidth="1"/>
    <col min="4868" max="4868" width="8.5703125" style="51" customWidth="1"/>
    <col min="4869" max="4869" width="7.28515625" style="51" customWidth="1"/>
    <col min="4870" max="4870" width="64.85546875" style="51" customWidth="1"/>
    <col min="4871" max="4871" width="9.140625" style="51"/>
    <col min="4872" max="4872" width="15.5703125" style="51" customWidth="1"/>
    <col min="4873" max="4873" width="10.7109375" style="51" customWidth="1"/>
    <col min="4874" max="4874" width="17.28515625" style="51" customWidth="1"/>
    <col min="4875" max="4875" width="13.5703125" style="51" customWidth="1"/>
    <col min="4876" max="4876" width="15" style="51" customWidth="1"/>
    <col min="4877" max="4877" width="9.140625" style="51"/>
    <col min="4878" max="4878" width="12.42578125" style="51" bestFit="1" customWidth="1"/>
    <col min="4879" max="5120" width="9.140625" style="51"/>
    <col min="5121" max="5121" width="5.5703125" style="51" customWidth="1"/>
    <col min="5122" max="5122" width="12.140625" style="51" customWidth="1"/>
    <col min="5123" max="5123" width="14.7109375" style="51" customWidth="1"/>
    <col min="5124" max="5124" width="8.5703125" style="51" customWidth="1"/>
    <col min="5125" max="5125" width="7.28515625" style="51" customWidth="1"/>
    <col min="5126" max="5126" width="64.85546875" style="51" customWidth="1"/>
    <col min="5127" max="5127" width="9.140625" style="51"/>
    <col min="5128" max="5128" width="15.5703125" style="51" customWidth="1"/>
    <col min="5129" max="5129" width="10.7109375" style="51" customWidth="1"/>
    <col min="5130" max="5130" width="17.28515625" style="51" customWidth="1"/>
    <col min="5131" max="5131" width="13.5703125" style="51" customWidth="1"/>
    <col min="5132" max="5132" width="15" style="51" customWidth="1"/>
    <col min="5133" max="5133" width="9.140625" style="51"/>
    <col min="5134" max="5134" width="12.42578125" style="51" bestFit="1" customWidth="1"/>
    <col min="5135" max="5376" width="9.140625" style="51"/>
    <col min="5377" max="5377" width="5.5703125" style="51" customWidth="1"/>
    <col min="5378" max="5378" width="12.140625" style="51" customWidth="1"/>
    <col min="5379" max="5379" width="14.7109375" style="51" customWidth="1"/>
    <col min="5380" max="5380" width="8.5703125" style="51" customWidth="1"/>
    <col min="5381" max="5381" width="7.28515625" style="51" customWidth="1"/>
    <col min="5382" max="5382" width="64.85546875" style="51" customWidth="1"/>
    <col min="5383" max="5383" width="9.140625" style="51"/>
    <col min="5384" max="5384" width="15.5703125" style="51" customWidth="1"/>
    <col min="5385" max="5385" width="10.7109375" style="51" customWidth="1"/>
    <col min="5386" max="5386" width="17.28515625" style="51" customWidth="1"/>
    <col min="5387" max="5387" width="13.5703125" style="51" customWidth="1"/>
    <col min="5388" max="5388" width="15" style="51" customWidth="1"/>
    <col min="5389" max="5389" width="9.140625" style="51"/>
    <col min="5390" max="5390" width="12.42578125" style="51" bestFit="1" customWidth="1"/>
    <col min="5391" max="5632" width="9.140625" style="51"/>
    <col min="5633" max="5633" width="5.5703125" style="51" customWidth="1"/>
    <col min="5634" max="5634" width="12.140625" style="51" customWidth="1"/>
    <col min="5635" max="5635" width="14.7109375" style="51" customWidth="1"/>
    <col min="5636" max="5636" width="8.5703125" style="51" customWidth="1"/>
    <col min="5637" max="5637" width="7.28515625" style="51" customWidth="1"/>
    <col min="5638" max="5638" width="64.85546875" style="51" customWidth="1"/>
    <col min="5639" max="5639" width="9.140625" style="51"/>
    <col min="5640" max="5640" width="15.5703125" style="51" customWidth="1"/>
    <col min="5641" max="5641" width="10.7109375" style="51" customWidth="1"/>
    <col min="5642" max="5642" width="17.28515625" style="51" customWidth="1"/>
    <col min="5643" max="5643" width="13.5703125" style="51" customWidth="1"/>
    <col min="5644" max="5644" width="15" style="51" customWidth="1"/>
    <col min="5645" max="5645" width="9.140625" style="51"/>
    <col min="5646" max="5646" width="12.42578125" style="51" bestFit="1" customWidth="1"/>
    <col min="5647" max="5888" width="9.140625" style="51"/>
    <col min="5889" max="5889" width="5.5703125" style="51" customWidth="1"/>
    <col min="5890" max="5890" width="12.140625" style="51" customWidth="1"/>
    <col min="5891" max="5891" width="14.7109375" style="51" customWidth="1"/>
    <col min="5892" max="5892" width="8.5703125" style="51" customWidth="1"/>
    <col min="5893" max="5893" width="7.28515625" style="51" customWidth="1"/>
    <col min="5894" max="5894" width="64.85546875" style="51" customWidth="1"/>
    <col min="5895" max="5895" width="9.140625" style="51"/>
    <col min="5896" max="5896" width="15.5703125" style="51" customWidth="1"/>
    <col min="5897" max="5897" width="10.7109375" style="51" customWidth="1"/>
    <col min="5898" max="5898" width="17.28515625" style="51" customWidth="1"/>
    <col min="5899" max="5899" width="13.5703125" style="51" customWidth="1"/>
    <col min="5900" max="5900" width="15" style="51" customWidth="1"/>
    <col min="5901" max="5901" width="9.140625" style="51"/>
    <col min="5902" max="5902" width="12.42578125" style="51" bestFit="1" customWidth="1"/>
    <col min="5903" max="6144" width="9.140625" style="51"/>
    <col min="6145" max="6145" width="5.5703125" style="51" customWidth="1"/>
    <col min="6146" max="6146" width="12.140625" style="51" customWidth="1"/>
    <col min="6147" max="6147" width="14.7109375" style="51" customWidth="1"/>
    <col min="6148" max="6148" width="8.5703125" style="51" customWidth="1"/>
    <col min="6149" max="6149" width="7.28515625" style="51" customWidth="1"/>
    <col min="6150" max="6150" width="64.85546875" style="51" customWidth="1"/>
    <col min="6151" max="6151" width="9.140625" style="51"/>
    <col min="6152" max="6152" width="15.5703125" style="51" customWidth="1"/>
    <col min="6153" max="6153" width="10.7109375" style="51" customWidth="1"/>
    <col min="6154" max="6154" width="17.28515625" style="51" customWidth="1"/>
    <col min="6155" max="6155" width="13.5703125" style="51" customWidth="1"/>
    <col min="6156" max="6156" width="15" style="51" customWidth="1"/>
    <col min="6157" max="6157" width="9.140625" style="51"/>
    <col min="6158" max="6158" width="12.42578125" style="51" bestFit="1" customWidth="1"/>
    <col min="6159" max="6400" width="9.140625" style="51"/>
    <col min="6401" max="6401" width="5.5703125" style="51" customWidth="1"/>
    <col min="6402" max="6402" width="12.140625" style="51" customWidth="1"/>
    <col min="6403" max="6403" width="14.7109375" style="51" customWidth="1"/>
    <col min="6404" max="6404" width="8.5703125" style="51" customWidth="1"/>
    <col min="6405" max="6405" width="7.28515625" style="51" customWidth="1"/>
    <col min="6406" max="6406" width="64.85546875" style="51" customWidth="1"/>
    <col min="6407" max="6407" width="9.140625" style="51"/>
    <col min="6408" max="6408" width="15.5703125" style="51" customWidth="1"/>
    <col min="6409" max="6409" width="10.7109375" style="51" customWidth="1"/>
    <col min="6410" max="6410" width="17.28515625" style="51" customWidth="1"/>
    <col min="6411" max="6411" width="13.5703125" style="51" customWidth="1"/>
    <col min="6412" max="6412" width="15" style="51" customWidth="1"/>
    <col min="6413" max="6413" width="9.140625" style="51"/>
    <col min="6414" max="6414" width="12.42578125" style="51" bestFit="1" customWidth="1"/>
    <col min="6415" max="6656" width="9.140625" style="51"/>
    <col min="6657" max="6657" width="5.5703125" style="51" customWidth="1"/>
    <col min="6658" max="6658" width="12.140625" style="51" customWidth="1"/>
    <col min="6659" max="6659" width="14.7109375" style="51" customWidth="1"/>
    <col min="6660" max="6660" width="8.5703125" style="51" customWidth="1"/>
    <col min="6661" max="6661" width="7.28515625" style="51" customWidth="1"/>
    <col min="6662" max="6662" width="64.85546875" style="51" customWidth="1"/>
    <col min="6663" max="6663" width="9.140625" style="51"/>
    <col min="6664" max="6664" width="15.5703125" style="51" customWidth="1"/>
    <col min="6665" max="6665" width="10.7109375" style="51" customWidth="1"/>
    <col min="6666" max="6666" width="17.28515625" style="51" customWidth="1"/>
    <col min="6667" max="6667" width="13.5703125" style="51" customWidth="1"/>
    <col min="6668" max="6668" width="15" style="51" customWidth="1"/>
    <col min="6669" max="6669" width="9.140625" style="51"/>
    <col min="6670" max="6670" width="12.42578125" style="51" bestFit="1" customWidth="1"/>
    <col min="6671" max="6912" width="9.140625" style="51"/>
    <col min="6913" max="6913" width="5.5703125" style="51" customWidth="1"/>
    <col min="6914" max="6914" width="12.140625" style="51" customWidth="1"/>
    <col min="6915" max="6915" width="14.7109375" style="51" customWidth="1"/>
    <col min="6916" max="6916" width="8.5703125" style="51" customWidth="1"/>
    <col min="6917" max="6917" width="7.28515625" style="51" customWidth="1"/>
    <col min="6918" max="6918" width="64.85546875" style="51" customWidth="1"/>
    <col min="6919" max="6919" width="9.140625" style="51"/>
    <col min="6920" max="6920" width="15.5703125" style="51" customWidth="1"/>
    <col min="6921" max="6921" width="10.7109375" style="51" customWidth="1"/>
    <col min="6922" max="6922" width="17.28515625" style="51" customWidth="1"/>
    <col min="6923" max="6923" width="13.5703125" style="51" customWidth="1"/>
    <col min="6924" max="6924" width="15" style="51" customWidth="1"/>
    <col min="6925" max="6925" width="9.140625" style="51"/>
    <col min="6926" max="6926" width="12.42578125" style="51" bestFit="1" customWidth="1"/>
    <col min="6927" max="7168" width="9.140625" style="51"/>
    <col min="7169" max="7169" width="5.5703125" style="51" customWidth="1"/>
    <col min="7170" max="7170" width="12.140625" style="51" customWidth="1"/>
    <col min="7171" max="7171" width="14.7109375" style="51" customWidth="1"/>
    <col min="7172" max="7172" width="8.5703125" style="51" customWidth="1"/>
    <col min="7173" max="7173" width="7.28515625" style="51" customWidth="1"/>
    <col min="7174" max="7174" width="64.85546875" style="51" customWidth="1"/>
    <col min="7175" max="7175" width="9.140625" style="51"/>
    <col min="7176" max="7176" width="15.5703125" style="51" customWidth="1"/>
    <col min="7177" max="7177" width="10.7109375" style="51" customWidth="1"/>
    <col min="7178" max="7178" width="17.28515625" style="51" customWidth="1"/>
    <col min="7179" max="7179" width="13.5703125" style="51" customWidth="1"/>
    <col min="7180" max="7180" width="15" style="51" customWidth="1"/>
    <col min="7181" max="7181" width="9.140625" style="51"/>
    <col min="7182" max="7182" width="12.42578125" style="51" bestFit="1" customWidth="1"/>
    <col min="7183" max="7424" width="9.140625" style="51"/>
    <col min="7425" max="7425" width="5.5703125" style="51" customWidth="1"/>
    <col min="7426" max="7426" width="12.140625" style="51" customWidth="1"/>
    <col min="7427" max="7427" width="14.7109375" style="51" customWidth="1"/>
    <col min="7428" max="7428" width="8.5703125" style="51" customWidth="1"/>
    <col min="7429" max="7429" width="7.28515625" style="51" customWidth="1"/>
    <col min="7430" max="7430" width="64.85546875" style="51" customWidth="1"/>
    <col min="7431" max="7431" width="9.140625" style="51"/>
    <col min="7432" max="7432" width="15.5703125" style="51" customWidth="1"/>
    <col min="7433" max="7433" width="10.7109375" style="51" customWidth="1"/>
    <col min="7434" max="7434" width="17.28515625" style="51" customWidth="1"/>
    <col min="7435" max="7435" width="13.5703125" style="51" customWidth="1"/>
    <col min="7436" max="7436" width="15" style="51" customWidth="1"/>
    <col min="7437" max="7437" width="9.140625" style="51"/>
    <col min="7438" max="7438" width="12.42578125" style="51" bestFit="1" customWidth="1"/>
    <col min="7439" max="7680" width="9.140625" style="51"/>
    <col min="7681" max="7681" width="5.5703125" style="51" customWidth="1"/>
    <col min="7682" max="7682" width="12.140625" style="51" customWidth="1"/>
    <col min="7683" max="7683" width="14.7109375" style="51" customWidth="1"/>
    <col min="7684" max="7684" width="8.5703125" style="51" customWidth="1"/>
    <col min="7685" max="7685" width="7.28515625" style="51" customWidth="1"/>
    <col min="7686" max="7686" width="64.85546875" style="51" customWidth="1"/>
    <col min="7687" max="7687" width="9.140625" style="51"/>
    <col min="7688" max="7688" width="15.5703125" style="51" customWidth="1"/>
    <col min="7689" max="7689" width="10.7109375" style="51" customWidth="1"/>
    <col min="7690" max="7690" width="17.28515625" style="51" customWidth="1"/>
    <col min="7691" max="7691" width="13.5703125" style="51" customWidth="1"/>
    <col min="7692" max="7692" width="15" style="51" customWidth="1"/>
    <col min="7693" max="7693" width="9.140625" style="51"/>
    <col min="7694" max="7694" width="12.42578125" style="51" bestFit="1" customWidth="1"/>
    <col min="7695" max="7936" width="9.140625" style="51"/>
    <col min="7937" max="7937" width="5.5703125" style="51" customWidth="1"/>
    <col min="7938" max="7938" width="12.140625" style="51" customWidth="1"/>
    <col min="7939" max="7939" width="14.7109375" style="51" customWidth="1"/>
    <col min="7940" max="7940" width="8.5703125" style="51" customWidth="1"/>
    <col min="7941" max="7941" width="7.28515625" style="51" customWidth="1"/>
    <col min="7942" max="7942" width="64.85546875" style="51" customWidth="1"/>
    <col min="7943" max="7943" width="9.140625" style="51"/>
    <col min="7944" max="7944" width="15.5703125" style="51" customWidth="1"/>
    <col min="7945" max="7945" width="10.7109375" style="51" customWidth="1"/>
    <col min="7946" max="7946" width="17.28515625" style="51" customWidth="1"/>
    <col min="7947" max="7947" width="13.5703125" style="51" customWidth="1"/>
    <col min="7948" max="7948" width="15" style="51" customWidth="1"/>
    <col min="7949" max="7949" width="9.140625" style="51"/>
    <col min="7950" max="7950" width="12.42578125" style="51" bestFit="1" customWidth="1"/>
    <col min="7951" max="8192" width="9.140625" style="51"/>
    <col min="8193" max="8193" width="5.5703125" style="51" customWidth="1"/>
    <col min="8194" max="8194" width="12.140625" style="51" customWidth="1"/>
    <col min="8195" max="8195" width="14.7109375" style="51" customWidth="1"/>
    <col min="8196" max="8196" width="8.5703125" style="51" customWidth="1"/>
    <col min="8197" max="8197" width="7.28515625" style="51" customWidth="1"/>
    <col min="8198" max="8198" width="64.85546875" style="51" customWidth="1"/>
    <col min="8199" max="8199" width="9.140625" style="51"/>
    <col min="8200" max="8200" width="15.5703125" style="51" customWidth="1"/>
    <col min="8201" max="8201" width="10.7109375" style="51" customWidth="1"/>
    <col min="8202" max="8202" width="17.28515625" style="51" customWidth="1"/>
    <col min="8203" max="8203" width="13.5703125" style="51" customWidth="1"/>
    <col min="8204" max="8204" width="15" style="51" customWidth="1"/>
    <col min="8205" max="8205" width="9.140625" style="51"/>
    <col min="8206" max="8206" width="12.42578125" style="51" bestFit="1" customWidth="1"/>
    <col min="8207" max="8448" width="9.140625" style="51"/>
    <col min="8449" max="8449" width="5.5703125" style="51" customWidth="1"/>
    <col min="8450" max="8450" width="12.140625" style="51" customWidth="1"/>
    <col min="8451" max="8451" width="14.7109375" style="51" customWidth="1"/>
    <col min="8452" max="8452" width="8.5703125" style="51" customWidth="1"/>
    <col min="8453" max="8453" width="7.28515625" style="51" customWidth="1"/>
    <col min="8454" max="8454" width="64.85546875" style="51" customWidth="1"/>
    <col min="8455" max="8455" width="9.140625" style="51"/>
    <col min="8456" max="8456" width="15.5703125" style="51" customWidth="1"/>
    <col min="8457" max="8457" width="10.7109375" style="51" customWidth="1"/>
    <col min="8458" max="8458" width="17.28515625" style="51" customWidth="1"/>
    <col min="8459" max="8459" width="13.5703125" style="51" customWidth="1"/>
    <col min="8460" max="8460" width="15" style="51" customWidth="1"/>
    <col min="8461" max="8461" width="9.140625" style="51"/>
    <col min="8462" max="8462" width="12.42578125" style="51" bestFit="1" customWidth="1"/>
    <col min="8463" max="8704" width="9.140625" style="51"/>
    <col min="8705" max="8705" width="5.5703125" style="51" customWidth="1"/>
    <col min="8706" max="8706" width="12.140625" style="51" customWidth="1"/>
    <col min="8707" max="8707" width="14.7109375" style="51" customWidth="1"/>
    <col min="8708" max="8708" width="8.5703125" style="51" customWidth="1"/>
    <col min="8709" max="8709" width="7.28515625" style="51" customWidth="1"/>
    <col min="8710" max="8710" width="64.85546875" style="51" customWidth="1"/>
    <col min="8711" max="8711" width="9.140625" style="51"/>
    <col min="8712" max="8712" width="15.5703125" style="51" customWidth="1"/>
    <col min="8713" max="8713" width="10.7109375" style="51" customWidth="1"/>
    <col min="8714" max="8714" width="17.28515625" style="51" customWidth="1"/>
    <col min="8715" max="8715" width="13.5703125" style="51" customWidth="1"/>
    <col min="8716" max="8716" width="15" style="51" customWidth="1"/>
    <col min="8717" max="8717" width="9.140625" style="51"/>
    <col min="8718" max="8718" width="12.42578125" style="51" bestFit="1" customWidth="1"/>
    <col min="8719" max="8960" width="9.140625" style="51"/>
    <col min="8961" max="8961" width="5.5703125" style="51" customWidth="1"/>
    <col min="8962" max="8962" width="12.140625" style="51" customWidth="1"/>
    <col min="8963" max="8963" width="14.7109375" style="51" customWidth="1"/>
    <col min="8964" max="8964" width="8.5703125" style="51" customWidth="1"/>
    <col min="8965" max="8965" width="7.28515625" style="51" customWidth="1"/>
    <col min="8966" max="8966" width="64.85546875" style="51" customWidth="1"/>
    <col min="8967" max="8967" width="9.140625" style="51"/>
    <col min="8968" max="8968" width="15.5703125" style="51" customWidth="1"/>
    <col min="8969" max="8969" width="10.7109375" style="51" customWidth="1"/>
    <col min="8970" max="8970" width="17.28515625" style="51" customWidth="1"/>
    <col min="8971" max="8971" width="13.5703125" style="51" customWidth="1"/>
    <col min="8972" max="8972" width="15" style="51" customWidth="1"/>
    <col min="8973" max="8973" width="9.140625" style="51"/>
    <col min="8974" max="8974" width="12.42578125" style="51" bestFit="1" customWidth="1"/>
    <col min="8975" max="9216" width="9.140625" style="51"/>
    <col min="9217" max="9217" width="5.5703125" style="51" customWidth="1"/>
    <col min="9218" max="9218" width="12.140625" style="51" customWidth="1"/>
    <col min="9219" max="9219" width="14.7109375" style="51" customWidth="1"/>
    <col min="9220" max="9220" width="8.5703125" style="51" customWidth="1"/>
    <col min="9221" max="9221" width="7.28515625" style="51" customWidth="1"/>
    <col min="9222" max="9222" width="64.85546875" style="51" customWidth="1"/>
    <col min="9223" max="9223" width="9.140625" style="51"/>
    <col min="9224" max="9224" width="15.5703125" style="51" customWidth="1"/>
    <col min="9225" max="9225" width="10.7109375" style="51" customWidth="1"/>
    <col min="9226" max="9226" width="17.28515625" style="51" customWidth="1"/>
    <col min="9227" max="9227" width="13.5703125" style="51" customWidth="1"/>
    <col min="9228" max="9228" width="15" style="51" customWidth="1"/>
    <col min="9229" max="9229" width="9.140625" style="51"/>
    <col min="9230" max="9230" width="12.42578125" style="51" bestFit="1" customWidth="1"/>
    <col min="9231" max="9472" width="9.140625" style="51"/>
    <col min="9473" max="9473" width="5.5703125" style="51" customWidth="1"/>
    <col min="9474" max="9474" width="12.140625" style="51" customWidth="1"/>
    <col min="9475" max="9475" width="14.7109375" style="51" customWidth="1"/>
    <col min="9476" max="9476" width="8.5703125" style="51" customWidth="1"/>
    <col min="9477" max="9477" width="7.28515625" style="51" customWidth="1"/>
    <col min="9478" max="9478" width="64.85546875" style="51" customWidth="1"/>
    <col min="9479" max="9479" width="9.140625" style="51"/>
    <col min="9480" max="9480" width="15.5703125" style="51" customWidth="1"/>
    <col min="9481" max="9481" width="10.7109375" style="51" customWidth="1"/>
    <col min="9482" max="9482" width="17.28515625" style="51" customWidth="1"/>
    <col min="9483" max="9483" width="13.5703125" style="51" customWidth="1"/>
    <col min="9484" max="9484" width="15" style="51" customWidth="1"/>
    <col min="9485" max="9485" width="9.140625" style="51"/>
    <col min="9486" max="9486" width="12.42578125" style="51" bestFit="1" customWidth="1"/>
    <col min="9487" max="9728" width="9.140625" style="51"/>
    <col min="9729" max="9729" width="5.5703125" style="51" customWidth="1"/>
    <col min="9730" max="9730" width="12.140625" style="51" customWidth="1"/>
    <col min="9731" max="9731" width="14.7109375" style="51" customWidth="1"/>
    <col min="9732" max="9732" width="8.5703125" style="51" customWidth="1"/>
    <col min="9733" max="9733" width="7.28515625" style="51" customWidth="1"/>
    <col min="9734" max="9734" width="64.85546875" style="51" customWidth="1"/>
    <col min="9735" max="9735" width="9.140625" style="51"/>
    <col min="9736" max="9736" width="15.5703125" style="51" customWidth="1"/>
    <col min="9737" max="9737" width="10.7109375" style="51" customWidth="1"/>
    <col min="9738" max="9738" width="17.28515625" style="51" customWidth="1"/>
    <col min="9739" max="9739" width="13.5703125" style="51" customWidth="1"/>
    <col min="9740" max="9740" width="15" style="51" customWidth="1"/>
    <col min="9741" max="9741" width="9.140625" style="51"/>
    <col min="9742" max="9742" width="12.42578125" style="51" bestFit="1" customWidth="1"/>
    <col min="9743" max="9984" width="9.140625" style="51"/>
    <col min="9985" max="9985" width="5.5703125" style="51" customWidth="1"/>
    <col min="9986" max="9986" width="12.140625" style="51" customWidth="1"/>
    <col min="9987" max="9987" width="14.7109375" style="51" customWidth="1"/>
    <col min="9988" max="9988" width="8.5703125" style="51" customWidth="1"/>
    <col min="9989" max="9989" width="7.28515625" style="51" customWidth="1"/>
    <col min="9990" max="9990" width="64.85546875" style="51" customWidth="1"/>
    <col min="9991" max="9991" width="9.140625" style="51"/>
    <col min="9992" max="9992" width="15.5703125" style="51" customWidth="1"/>
    <col min="9993" max="9993" width="10.7109375" style="51" customWidth="1"/>
    <col min="9994" max="9994" width="17.28515625" style="51" customWidth="1"/>
    <col min="9995" max="9995" width="13.5703125" style="51" customWidth="1"/>
    <col min="9996" max="9996" width="15" style="51" customWidth="1"/>
    <col min="9997" max="9997" width="9.140625" style="51"/>
    <col min="9998" max="9998" width="12.42578125" style="51" bestFit="1" customWidth="1"/>
    <col min="9999" max="10240" width="9.140625" style="51"/>
    <col min="10241" max="10241" width="5.5703125" style="51" customWidth="1"/>
    <col min="10242" max="10242" width="12.140625" style="51" customWidth="1"/>
    <col min="10243" max="10243" width="14.7109375" style="51" customWidth="1"/>
    <col min="10244" max="10244" width="8.5703125" style="51" customWidth="1"/>
    <col min="10245" max="10245" width="7.28515625" style="51" customWidth="1"/>
    <col min="10246" max="10246" width="64.85546875" style="51" customWidth="1"/>
    <col min="10247" max="10247" width="9.140625" style="51"/>
    <col min="10248" max="10248" width="15.5703125" style="51" customWidth="1"/>
    <col min="10249" max="10249" width="10.7109375" style="51" customWidth="1"/>
    <col min="10250" max="10250" width="17.28515625" style="51" customWidth="1"/>
    <col min="10251" max="10251" width="13.5703125" style="51" customWidth="1"/>
    <col min="10252" max="10252" width="15" style="51" customWidth="1"/>
    <col min="10253" max="10253" width="9.140625" style="51"/>
    <col min="10254" max="10254" width="12.42578125" style="51" bestFit="1" customWidth="1"/>
    <col min="10255" max="10496" width="9.140625" style="51"/>
    <col min="10497" max="10497" width="5.5703125" style="51" customWidth="1"/>
    <col min="10498" max="10498" width="12.140625" style="51" customWidth="1"/>
    <col min="10499" max="10499" width="14.7109375" style="51" customWidth="1"/>
    <col min="10500" max="10500" width="8.5703125" style="51" customWidth="1"/>
    <col min="10501" max="10501" width="7.28515625" style="51" customWidth="1"/>
    <col min="10502" max="10502" width="64.85546875" style="51" customWidth="1"/>
    <col min="10503" max="10503" width="9.140625" style="51"/>
    <col min="10504" max="10504" width="15.5703125" style="51" customWidth="1"/>
    <col min="10505" max="10505" width="10.7109375" style="51" customWidth="1"/>
    <col min="10506" max="10506" width="17.28515625" style="51" customWidth="1"/>
    <col min="10507" max="10507" width="13.5703125" style="51" customWidth="1"/>
    <col min="10508" max="10508" width="15" style="51" customWidth="1"/>
    <col min="10509" max="10509" width="9.140625" style="51"/>
    <col min="10510" max="10510" width="12.42578125" style="51" bestFit="1" customWidth="1"/>
    <col min="10511" max="10752" width="9.140625" style="51"/>
    <col min="10753" max="10753" width="5.5703125" style="51" customWidth="1"/>
    <col min="10754" max="10754" width="12.140625" style="51" customWidth="1"/>
    <col min="10755" max="10755" width="14.7109375" style="51" customWidth="1"/>
    <col min="10756" max="10756" width="8.5703125" style="51" customWidth="1"/>
    <col min="10757" max="10757" width="7.28515625" style="51" customWidth="1"/>
    <col min="10758" max="10758" width="64.85546875" style="51" customWidth="1"/>
    <col min="10759" max="10759" width="9.140625" style="51"/>
    <col min="10760" max="10760" width="15.5703125" style="51" customWidth="1"/>
    <col min="10761" max="10761" width="10.7109375" style="51" customWidth="1"/>
    <col min="10762" max="10762" width="17.28515625" style="51" customWidth="1"/>
    <col min="10763" max="10763" width="13.5703125" style="51" customWidth="1"/>
    <col min="10764" max="10764" width="15" style="51" customWidth="1"/>
    <col min="10765" max="10765" width="9.140625" style="51"/>
    <col min="10766" max="10766" width="12.42578125" style="51" bestFit="1" customWidth="1"/>
    <col min="10767" max="11008" width="9.140625" style="51"/>
    <col min="11009" max="11009" width="5.5703125" style="51" customWidth="1"/>
    <col min="11010" max="11010" width="12.140625" style="51" customWidth="1"/>
    <col min="11011" max="11011" width="14.7109375" style="51" customWidth="1"/>
    <col min="11012" max="11012" width="8.5703125" style="51" customWidth="1"/>
    <col min="11013" max="11013" width="7.28515625" style="51" customWidth="1"/>
    <col min="11014" max="11014" width="64.85546875" style="51" customWidth="1"/>
    <col min="11015" max="11015" width="9.140625" style="51"/>
    <col min="11016" max="11016" width="15.5703125" style="51" customWidth="1"/>
    <col min="11017" max="11017" width="10.7109375" style="51" customWidth="1"/>
    <col min="11018" max="11018" width="17.28515625" style="51" customWidth="1"/>
    <col min="11019" max="11019" width="13.5703125" style="51" customWidth="1"/>
    <col min="11020" max="11020" width="15" style="51" customWidth="1"/>
    <col min="11021" max="11021" width="9.140625" style="51"/>
    <col min="11022" max="11022" width="12.42578125" style="51" bestFit="1" customWidth="1"/>
    <col min="11023" max="11264" width="9.140625" style="51"/>
    <col min="11265" max="11265" width="5.5703125" style="51" customWidth="1"/>
    <col min="11266" max="11266" width="12.140625" style="51" customWidth="1"/>
    <col min="11267" max="11267" width="14.7109375" style="51" customWidth="1"/>
    <col min="11268" max="11268" width="8.5703125" style="51" customWidth="1"/>
    <col min="11269" max="11269" width="7.28515625" style="51" customWidth="1"/>
    <col min="11270" max="11270" width="64.85546875" style="51" customWidth="1"/>
    <col min="11271" max="11271" width="9.140625" style="51"/>
    <col min="11272" max="11272" width="15.5703125" style="51" customWidth="1"/>
    <col min="11273" max="11273" width="10.7109375" style="51" customWidth="1"/>
    <col min="11274" max="11274" width="17.28515625" style="51" customWidth="1"/>
    <col min="11275" max="11275" width="13.5703125" style="51" customWidth="1"/>
    <col min="11276" max="11276" width="15" style="51" customWidth="1"/>
    <col min="11277" max="11277" width="9.140625" style="51"/>
    <col min="11278" max="11278" width="12.42578125" style="51" bestFit="1" customWidth="1"/>
    <col min="11279" max="11520" width="9.140625" style="51"/>
    <col min="11521" max="11521" width="5.5703125" style="51" customWidth="1"/>
    <col min="11522" max="11522" width="12.140625" style="51" customWidth="1"/>
    <col min="11523" max="11523" width="14.7109375" style="51" customWidth="1"/>
    <col min="11524" max="11524" width="8.5703125" style="51" customWidth="1"/>
    <col min="11525" max="11525" width="7.28515625" style="51" customWidth="1"/>
    <col min="11526" max="11526" width="64.85546875" style="51" customWidth="1"/>
    <col min="11527" max="11527" width="9.140625" style="51"/>
    <col min="11528" max="11528" width="15.5703125" style="51" customWidth="1"/>
    <col min="11529" max="11529" width="10.7109375" style="51" customWidth="1"/>
    <col min="11530" max="11530" width="17.28515625" style="51" customWidth="1"/>
    <col min="11531" max="11531" width="13.5703125" style="51" customWidth="1"/>
    <col min="11532" max="11532" width="15" style="51" customWidth="1"/>
    <col min="11533" max="11533" width="9.140625" style="51"/>
    <col min="11534" max="11534" width="12.42578125" style="51" bestFit="1" customWidth="1"/>
    <col min="11535" max="11776" width="9.140625" style="51"/>
    <col min="11777" max="11777" width="5.5703125" style="51" customWidth="1"/>
    <col min="11778" max="11778" width="12.140625" style="51" customWidth="1"/>
    <col min="11779" max="11779" width="14.7109375" style="51" customWidth="1"/>
    <col min="11780" max="11780" width="8.5703125" style="51" customWidth="1"/>
    <col min="11781" max="11781" width="7.28515625" style="51" customWidth="1"/>
    <col min="11782" max="11782" width="64.85546875" style="51" customWidth="1"/>
    <col min="11783" max="11783" width="9.140625" style="51"/>
    <col min="11784" max="11784" width="15.5703125" style="51" customWidth="1"/>
    <col min="11785" max="11785" width="10.7109375" style="51" customWidth="1"/>
    <col min="11786" max="11786" width="17.28515625" style="51" customWidth="1"/>
    <col min="11787" max="11787" width="13.5703125" style="51" customWidth="1"/>
    <col min="11788" max="11788" width="15" style="51" customWidth="1"/>
    <col min="11789" max="11789" width="9.140625" style="51"/>
    <col min="11790" max="11790" width="12.42578125" style="51" bestFit="1" customWidth="1"/>
    <col min="11791" max="12032" width="9.140625" style="51"/>
    <col min="12033" max="12033" width="5.5703125" style="51" customWidth="1"/>
    <col min="12034" max="12034" width="12.140625" style="51" customWidth="1"/>
    <col min="12035" max="12035" width="14.7109375" style="51" customWidth="1"/>
    <col min="12036" max="12036" width="8.5703125" style="51" customWidth="1"/>
    <col min="12037" max="12037" width="7.28515625" style="51" customWidth="1"/>
    <col min="12038" max="12038" width="64.85546875" style="51" customWidth="1"/>
    <col min="12039" max="12039" width="9.140625" style="51"/>
    <col min="12040" max="12040" width="15.5703125" style="51" customWidth="1"/>
    <col min="12041" max="12041" width="10.7109375" style="51" customWidth="1"/>
    <col min="12042" max="12042" width="17.28515625" style="51" customWidth="1"/>
    <col min="12043" max="12043" width="13.5703125" style="51" customWidth="1"/>
    <col min="12044" max="12044" width="15" style="51" customWidth="1"/>
    <col min="12045" max="12045" width="9.140625" style="51"/>
    <col min="12046" max="12046" width="12.42578125" style="51" bestFit="1" customWidth="1"/>
    <col min="12047" max="12288" width="9.140625" style="51"/>
    <col min="12289" max="12289" width="5.5703125" style="51" customWidth="1"/>
    <col min="12290" max="12290" width="12.140625" style="51" customWidth="1"/>
    <col min="12291" max="12291" width="14.7109375" style="51" customWidth="1"/>
    <col min="12292" max="12292" width="8.5703125" style="51" customWidth="1"/>
    <col min="12293" max="12293" width="7.28515625" style="51" customWidth="1"/>
    <col min="12294" max="12294" width="64.85546875" style="51" customWidth="1"/>
    <col min="12295" max="12295" width="9.140625" style="51"/>
    <col min="12296" max="12296" width="15.5703125" style="51" customWidth="1"/>
    <col min="12297" max="12297" width="10.7109375" style="51" customWidth="1"/>
    <col min="12298" max="12298" width="17.28515625" style="51" customWidth="1"/>
    <col min="12299" max="12299" width="13.5703125" style="51" customWidth="1"/>
    <col min="12300" max="12300" width="15" style="51" customWidth="1"/>
    <col min="12301" max="12301" width="9.140625" style="51"/>
    <col min="12302" max="12302" width="12.42578125" style="51" bestFit="1" customWidth="1"/>
    <col min="12303" max="12544" width="9.140625" style="51"/>
    <col min="12545" max="12545" width="5.5703125" style="51" customWidth="1"/>
    <col min="12546" max="12546" width="12.140625" style="51" customWidth="1"/>
    <col min="12547" max="12547" width="14.7109375" style="51" customWidth="1"/>
    <col min="12548" max="12548" width="8.5703125" style="51" customWidth="1"/>
    <col min="12549" max="12549" width="7.28515625" style="51" customWidth="1"/>
    <col min="12550" max="12550" width="64.85546875" style="51" customWidth="1"/>
    <col min="12551" max="12551" width="9.140625" style="51"/>
    <col min="12552" max="12552" width="15.5703125" style="51" customWidth="1"/>
    <col min="12553" max="12553" width="10.7109375" style="51" customWidth="1"/>
    <col min="12554" max="12554" width="17.28515625" style="51" customWidth="1"/>
    <col min="12555" max="12555" width="13.5703125" style="51" customWidth="1"/>
    <col min="12556" max="12556" width="15" style="51" customWidth="1"/>
    <col min="12557" max="12557" width="9.140625" style="51"/>
    <col min="12558" max="12558" width="12.42578125" style="51" bestFit="1" customWidth="1"/>
    <col min="12559" max="12800" width="9.140625" style="51"/>
    <col min="12801" max="12801" width="5.5703125" style="51" customWidth="1"/>
    <col min="12802" max="12802" width="12.140625" style="51" customWidth="1"/>
    <col min="12803" max="12803" width="14.7109375" style="51" customWidth="1"/>
    <col min="12804" max="12804" width="8.5703125" style="51" customWidth="1"/>
    <col min="12805" max="12805" width="7.28515625" style="51" customWidth="1"/>
    <col min="12806" max="12806" width="64.85546875" style="51" customWidth="1"/>
    <col min="12807" max="12807" width="9.140625" style="51"/>
    <col min="12808" max="12808" width="15.5703125" style="51" customWidth="1"/>
    <col min="12809" max="12809" width="10.7109375" style="51" customWidth="1"/>
    <col min="12810" max="12810" width="17.28515625" style="51" customWidth="1"/>
    <col min="12811" max="12811" width="13.5703125" style="51" customWidth="1"/>
    <col min="12812" max="12812" width="15" style="51" customWidth="1"/>
    <col min="12813" max="12813" width="9.140625" style="51"/>
    <col min="12814" max="12814" width="12.42578125" style="51" bestFit="1" customWidth="1"/>
    <col min="12815" max="13056" width="9.140625" style="51"/>
    <col min="13057" max="13057" width="5.5703125" style="51" customWidth="1"/>
    <col min="13058" max="13058" width="12.140625" style="51" customWidth="1"/>
    <col min="13059" max="13059" width="14.7109375" style="51" customWidth="1"/>
    <col min="13060" max="13060" width="8.5703125" style="51" customWidth="1"/>
    <col min="13061" max="13061" width="7.28515625" style="51" customWidth="1"/>
    <col min="13062" max="13062" width="64.85546875" style="51" customWidth="1"/>
    <col min="13063" max="13063" width="9.140625" style="51"/>
    <col min="13064" max="13064" width="15.5703125" style="51" customWidth="1"/>
    <col min="13065" max="13065" width="10.7109375" style="51" customWidth="1"/>
    <col min="13066" max="13066" width="17.28515625" style="51" customWidth="1"/>
    <col min="13067" max="13067" width="13.5703125" style="51" customWidth="1"/>
    <col min="13068" max="13068" width="15" style="51" customWidth="1"/>
    <col min="13069" max="13069" width="9.140625" style="51"/>
    <col min="13070" max="13070" width="12.42578125" style="51" bestFit="1" customWidth="1"/>
    <col min="13071" max="13312" width="9.140625" style="51"/>
    <col min="13313" max="13313" width="5.5703125" style="51" customWidth="1"/>
    <col min="13314" max="13314" width="12.140625" style="51" customWidth="1"/>
    <col min="13315" max="13315" width="14.7109375" style="51" customWidth="1"/>
    <col min="13316" max="13316" width="8.5703125" style="51" customWidth="1"/>
    <col min="13317" max="13317" width="7.28515625" style="51" customWidth="1"/>
    <col min="13318" max="13318" width="64.85546875" style="51" customWidth="1"/>
    <col min="13319" max="13319" width="9.140625" style="51"/>
    <col min="13320" max="13320" width="15.5703125" style="51" customWidth="1"/>
    <col min="13321" max="13321" width="10.7109375" style="51" customWidth="1"/>
    <col min="13322" max="13322" width="17.28515625" style="51" customWidth="1"/>
    <col min="13323" max="13323" width="13.5703125" style="51" customWidth="1"/>
    <col min="13324" max="13324" width="15" style="51" customWidth="1"/>
    <col min="13325" max="13325" width="9.140625" style="51"/>
    <col min="13326" max="13326" width="12.42578125" style="51" bestFit="1" customWidth="1"/>
    <col min="13327" max="13568" width="9.140625" style="51"/>
    <col min="13569" max="13569" width="5.5703125" style="51" customWidth="1"/>
    <col min="13570" max="13570" width="12.140625" style="51" customWidth="1"/>
    <col min="13571" max="13571" width="14.7109375" style="51" customWidth="1"/>
    <col min="13572" max="13572" width="8.5703125" style="51" customWidth="1"/>
    <col min="13573" max="13573" width="7.28515625" style="51" customWidth="1"/>
    <col min="13574" max="13574" width="64.85546875" style="51" customWidth="1"/>
    <col min="13575" max="13575" width="9.140625" style="51"/>
    <col min="13576" max="13576" width="15.5703125" style="51" customWidth="1"/>
    <col min="13577" max="13577" width="10.7109375" style="51" customWidth="1"/>
    <col min="13578" max="13578" width="17.28515625" style="51" customWidth="1"/>
    <col min="13579" max="13579" width="13.5703125" style="51" customWidth="1"/>
    <col min="13580" max="13580" width="15" style="51" customWidth="1"/>
    <col min="13581" max="13581" width="9.140625" style="51"/>
    <col min="13582" max="13582" width="12.42578125" style="51" bestFit="1" customWidth="1"/>
    <col min="13583" max="13824" width="9.140625" style="51"/>
    <col min="13825" max="13825" width="5.5703125" style="51" customWidth="1"/>
    <col min="13826" max="13826" width="12.140625" style="51" customWidth="1"/>
    <col min="13827" max="13827" width="14.7109375" style="51" customWidth="1"/>
    <col min="13828" max="13828" width="8.5703125" style="51" customWidth="1"/>
    <col min="13829" max="13829" width="7.28515625" style="51" customWidth="1"/>
    <col min="13830" max="13830" width="64.85546875" style="51" customWidth="1"/>
    <col min="13831" max="13831" width="9.140625" style="51"/>
    <col min="13832" max="13832" width="15.5703125" style="51" customWidth="1"/>
    <col min="13833" max="13833" width="10.7109375" style="51" customWidth="1"/>
    <col min="13834" max="13834" width="17.28515625" style="51" customWidth="1"/>
    <col min="13835" max="13835" width="13.5703125" style="51" customWidth="1"/>
    <col min="13836" max="13836" width="15" style="51" customWidth="1"/>
    <col min="13837" max="13837" width="9.140625" style="51"/>
    <col min="13838" max="13838" width="12.42578125" style="51" bestFit="1" customWidth="1"/>
    <col min="13839" max="14080" width="9.140625" style="51"/>
    <col min="14081" max="14081" width="5.5703125" style="51" customWidth="1"/>
    <col min="14082" max="14082" width="12.140625" style="51" customWidth="1"/>
    <col min="14083" max="14083" width="14.7109375" style="51" customWidth="1"/>
    <col min="14084" max="14084" width="8.5703125" style="51" customWidth="1"/>
    <col min="14085" max="14085" width="7.28515625" style="51" customWidth="1"/>
    <col min="14086" max="14086" width="64.85546875" style="51" customWidth="1"/>
    <col min="14087" max="14087" width="9.140625" style="51"/>
    <col min="14088" max="14088" width="15.5703125" style="51" customWidth="1"/>
    <col min="14089" max="14089" width="10.7109375" style="51" customWidth="1"/>
    <col min="14090" max="14090" width="17.28515625" style="51" customWidth="1"/>
    <col min="14091" max="14091" width="13.5703125" style="51" customWidth="1"/>
    <col min="14092" max="14092" width="15" style="51" customWidth="1"/>
    <col min="14093" max="14093" width="9.140625" style="51"/>
    <col min="14094" max="14094" width="12.42578125" style="51" bestFit="1" customWidth="1"/>
    <col min="14095" max="14336" width="9.140625" style="51"/>
    <col min="14337" max="14337" width="5.5703125" style="51" customWidth="1"/>
    <col min="14338" max="14338" width="12.140625" style="51" customWidth="1"/>
    <col min="14339" max="14339" width="14.7109375" style="51" customWidth="1"/>
    <col min="14340" max="14340" width="8.5703125" style="51" customWidth="1"/>
    <col min="14341" max="14341" width="7.28515625" style="51" customWidth="1"/>
    <col min="14342" max="14342" width="64.85546875" style="51" customWidth="1"/>
    <col min="14343" max="14343" width="9.140625" style="51"/>
    <col min="14344" max="14344" width="15.5703125" style="51" customWidth="1"/>
    <col min="14345" max="14345" width="10.7109375" style="51" customWidth="1"/>
    <col min="14346" max="14346" width="17.28515625" style="51" customWidth="1"/>
    <col min="14347" max="14347" width="13.5703125" style="51" customWidth="1"/>
    <col min="14348" max="14348" width="15" style="51" customWidth="1"/>
    <col min="14349" max="14349" width="9.140625" style="51"/>
    <col min="14350" max="14350" width="12.42578125" style="51" bestFit="1" customWidth="1"/>
    <col min="14351" max="14592" width="9.140625" style="51"/>
    <col min="14593" max="14593" width="5.5703125" style="51" customWidth="1"/>
    <col min="14594" max="14594" width="12.140625" style="51" customWidth="1"/>
    <col min="14595" max="14595" width="14.7109375" style="51" customWidth="1"/>
    <col min="14596" max="14596" width="8.5703125" style="51" customWidth="1"/>
    <col min="14597" max="14597" width="7.28515625" style="51" customWidth="1"/>
    <col min="14598" max="14598" width="64.85546875" style="51" customWidth="1"/>
    <col min="14599" max="14599" width="9.140625" style="51"/>
    <col min="14600" max="14600" width="15.5703125" style="51" customWidth="1"/>
    <col min="14601" max="14601" width="10.7109375" style="51" customWidth="1"/>
    <col min="14602" max="14602" width="17.28515625" style="51" customWidth="1"/>
    <col min="14603" max="14603" width="13.5703125" style="51" customWidth="1"/>
    <col min="14604" max="14604" width="15" style="51" customWidth="1"/>
    <col min="14605" max="14605" width="9.140625" style="51"/>
    <col min="14606" max="14606" width="12.42578125" style="51" bestFit="1" customWidth="1"/>
    <col min="14607" max="14848" width="9.140625" style="51"/>
    <col min="14849" max="14849" width="5.5703125" style="51" customWidth="1"/>
    <col min="14850" max="14850" width="12.140625" style="51" customWidth="1"/>
    <col min="14851" max="14851" width="14.7109375" style="51" customWidth="1"/>
    <col min="14852" max="14852" width="8.5703125" style="51" customWidth="1"/>
    <col min="14853" max="14853" width="7.28515625" style="51" customWidth="1"/>
    <col min="14854" max="14854" width="64.85546875" style="51" customWidth="1"/>
    <col min="14855" max="14855" width="9.140625" style="51"/>
    <col min="14856" max="14856" width="15.5703125" style="51" customWidth="1"/>
    <col min="14857" max="14857" width="10.7109375" style="51" customWidth="1"/>
    <col min="14858" max="14858" width="17.28515625" style="51" customWidth="1"/>
    <col min="14859" max="14859" width="13.5703125" style="51" customWidth="1"/>
    <col min="14860" max="14860" width="15" style="51" customWidth="1"/>
    <col min="14861" max="14861" width="9.140625" style="51"/>
    <col min="14862" max="14862" width="12.42578125" style="51" bestFit="1" customWidth="1"/>
    <col min="14863" max="15104" width="9.140625" style="51"/>
    <col min="15105" max="15105" width="5.5703125" style="51" customWidth="1"/>
    <col min="15106" max="15106" width="12.140625" style="51" customWidth="1"/>
    <col min="15107" max="15107" width="14.7109375" style="51" customWidth="1"/>
    <col min="15108" max="15108" width="8.5703125" style="51" customWidth="1"/>
    <col min="15109" max="15109" width="7.28515625" style="51" customWidth="1"/>
    <col min="15110" max="15110" width="64.85546875" style="51" customWidth="1"/>
    <col min="15111" max="15111" width="9.140625" style="51"/>
    <col min="15112" max="15112" width="15.5703125" style="51" customWidth="1"/>
    <col min="15113" max="15113" width="10.7109375" style="51" customWidth="1"/>
    <col min="15114" max="15114" width="17.28515625" style="51" customWidth="1"/>
    <col min="15115" max="15115" width="13.5703125" style="51" customWidth="1"/>
    <col min="15116" max="15116" width="15" style="51" customWidth="1"/>
    <col min="15117" max="15117" width="9.140625" style="51"/>
    <col min="15118" max="15118" width="12.42578125" style="51" bestFit="1" customWidth="1"/>
    <col min="15119" max="15360" width="9.140625" style="51"/>
    <col min="15361" max="15361" width="5.5703125" style="51" customWidth="1"/>
    <col min="15362" max="15362" width="12.140625" style="51" customWidth="1"/>
    <col min="15363" max="15363" width="14.7109375" style="51" customWidth="1"/>
    <col min="15364" max="15364" width="8.5703125" style="51" customWidth="1"/>
    <col min="15365" max="15365" width="7.28515625" style="51" customWidth="1"/>
    <col min="15366" max="15366" width="64.85546875" style="51" customWidth="1"/>
    <col min="15367" max="15367" width="9.140625" style="51"/>
    <col min="15368" max="15368" width="15.5703125" style="51" customWidth="1"/>
    <col min="15369" max="15369" width="10.7109375" style="51" customWidth="1"/>
    <col min="15370" max="15370" width="17.28515625" style="51" customWidth="1"/>
    <col min="15371" max="15371" width="13.5703125" style="51" customWidth="1"/>
    <col min="15372" max="15372" width="15" style="51" customWidth="1"/>
    <col min="15373" max="15373" width="9.140625" style="51"/>
    <col min="15374" max="15374" width="12.42578125" style="51" bestFit="1" customWidth="1"/>
    <col min="15375" max="15616" width="9.140625" style="51"/>
    <col min="15617" max="15617" width="5.5703125" style="51" customWidth="1"/>
    <col min="15618" max="15618" width="12.140625" style="51" customWidth="1"/>
    <col min="15619" max="15619" width="14.7109375" style="51" customWidth="1"/>
    <col min="15620" max="15620" width="8.5703125" style="51" customWidth="1"/>
    <col min="15621" max="15621" width="7.28515625" style="51" customWidth="1"/>
    <col min="15622" max="15622" width="64.85546875" style="51" customWidth="1"/>
    <col min="15623" max="15623" width="9.140625" style="51"/>
    <col min="15624" max="15624" width="15.5703125" style="51" customWidth="1"/>
    <col min="15625" max="15625" width="10.7109375" style="51" customWidth="1"/>
    <col min="15626" max="15626" width="17.28515625" style="51" customWidth="1"/>
    <col min="15627" max="15627" width="13.5703125" style="51" customWidth="1"/>
    <col min="15628" max="15628" width="15" style="51" customWidth="1"/>
    <col min="15629" max="15629" width="9.140625" style="51"/>
    <col min="15630" max="15630" width="12.42578125" style="51" bestFit="1" customWidth="1"/>
    <col min="15631" max="15872" width="9.140625" style="51"/>
    <col min="15873" max="15873" width="5.5703125" style="51" customWidth="1"/>
    <col min="15874" max="15874" width="12.140625" style="51" customWidth="1"/>
    <col min="15875" max="15875" width="14.7109375" style="51" customWidth="1"/>
    <col min="15876" max="15876" width="8.5703125" style="51" customWidth="1"/>
    <col min="15877" max="15877" width="7.28515625" style="51" customWidth="1"/>
    <col min="15878" max="15878" width="64.85546875" style="51" customWidth="1"/>
    <col min="15879" max="15879" width="9.140625" style="51"/>
    <col min="15880" max="15880" width="15.5703125" style="51" customWidth="1"/>
    <col min="15881" max="15881" width="10.7109375" style="51" customWidth="1"/>
    <col min="15882" max="15882" width="17.28515625" style="51" customWidth="1"/>
    <col min="15883" max="15883" width="13.5703125" style="51" customWidth="1"/>
    <col min="15884" max="15884" width="15" style="51" customWidth="1"/>
    <col min="15885" max="15885" width="9.140625" style="51"/>
    <col min="15886" max="15886" width="12.42578125" style="51" bestFit="1" customWidth="1"/>
    <col min="15887" max="16128" width="9.140625" style="51"/>
    <col min="16129" max="16129" width="5.5703125" style="51" customWidth="1"/>
    <col min="16130" max="16130" width="12.140625" style="51" customWidth="1"/>
    <col min="16131" max="16131" width="14.7109375" style="51" customWidth="1"/>
    <col min="16132" max="16132" width="8.5703125" style="51" customWidth="1"/>
    <col min="16133" max="16133" width="7.28515625" style="51" customWidth="1"/>
    <col min="16134" max="16134" width="64.85546875" style="51" customWidth="1"/>
    <col min="16135" max="16135" width="9.140625" style="51"/>
    <col min="16136" max="16136" width="15.5703125" style="51" customWidth="1"/>
    <col min="16137" max="16137" width="10.7109375" style="51" customWidth="1"/>
    <col min="16138" max="16138" width="17.28515625" style="51" customWidth="1"/>
    <col min="16139" max="16139" width="13.5703125" style="51" customWidth="1"/>
    <col min="16140" max="16140" width="15" style="51" customWidth="1"/>
    <col min="16141" max="16141" width="9.140625" style="51"/>
    <col min="16142" max="16142" width="12.42578125" style="51" bestFit="1" customWidth="1"/>
    <col min="16143" max="16384" width="9.140625" style="51"/>
  </cols>
  <sheetData>
    <row r="1" spans="1:12" s="61" customFormat="1" x14ac:dyDescent="0.25">
      <c r="A1" s="173" t="s">
        <v>59</v>
      </c>
      <c r="B1" s="173"/>
      <c r="C1" s="173"/>
      <c r="D1" s="173"/>
      <c r="E1" s="173"/>
      <c r="F1" s="173"/>
      <c r="G1" s="173"/>
      <c r="H1" s="173"/>
      <c r="I1" s="173"/>
      <c r="J1" s="173"/>
      <c r="K1" s="173"/>
      <c r="L1" s="173"/>
    </row>
    <row r="2" spans="1:12" s="61" customFormat="1" x14ac:dyDescent="0.25">
      <c r="A2" s="174" t="s">
        <v>60</v>
      </c>
      <c r="B2" s="174"/>
      <c r="C2" s="174"/>
      <c r="D2" s="174"/>
      <c r="E2" s="174"/>
      <c r="F2" s="174"/>
      <c r="G2" s="174"/>
      <c r="H2" s="174"/>
      <c r="I2" s="174"/>
      <c r="J2" s="174"/>
      <c r="K2" s="174"/>
      <c r="L2" s="174"/>
    </row>
    <row r="3" spans="1:12" s="61" customFormat="1" x14ac:dyDescent="0.25">
      <c r="A3" s="174" t="s">
        <v>61</v>
      </c>
      <c r="B3" s="174"/>
      <c r="C3" s="174"/>
      <c r="D3" s="174"/>
      <c r="E3" s="174"/>
      <c r="F3" s="174"/>
      <c r="G3" s="174"/>
      <c r="H3" s="174"/>
      <c r="I3" s="174"/>
      <c r="J3" s="174"/>
      <c r="K3" s="174"/>
      <c r="L3" s="174"/>
    </row>
    <row r="4" spans="1:12" s="61" customFormat="1" ht="28.5" customHeight="1" x14ac:dyDescent="0.25">
      <c r="A4" s="175" t="s">
        <v>123</v>
      </c>
      <c r="B4" s="175"/>
      <c r="C4" s="175"/>
      <c r="D4" s="175"/>
      <c r="E4" s="175"/>
      <c r="F4" s="175"/>
      <c r="G4" s="175"/>
      <c r="H4" s="175"/>
      <c r="I4" s="175"/>
      <c r="J4" s="175"/>
      <c r="K4" s="175"/>
      <c r="L4" s="175"/>
    </row>
    <row r="5" spans="1:12" s="61" customFormat="1" x14ac:dyDescent="0.25">
      <c r="A5" s="199" t="s">
        <v>62</v>
      </c>
      <c r="B5" s="199"/>
      <c r="C5" s="199"/>
      <c r="D5" s="199"/>
      <c r="E5" s="199"/>
      <c r="F5" s="199"/>
      <c r="G5" s="199"/>
      <c r="H5" s="199"/>
      <c r="I5" s="199"/>
      <c r="J5" s="199"/>
      <c r="K5" s="199"/>
      <c r="L5" s="199"/>
    </row>
    <row r="6" spans="1:12" s="61" customFormat="1" x14ac:dyDescent="0.25">
      <c r="A6" s="198" t="s">
        <v>63</v>
      </c>
      <c r="B6" s="198"/>
      <c r="C6" s="198"/>
      <c r="D6" s="198"/>
      <c r="E6" s="198"/>
      <c r="F6" s="198"/>
      <c r="G6" s="198"/>
      <c r="H6" s="198"/>
      <c r="I6" s="198"/>
      <c r="J6" s="172" t="s">
        <v>64</v>
      </c>
      <c r="K6" s="172"/>
      <c r="L6" s="172"/>
    </row>
    <row r="7" spans="1:12" s="61" customFormat="1" x14ac:dyDescent="0.2">
      <c r="A7" s="172" t="s">
        <v>65</v>
      </c>
      <c r="B7" s="172"/>
      <c r="C7" s="172"/>
      <c r="D7" s="200"/>
      <c r="E7" s="200"/>
      <c r="F7" s="200"/>
      <c r="G7" s="200"/>
      <c r="H7" s="200"/>
      <c r="I7" s="200"/>
      <c r="J7" s="172" t="s">
        <v>66</v>
      </c>
      <c r="K7" s="172"/>
      <c r="L7" s="172"/>
    </row>
    <row r="8" spans="1:12" s="61" customFormat="1" x14ac:dyDescent="0.2">
      <c r="A8" s="172" t="s">
        <v>67</v>
      </c>
      <c r="B8" s="172"/>
      <c r="C8" s="172"/>
      <c r="D8" s="200"/>
      <c r="E8" s="200"/>
      <c r="F8" s="200"/>
      <c r="G8" s="200"/>
      <c r="H8" s="200"/>
      <c r="I8" s="200"/>
      <c r="J8" s="172" t="s">
        <v>68</v>
      </c>
      <c r="K8" s="172"/>
      <c r="L8" s="172"/>
    </row>
    <row r="9" spans="1:12" s="61" customFormat="1" x14ac:dyDescent="0.2">
      <c r="A9" s="63"/>
      <c r="B9" s="63"/>
      <c r="C9" s="63"/>
      <c r="D9" s="200"/>
      <c r="E9" s="200"/>
      <c r="F9" s="200"/>
      <c r="G9" s="200"/>
      <c r="H9" s="200"/>
      <c r="I9" s="200"/>
      <c r="J9" s="172" t="s">
        <v>69</v>
      </c>
      <c r="K9" s="172"/>
      <c r="L9" s="172"/>
    </row>
    <row r="10" spans="1:12" s="61" customFormat="1" x14ac:dyDescent="0.2">
      <c r="A10" s="64"/>
      <c r="B10" s="64"/>
      <c r="C10" s="64"/>
      <c r="D10" s="200"/>
      <c r="E10" s="200"/>
      <c r="F10" s="200"/>
      <c r="G10" s="200"/>
      <c r="H10" s="200"/>
      <c r="I10" s="200"/>
      <c r="J10" s="172" t="s">
        <v>70</v>
      </c>
      <c r="K10" s="172"/>
      <c r="L10" s="172"/>
    </row>
    <row r="11" spans="1:12" s="61" customFormat="1" x14ac:dyDescent="0.25">
      <c r="A11" s="179"/>
      <c r="B11" s="179"/>
      <c r="C11" s="179"/>
      <c r="D11" s="179"/>
      <c r="E11" s="179"/>
      <c r="F11" s="179"/>
      <c r="G11" s="179"/>
      <c r="H11" s="179"/>
      <c r="I11" s="179"/>
      <c r="J11" s="172" t="s">
        <v>71</v>
      </c>
      <c r="K11" s="172"/>
      <c r="L11" s="172"/>
    </row>
    <row r="12" spans="1:12" s="65" customFormat="1" ht="31.5" customHeight="1" x14ac:dyDescent="0.2">
      <c r="A12" s="203" t="s">
        <v>125</v>
      </c>
      <c r="B12" s="203"/>
      <c r="C12" s="203"/>
      <c r="D12" s="203"/>
      <c r="E12" s="203"/>
      <c r="F12" s="203"/>
      <c r="G12" s="203"/>
      <c r="H12" s="203"/>
      <c r="I12" s="203"/>
      <c r="J12" s="203"/>
      <c r="K12" s="203"/>
      <c r="L12" s="123"/>
    </row>
    <row r="13" spans="1:12" s="47" customFormat="1" ht="15" customHeight="1" x14ac:dyDescent="0.25">
      <c r="A13" s="183" t="s">
        <v>72</v>
      </c>
      <c r="B13" s="68" t="s">
        <v>74</v>
      </c>
      <c r="C13" s="185" t="s">
        <v>75</v>
      </c>
      <c r="D13" s="187" t="s">
        <v>76</v>
      </c>
      <c r="E13" s="188"/>
      <c r="F13" s="183" t="s">
        <v>94</v>
      </c>
      <c r="G13" s="183" t="s">
        <v>77</v>
      </c>
      <c r="H13" s="183" t="s">
        <v>78</v>
      </c>
      <c r="I13" s="183" t="s">
        <v>117</v>
      </c>
      <c r="J13" s="183" t="s">
        <v>82</v>
      </c>
      <c r="K13" s="183" t="s">
        <v>233</v>
      </c>
      <c r="L13" s="183" t="s">
        <v>83</v>
      </c>
    </row>
    <row r="14" spans="1:12" s="49" customFormat="1" ht="59.25" customHeight="1" x14ac:dyDescent="0.25">
      <c r="A14" s="184"/>
      <c r="B14" s="68" t="s">
        <v>84</v>
      </c>
      <c r="C14" s="186"/>
      <c r="D14" s="189"/>
      <c r="E14" s="190"/>
      <c r="F14" s="184"/>
      <c r="G14" s="184"/>
      <c r="H14" s="184"/>
      <c r="I14" s="184"/>
      <c r="J14" s="184"/>
      <c r="K14" s="184"/>
      <c r="L14" s="184"/>
    </row>
    <row r="15" spans="1:12" x14ac:dyDescent="0.25">
      <c r="A15" s="137"/>
      <c r="B15" s="137"/>
      <c r="C15" s="137"/>
      <c r="D15" s="138"/>
      <c r="E15" s="138"/>
      <c r="F15" s="139" t="s">
        <v>95</v>
      </c>
      <c r="G15" s="139"/>
      <c r="H15" s="139"/>
      <c r="I15" s="139"/>
      <c r="J15" s="138"/>
      <c r="K15" s="138"/>
      <c r="L15" s="50"/>
    </row>
    <row r="16" spans="1:12" ht="38.25" x14ac:dyDescent="0.25">
      <c r="A16" s="140" t="s">
        <v>85</v>
      </c>
      <c r="B16" s="141">
        <v>995474</v>
      </c>
      <c r="C16" s="54"/>
      <c r="D16" s="142">
        <v>0.18</v>
      </c>
      <c r="E16" s="55"/>
      <c r="F16" s="143" t="s">
        <v>234</v>
      </c>
      <c r="G16" s="144" t="s">
        <v>119</v>
      </c>
      <c r="H16" s="145">
        <v>90</v>
      </c>
      <c r="I16" s="124"/>
      <c r="J16" s="146">
        <f>H16*I16</f>
        <v>0</v>
      </c>
      <c r="K16" s="147">
        <f>IF(ISBLANK(E16),D16*J16,E16*J16)</f>
        <v>0</v>
      </c>
      <c r="L16" s="126">
        <f>J16+K16</f>
        <v>0</v>
      </c>
    </row>
    <row r="17" spans="1:14" x14ac:dyDescent="0.25">
      <c r="A17" s="53"/>
      <c r="B17" s="201" t="s">
        <v>96</v>
      </c>
      <c r="C17" s="202"/>
      <c r="D17" s="202"/>
      <c r="E17" s="202"/>
      <c r="F17" s="202"/>
      <c r="G17" s="202"/>
      <c r="H17" s="202"/>
      <c r="I17" s="202"/>
      <c r="J17" s="127">
        <f>SUM(J16:J16)</f>
        <v>0</v>
      </c>
      <c r="K17" s="127">
        <f>SUM(K16:K16)</f>
        <v>0</v>
      </c>
      <c r="L17" s="127">
        <f>SUM(L16:L16)</f>
        <v>0</v>
      </c>
    </row>
    <row r="18" spans="1:14" x14ac:dyDescent="0.25">
      <c r="N18" s="59"/>
    </row>
    <row r="19" spans="1:14" ht="25.5" customHeight="1" x14ac:dyDescent="0.2">
      <c r="A19" s="195" t="s">
        <v>89</v>
      </c>
      <c r="B19" s="195"/>
      <c r="C19" s="195"/>
      <c r="D19" s="195"/>
      <c r="E19" s="195"/>
      <c r="F19" s="195"/>
      <c r="G19" s="60"/>
      <c r="H19" s="60"/>
      <c r="I19" s="60"/>
      <c r="J19" s="60"/>
      <c r="K19" s="60"/>
      <c r="L19" s="60"/>
    </row>
    <row r="20" spans="1:14" x14ac:dyDescent="0.2">
      <c r="A20" s="47" t="s">
        <v>90</v>
      </c>
      <c r="B20" s="60"/>
      <c r="C20" s="60"/>
      <c r="D20" s="60"/>
      <c r="E20" s="60"/>
      <c r="F20" s="60"/>
      <c r="G20" s="60"/>
      <c r="H20" s="60"/>
      <c r="I20" s="60"/>
      <c r="J20" s="46" t="s">
        <v>91</v>
      </c>
      <c r="K20" s="60"/>
      <c r="L20" s="60"/>
    </row>
    <row r="21" spans="1:14" x14ac:dyDescent="0.2">
      <c r="A21" s="47" t="s">
        <v>92</v>
      </c>
      <c r="B21" s="60"/>
      <c r="C21" s="60"/>
      <c r="D21" s="60"/>
      <c r="E21" s="60"/>
      <c r="F21" s="60"/>
      <c r="G21" s="60"/>
      <c r="H21" s="60"/>
      <c r="I21" s="60"/>
      <c r="J21" s="46" t="s">
        <v>93</v>
      </c>
      <c r="K21" s="60"/>
      <c r="L21" s="60"/>
    </row>
  </sheetData>
  <sheetProtection password="DC2B" sheet="1" objects="1" scenarios="1"/>
  <mergeCells count="32">
    <mergeCell ref="L13:L14"/>
    <mergeCell ref="B17:I17"/>
    <mergeCell ref="A19:F19"/>
    <mergeCell ref="A12:K12"/>
    <mergeCell ref="A13:A14"/>
    <mergeCell ref="C13:C14"/>
    <mergeCell ref="D13:E14"/>
    <mergeCell ref="F13:F14"/>
    <mergeCell ref="G13:G14"/>
    <mergeCell ref="H13:H14"/>
    <mergeCell ref="I13:I14"/>
    <mergeCell ref="J13:J14"/>
    <mergeCell ref="K13:K14"/>
    <mergeCell ref="D9:I9"/>
    <mergeCell ref="J9:L9"/>
    <mergeCell ref="D10:I10"/>
    <mergeCell ref="J10:L10"/>
    <mergeCell ref="A11:I11"/>
    <mergeCell ref="J11:L11"/>
    <mergeCell ref="A7:C7"/>
    <mergeCell ref="D7:I7"/>
    <mergeCell ref="J7:L7"/>
    <mergeCell ref="A8:C8"/>
    <mergeCell ref="D8:I8"/>
    <mergeCell ref="J8:L8"/>
    <mergeCell ref="A6:I6"/>
    <mergeCell ref="J6:L6"/>
    <mergeCell ref="A1:L1"/>
    <mergeCell ref="A2:L2"/>
    <mergeCell ref="A3:L3"/>
    <mergeCell ref="A4:L4"/>
    <mergeCell ref="A5:L5"/>
  </mergeCells>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907ADB-C405-434E-B1AB-644B6A3466B2}">
  <dimension ref="A1:D17"/>
  <sheetViews>
    <sheetView zoomScale="130" zoomScaleNormal="130" workbookViewId="0">
      <selection activeCell="G13" sqref="G13"/>
    </sheetView>
  </sheetViews>
  <sheetFormatPr defaultRowHeight="12.75" x14ac:dyDescent="0.2"/>
  <cols>
    <col min="1" max="1" width="8.5703125" style="85" customWidth="1"/>
    <col min="2" max="2" width="67.7109375" style="93" customWidth="1"/>
    <col min="3" max="3" width="17.85546875" style="93" customWidth="1"/>
    <col min="4" max="4" width="22.5703125" style="93" customWidth="1"/>
    <col min="5" max="256" width="9.140625" style="93"/>
    <col min="257" max="257" width="8.5703125" style="93" customWidth="1"/>
    <col min="258" max="258" width="67.7109375" style="93" customWidth="1"/>
    <col min="259" max="259" width="17.85546875" style="93" customWidth="1"/>
    <col min="260" max="260" width="22.5703125" style="93" customWidth="1"/>
    <col min="261" max="512" width="9.140625" style="93"/>
    <col min="513" max="513" width="8.5703125" style="93" customWidth="1"/>
    <col min="514" max="514" width="67.7109375" style="93" customWidth="1"/>
    <col min="515" max="515" width="17.85546875" style="93" customWidth="1"/>
    <col min="516" max="516" width="22.5703125" style="93" customWidth="1"/>
    <col min="517" max="768" width="9.140625" style="93"/>
    <col min="769" max="769" width="8.5703125" style="93" customWidth="1"/>
    <col min="770" max="770" width="67.7109375" style="93" customWidth="1"/>
    <col min="771" max="771" width="17.85546875" style="93" customWidth="1"/>
    <col min="772" max="772" width="22.5703125" style="93" customWidth="1"/>
    <col min="773" max="1024" width="9.140625" style="93"/>
    <col min="1025" max="1025" width="8.5703125" style="93" customWidth="1"/>
    <col min="1026" max="1026" width="67.7109375" style="93" customWidth="1"/>
    <col min="1027" max="1027" width="17.85546875" style="93" customWidth="1"/>
    <col min="1028" max="1028" width="22.5703125" style="93" customWidth="1"/>
    <col min="1029" max="1280" width="9.140625" style="93"/>
    <col min="1281" max="1281" width="8.5703125" style="93" customWidth="1"/>
    <col min="1282" max="1282" width="67.7109375" style="93" customWidth="1"/>
    <col min="1283" max="1283" width="17.85546875" style="93" customWidth="1"/>
    <col min="1284" max="1284" width="22.5703125" style="93" customWidth="1"/>
    <col min="1285" max="1536" width="9.140625" style="93"/>
    <col min="1537" max="1537" width="8.5703125" style="93" customWidth="1"/>
    <col min="1538" max="1538" width="67.7109375" style="93" customWidth="1"/>
    <col min="1539" max="1539" width="17.85546875" style="93" customWidth="1"/>
    <col min="1540" max="1540" width="22.5703125" style="93" customWidth="1"/>
    <col min="1541" max="1792" width="9.140625" style="93"/>
    <col min="1793" max="1793" width="8.5703125" style="93" customWidth="1"/>
    <col min="1794" max="1794" width="67.7109375" style="93" customWidth="1"/>
    <col min="1795" max="1795" width="17.85546875" style="93" customWidth="1"/>
    <col min="1796" max="1796" width="22.5703125" style="93" customWidth="1"/>
    <col min="1797" max="2048" width="9.140625" style="93"/>
    <col min="2049" max="2049" width="8.5703125" style="93" customWidth="1"/>
    <col min="2050" max="2050" width="67.7109375" style="93" customWidth="1"/>
    <col min="2051" max="2051" width="17.85546875" style="93" customWidth="1"/>
    <col min="2052" max="2052" width="22.5703125" style="93" customWidth="1"/>
    <col min="2053" max="2304" width="9.140625" style="93"/>
    <col min="2305" max="2305" width="8.5703125" style="93" customWidth="1"/>
    <col min="2306" max="2306" width="67.7109375" style="93" customWidth="1"/>
    <col min="2307" max="2307" width="17.85546875" style="93" customWidth="1"/>
    <col min="2308" max="2308" width="22.5703125" style="93" customWidth="1"/>
    <col min="2309" max="2560" width="9.140625" style="93"/>
    <col min="2561" max="2561" width="8.5703125" style="93" customWidth="1"/>
    <col min="2562" max="2562" width="67.7109375" style="93" customWidth="1"/>
    <col min="2563" max="2563" width="17.85546875" style="93" customWidth="1"/>
    <col min="2564" max="2564" width="22.5703125" style="93" customWidth="1"/>
    <col min="2565" max="2816" width="9.140625" style="93"/>
    <col min="2817" max="2817" width="8.5703125" style="93" customWidth="1"/>
    <col min="2818" max="2818" width="67.7109375" style="93" customWidth="1"/>
    <col min="2819" max="2819" width="17.85546875" style="93" customWidth="1"/>
    <col min="2820" max="2820" width="22.5703125" style="93" customWidth="1"/>
    <col min="2821" max="3072" width="9.140625" style="93"/>
    <col min="3073" max="3073" width="8.5703125" style="93" customWidth="1"/>
    <col min="3074" max="3074" width="67.7109375" style="93" customWidth="1"/>
    <col min="3075" max="3075" width="17.85546875" style="93" customWidth="1"/>
    <col min="3076" max="3076" width="22.5703125" style="93" customWidth="1"/>
    <col min="3077" max="3328" width="9.140625" style="93"/>
    <col min="3329" max="3329" width="8.5703125" style="93" customWidth="1"/>
    <col min="3330" max="3330" width="67.7109375" style="93" customWidth="1"/>
    <col min="3331" max="3331" width="17.85546875" style="93" customWidth="1"/>
    <col min="3332" max="3332" width="22.5703125" style="93" customWidth="1"/>
    <col min="3333" max="3584" width="9.140625" style="93"/>
    <col min="3585" max="3585" width="8.5703125" style="93" customWidth="1"/>
    <col min="3586" max="3586" width="67.7109375" style="93" customWidth="1"/>
    <col min="3587" max="3587" width="17.85546875" style="93" customWidth="1"/>
    <col min="3588" max="3588" width="22.5703125" style="93" customWidth="1"/>
    <col min="3589" max="3840" width="9.140625" style="93"/>
    <col min="3841" max="3841" width="8.5703125" style="93" customWidth="1"/>
    <col min="3842" max="3842" width="67.7109375" style="93" customWidth="1"/>
    <col min="3843" max="3843" width="17.85546875" style="93" customWidth="1"/>
    <col min="3844" max="3844" width="22.5703125" style="93" customWidth="1"/>
    <col min="3845" max="4096" width="9.140625" style="93"/>
    <col min="4097" max="4097" width="8.5703125" style="93" customWidth="1"/>
    <col min="4098" max="4098" width="67.7109375" style="93" customWidth="1"/>
    <col min="4099" max="4099" width="17.85546875" style="93" customWidth="1"/>
    <col min="4100" max="4100" width="22.5703125" style="93" customWidth="1"/>
    <col min="4101" max="4352" width="9.140625" style="93"/>
    <col min="4353" max="4353" width="8.5703125" style="93" customWidth="1"/>
    <col min="4354" max="4354" width="67.7109375" style="93" customWidth="1"/>
    <col min="4355" max="4355" width="17.85546875" style="93" customWidth="1"/>
    <col min="4356" max="4356" width="22.5703125" style="93" customWidth="1"/>
    <col min="4357" max="4608" width="9.140625" style="93"/>
    <col min="4609" max="4609" width="8.5703125" style="93" customWidth="1"/>
    <col min="4610" max="4610" width="67.7109375" style="93" customWidth="1"/>
    <col min="4611" max="4611" width="17.85546875" style="93" customWidth="1"/>
    <col min="4612" max="4612" width="22.5703125" style="93" customWidth="1"/>
    <col min="4613" max="4864" width="9.140625" style="93"/>
    <col min="4865" max="4865" width="8.5703125" style="93" customWidth="1"/>
    <col min="4866" max="4866" width="67.7109375" style="93" customWidth="1"/>
    <col min="4867" max="4867" width="17.85546875" style="93" customWidth="1"/>
    <col min="4868" max="4868" width="22.5703125" style="93" customWidth="1"/>
    <col min="4869" max="5120" width="9.140625" style="93"/>
    <col min="5121" max="5121" width="8.5703125" style="93" customWidth="1"/>
    <col min="5122" max="5122" width="67.7109375" style="93" customWidth="1"/>
    <col min="5123" max="5123" width="17.85546875" style="93" customWidth="1"/>
    <col min="5124" max="5124" width="22.5703125" style="93" customWidth="1"/>
    <col min="5125" max="5376" width="9.140625" style="93"/>
    <col min="5377" max="5377" width="8.5703125" style="93" customWidth="1"/>
    <col min="5378" max="5378" width="67.7109375" style="93" customWidth="1"/>
    <col min="5379" max="5379" width="17.85546875" style="93" customWidth="1"/>
    <col min="5380" max="5380" width="22.5703125" style="93" customWidth="1"/>
    <col min="5381" max="5632" width="9.140625" style="93"/>
    <col min="5633" max="5633" width="8.5703125" style="93" customWidth="1"/>
    <col min="5634" max="5634" width="67.7109375" style="93" customWidth="1"/>
    <col min="5635" max="5635" width="17.85546875" style="93" customWidth="1"/>
    <col min="5636" max="5636" width="22.5703125" style="93" customWidth="1"/>
    <col min="5637" max="5888" width="9.140625" style="93"/>
    <col min="5889" max="5889" width="8.5703125" style="93" customWidth="1"/>
    <col min="5890" max="5890" width="67.7109375" style="93" customWidth="1"/>
    <col min="5891" max="5891" width="17.85546875" style="93" customWidth="1"/>
    <col min="5892" max="5892" width="22.5703125" style="93" customWidth="1"/>
    <col min="5893" max="6144" width="9.140625" style="93"/>
    <col min="6145" max="6145" width="8.5703125" style="93" customWidth="1"/>
    <col min="6146" max="6146" width="67.7109375" style="93" customWidth="1"/>
    <col min="6147" max="6147" width="17.85546875" style="93" customWidth="1"/>
    <col min="6148" max="6148" width="22.5703125" style="93" customWidth="1"/>
    <col min="6149" max="6400" width="9.140625" style="93"/>
    <col min="6401" max="6401" width="8.5703125" style="93" customWidth="1"/>
    <col min="6402" max="6402" width="67.7109375" style="93" customWidth="1"/>
    <col min="6403" max="6403" width="17.85546875" style="93" customWidth="1"/>
    <col min="6404" max="6404" width="22.5703125" style="93" customWidth="1"/>
    <col min="6405" max="6656" width="9.140625" style="93"/>
    <col min="6657" max="6657" width="8.5703125" style="93" customWidth="1"/>
    <col min="6658" max="6658" width="67.7109375" style="93" customWidth="1"/>
    <col min="6659" max="6659" width="17.85546875" style="93" customWidth="1"/>
    <col min="6660" max="6660" width="22.5703125" style="93" customWidth="1"/>
    <col min="6661" max="6912" width="9.140625" style="93"/>
    <col min="6913" max="6913" width="8.5703125" style="93" customWidth="1"/>
    <col min="6914" max="6914" width="67.7109375" style="93" customWidth="1"/>
    <col min="6915" max="6915" width="17.85546875" style="93" customWidth="1"/>
    <col min="6916" max="6916" width="22.5703125" style="93" customWidth="1"/>
    <col min="6917" max="7168" width="9.140625" style="93"/>
    <col min="7169" max="7169" width="8.5703125" style="93" customWidth="1"/>
    <col min="7170" max="7170" width="67.7109375" style="93" customWidth="1"/>
    <col min="7171" max="7171" width="17.85546875" style="93" customWidth="1"/>
    <col min="7172" max="7172" width="22.5703125" style="93" customWidth="1"/>
    <col min="7173" max="7424" width="9.140625" style="93"/>
    <col min="7425" max="7425" width="8.5703125" style="93" customWidth="1"/>
    <col min="7426" max="7426" width="67.7109375" style="93" customWidth="1"/>
    <col min="7427" max="7427" width="17.85546875" style="93" customWidth="1"/>
    <col min="7428" max="7428" width="22.5703125" style="93" customWidth="1"/>
    <col min="7429" max="7680" width="9.140625" style="93"/>
    <col min="7681" max="7681" width="8.5703125" style="93" customWidth="1"/>
    <col min="7682" max="7682" width="67.7109375" style="93" customWidth="1"/>
    <col min="7683" max="7683" width="17.85546875" style="93" customWidth="1"/>
    <col min="7684" max="7684" width="22.5703125" style="93" customWidth="1"/>
    <col min="7685" max="7936" width="9.140625" style="93"/>
    <col min="7937" max="7937" width="8.5703125" style="93" customWidth="1"/>
    <col min="7938" max="7938" width="67.7109375" style="93" customWidth="1"/>
    <col min="7939" max="7939" width="17.85546875" style="93" customWidth="1"/>
    <col min="7940" max="7940" width="22.5703125" style="93" customWidth="1"/>
    <col min="7941" max="8192" width="9.140625" style="93"/>
    <col min="8193" max="8193" width="8.5703125" style="93" customWidth="1"/>
    <col min="8194" max="8194" width="67.7109375" style="93" customWidth="1"/>
    <col min="8195" max="8195" width="17.85546875" style="93" customWidth="1"/>
    <col min="8196" max="8196" width="22.5703125" style="93" customWidth="1"/>
    <col min="8197" max="8448" width="9.140625" style="93"/>
    <col min="8449" max="8449" width="8.5703125" style="93" customWidth="1"/>
    <col min="8450" max="8450" width="67.7109375" style="93" customWidth="1"/>
    <col min="8451" max="8451" width="17.85546875" style="93" customWidth="1"/>
    <col min="8452" max="8452" width="22.5703125" style="93" customWidth="1"/>
    <col min="8453" max="8704" width="9.140625" style="93"/>
    <col min="8705" max="8705" width="8.5703125" style="93" customWidth="1"/>
    <col min="8706" max="8706" width="67.7109375" style="93" customWidth="1"/>
    <col min="8707" max="8707" width="17.85546875" style="93" customWidth="1"/>
    <col min="8708" max="8708" width="22.5703125" style="93" customWidth="1"/>
    <col min="8709" max="8960" width="9.140625" style="93"/>
    <col min="8961" max="8961" width="8.5703125" style="93" customWidth="1"/>
    <col min="8962" max="8962" width="67.7109375" style="93" customWidth="1"/>
    <col min="8963" max="8963" width="17.85546875" style="93" customWidth="1"/>
    <col min="8964" max="8964" width="22.5703125" style="93" customWidth="1"/>
    <col min="8965" max="9216" width="9.140625" style="93"/>
    <col min="9217" max="9217" width="8.5703125" style="93" customWidth="1"/>
    <col min="9218" max="9218" width="67.7109375" style="93" customWidth="1"/>
    <col min="9219" max="9219" width="17.85546875" style="93" customWidth="1"/>
    <col min="9220" max="9220" width="22.5703125" style="93" customWidth="1"/>
    <col min="9221" max="9472" width="9.140625" style="93"/>
    <col min="9473" max="9473" width="8.5703125" style="93" customWidth="1"/>
    <col min="9474" max="9474" width="67.7109375" style="93" customWidth="1"/>
    <col min="9475" max="9475" width="17.85546875" style="93" customWidth="1"/>
    <col min="9476" max="9476" width="22.5703125" style="93" customWidth="1"/>
    <col min="9477" max="9728" width="9.140625" style="93"/>
    <col min="9729" max="9729" width="8.5703125" style="93" customWidth="1"/>
    <col min="9730" max="9730" width="67.7109375" style="93" customWidth="1"/>
    <col min="9731" max="9731" width="17.85546875" style="93" customWidth="1"/>
    <col min="9732" max="9732" width="22.5703125" style="93" customWidth="1"/>
    <col min="9733" max="9984" width="9.140625" style="93"/>
    <col min="9985" max="9985" width="8.5703125" style="93" customWidth="1"/>
    <col min="9986" max="9986" width="67.7109375" style="93" customWidth="1"/>
    <col min="9987" max="9987" width="17.85546875" style="93" customWidth="1"/>
    <col min="9988" max="9988" width="22.5703125" style="93" customWidth="1"/>
    <col min="9989" max="10240" width="9.140625" style="93"/>
    <col min="10241" max="10241" width="8.5703125" style="93" customWidth="1"/>
    <col min="10242" max="10242" width="67.7109375" style="93" customWidth="1"/>
    <col min="10243" max="10243" width="17.85546875" style="93" customWidth="1"/>
    <col min="10244" max="10244" width="22.5703125" style="93" customWidth="1"/>
    <col min="10245" max="10496" width="9.140625" style="93"/>
    <col min="10497" max="10497" width="8.5703125" style="93" customWidth="1"/>
    <col min="10498" max="10498" width="67.7109375" style="93" customWidth="1"/>
    <col min="10499" max="10499" width="17.85546875" style="93" customWidth="1"/>
    <col min="10500" max="10500" width="22.5703125" style="93" customWidth="1"/>
    <col min="10501" max="10752" width="9.140625" style="93"/>
    <col min="10753" max="10753" width="8.5703125" style="93" customWidth="1"/>
    <col min="10754" max="10754" width="67.7109375" style="93" customWidth="1"/>
    <col min="10755" max="10755" width="17.85546875" style="93" customWidth="1"/>
    <col min="10756" max="10756" width="22.5703125" style="93" customWidth="1"/>
    <col min="10757" max="11008" width="9.140625" style="93"/>
    <col min="11009" max="11009" width="8.5703125" style="93" customWidth="1"/>
    <col min="11010" max="11010" width="67.7109375" style="93" customWidth="1"/>
    <col min="11011" max="11011" width="17.85546875" style="93" customWidth="1"/>
    <col min="11012" max="11012" width="22.5703125" style="93" customWidth="1"/>
    <col min="11013" max="11264" width="9.140625" style="93"/>
    <col min="11265" max="11265" width="8.5703125" style="93" customWidth="1"/>
    <col min="11266" max="11266" width="67.7109375" style="93" customWidth="1"/>
    <col min="11267" max="11267" width="17.85546875" style="93" customWidth="1"/>
    <col min="11268" max="11268" width="22.5703125" style="93" customWidth="1"/>
    <col min="11269" max="11520" width="9.140625" style="93"/>
    <col min="11521" max="11521" width="8.5703125" style="93" customWidth="1"/>
    <col min="11522" max="11522" width="67.7109375" style="93" customWidth="1"/>
    <col min="11523" max="11523" width="17.85546875" style="93" customWidth="1"/>
    <col min="11524" max="11524" width="22.5703125" style="93" customWidth="1"/>
    <col min="11525" max="11776" width="9.140625" style="93"/>
    <col min="11777" max="11777" width="8.5703125" style="93" customWidth="1"/>
    <col min="11778" max="11778" width="67.7109375" style="93" customWidth="1"/>
    <col min="11779" max="11779" width="17.85546875" style="93" customWidth="1"/>
    <col min="11780" max="11780" width="22.5703125" style="93" customWidth="1"/>
    <col min="11781" max="12032" width="9.140625" style="93"/>
    <col min="12033" max="12033" width="8.5703125" style="93" customWidth="1"/>
    <col min="12034" max="12034" width="67.7109375" style="93" customWidth="1"/>
    <col min="12035" max="12035" width="17.85546875" style="93" customWidth="1"/>
    <col min="12036" max="12036" width="22.5703125" style="93" customWidth="1"/>
    <col min="12037" max="12288" width="9.140625" style="93"/>
    <col min="12289" max="12289" width="8.5703125" style="93" customWidth="1"/>
    <col min="12290" max="12290" width="67.7109375" style="93" customWidth="1"/>
    <col min="12291" max="12291" width="17.85546875" style="93" customWidth="1"/>
    <col min="12292" max="12292" width="22.5703125" style="93" customWidth="1"/>
    <col min="12293" max="12544" width="9.140625" style="93"/>
    <col min="12545" max="12545" width="8.5703125" style="93" customWidth="1"/>
    <col min="12546" max="12546" width="67.7109375" style="93" customWidth="1"/>
    <col min="12547" max="12547" width="17.85546875" style="93" customWidth="1"/>
    <col min="12548" max="12548" width="22.5703125" style="93" customWidth="1"/>
    <col min="12549" max="12800" width="9.140625" style="93"/>
    <col min="12801" max="12801" width="8.5703125" style="93" customWidth="1"/>
    <col min="12802" max="12802" width="67.7109375" style="93" customWidth="1"/>
    <col min="12803" max="12803" width="17.85546875" style="93" customWidth="1"/>
    <col min="12804" max="12804" width="22.5703125" style="93" customWidth="1"/>
    <col min="12805" max="13056" width="9.140625" style="93"/>
    <col min="13057" max="13057" width="8.5703125" style="93" customWidth="1"/>
    <col min="13058" max="13058" width="67.7109375" style="93" customWidth="1"/>
    <col min="13059" max="13059" width="17.85546875" style="93" customWidth="1"/>
    <col min="13060" max="13060" width="22.5703125" style="93" customWidth="1"/>
    <col min="13061" max="13312" width="9.140625" style="93"/>
    <col min="13313" max="13313" width="8.5703125" style="93" customWidth="1"/>
    <col min="13314" max="13314" width="67.7109375" style="93" customWidth="1"/>
    <col min="13315" max="13315" width="17.85546875" style="93" customWidth="1"/>
    <col min="13316" max="13316" width="22.5703125" style="93" customWidth="1"/>
    <col min="13317" max="13568" width="9.140625" style="93"/>
    <col min="13569" max="13569" width="8.5703125" style="93" customWidth="1"/>
    <col min="13570" max="13570" width="67.7109375" style="93" customWidth="1"/>
    <col min="13571" max="13571" width="17.85546875" style="93" customWidth="1"/>
    <col min="13572" max="13572" width="22.5703125" style="93" customWidth="1"/>
    <col min="13573" max="13824" width="9.140625" style="93"/>
    <col min="13825" max="13825" width="8.5703125" style="93" customWidth="1"/>
    <col min="13826" max="13826" width="67.7109375" style="93" customWidth="1"/>
    <col min="13827" max="13827" width="17.85546875" style="93" customWidth="1"/>
    <col min="13828" max="13828" width="22.5703125" style="93" customWidth="1"/>
    <col min="13829" max="14080" width="9.140625" style="93"/>
    <col min="14081" max="14081" width="8.5703125" style="93" customWidth="1"/>
    <col min="14082" max="14082" width="67.7109375" style="93" customWidth="1"/>
    <col min="14083" max="14083" width="17.85546875" style="93" customWidth="1"/>
    <col min="14084" max="14084" width="22.5703125" style="93" customWidth="1"/>
    <col min="14085" max="14336" width="9.140625" style="93"/>
    <col min="14337" max="14337" width="8.5703125" style="93" customWidth="1"/>
    <col min="14338" max="14338" width="67.7109375" style="93" customWidth="1"/>
    <col min="14339" max="14339" width="17.85546875" style="93" customWidth="1"/>
    <col min="14340" max="14340" width="22.5703125" style="93" customWidth="1"/>
    <col min="14341" max="14592" width="9.140625" style="93"/>
    <col min="14593" max="14593" width="8.5703125" style="93" customWidth="1"/>
    <col min="14594" max="14594" width="67.7109375" style="93" customWidth="1"/>
    <col min="14595" max="14595" width="17.85546875" style="93" customWidth="1"/>
    <col min="14596" max="14596" width="22.5703125" style="93" customWidth="1"/>
    <col min="14597" max="14848" width="9.140625" style="93"/>
    <col min="14849" max="14849" width="8.5703125" style="93" customWidth="1"/>
    <col min="14850" max="14850" width="67.7109375" style="93" customWidth="1"/>
    <col min="14851" max="14851" width="17.85546875" style="93" customWidth="1"/>
    <col min="14852" max="14852" width="22.5703125" style="93" customWidth="1"/>
    <col min="14853" max="15104" width="9.140625" style="93"/>
    <col min="15105" max="15105" width="8.5703125" style="93" customWidth="1"/>
    <col min="15106" max="15106" width="67.7109375" style="93" customWidth="1"/>
    <col min="15107" max="15107" width="17.85546875" style="93" customWidth="1"/>
    <col min="15108" max="15108" width="22.5703125" style="93" customWidth="1"/>
    <col min="15109" max="15360" width="9.140625" style="93"/>
    <col min="15361" max="15361" width="8.5703125" style="93" customWidth="1"/>
    <col min="15362" max="15362" width="67.7109375" style="93" customWidth="1"/>
    <col min="15363" max="15363" width="17.85546875" style="93" customWidth="1"/>
    <col min="15364" max="15364" width="22.5703125" style="93" customWidth="1"/>
    <col min="15365" max="15616" width="9.140625" style="93"/>
    <col min="15617" max="15617" width="8.5703125" style="93" customWidth="1"/>
    <col min="15618" max="15618" width="67.7109375" style="93" customWidth="1"/>
    <col min="15619" max="15619" width="17.85546875" style="93" customWidth="1"/>
    <col min="15620" max="15620" width="22.5703125" style="93" customWidth="1"/>
    <col min="15621" max="15872" width="9.140625" style="93"/>
    <col min="15873" max="15873" width="8.5703125" style="93" customWidth="1"/>
    <col min="15874" max="15874" width="67.7109375" style="93" customWidth="1"/>
    <col min="15875" max="15875" width="17.85546875" style="93" customWidth="1"/>
    <col min="15876" max="15876" width="22.5703125" style="93" customWidth="1"/>
    <col min="15877" max="16128" width="9.140625" style="93"/>
    <col min="16129" max="16129" width="8.5703125" style="93" customWidth="1"/>
    <col min="16130" max="16130" width="67.7109375" style="93" customWidth="1"/>
    <col min="16131" max="16131" width="17.85546875" style="93" customWidth="1"/>
    <col min="16132" max="16132" width="22.5703125" style="93" customWidth="1"/>
    <col min="16133" max="16384" width="9.140625" style="93"/>
  </cols>
  <sheetData>
    <row r="1" spans="1:4" x14ac:dyDescent="0.2">
      <c r="A1" s="206" t="s">
        <v>97</v>
      </c>
      <c r="B1" s="207"/>
      <c r="C1" s="207"/>
      <c r="D1" s="208"/>
    </row>
    <row r="2" spans="1:4" x14ac:dyDescent="0.2">
      <c r="A2" s="209" t="s">
        <v>98</v>
      </c>
      <c r="B2" s="209"/>
      <c r="C2" s="209"/>
      <c r="D2" s="209"/>
    </row>
    <row r="3" spans="1:4" x14ac:dyDescent="0.2">
      <c r="A3" s="205"/>
      <c r="B3" s="210"/>
      <c r="C3" s="205" t="s">
        <v>64</v>
      </c>
      <c r="D3" s="205"/>
    </row>
    <row r="4" spans="1:4" x14ac:dyDescent="0.2">
      <c r="A4" s="77" t="s">
        <v>99</v>
      </c>
      <c r="B4" s="94">
        <v>0</v>
      </c>
      <c r="C4" s="204" t="s">
        <v>66</v>
      </c>
      <c r="D4" s="205"/>
    </row>
    <row r="5" spans="1:4" x14ac:dyDescent="0.2">
      <c r="A5" s="77" t="s">
        <v>100</v>
      </c>
      <c r="B5" s="94" t="s">
        <v>54</v>
      </c>
      <c r="C5" s="204" t="s">
        <v>68</v>
      </c>
      <c r="D5" s="205"/>
    </row>
    <row r="6" spans="1:4" x14ac:dyDescent="0.2">
      <c r="A6" s="95"/>
      <c r="B6" s="94" t="s">
        <v>54</v>
      </c>
      <c r="C6" s="204" t="s">
        <v>69</v>
      </c>
      <c r="D6" s="205"/>
    </row>
    <row r="7" spans="1:4" x14ac:dyDescent="0.2">
      <c r="A7" s="95"/>
      <c r="B7" s="94" t="s">
        <v>54</v>
      </c>
      <c r="C7" s="204" t="s">
        <v>70</v>
      </c>
      <c r="D7" s="205"/>
    </row>
    <row r="8" spans="1:4" x14ac:dyDescent="0.2">
      <c r="A8" s="96"/>
      <c r="B8" s="97"/>
      <c r="C8" s="205" t="s">
        <v>71</v>
      </c>
      <c r="D8" s="205"/>
    </row>
    <row r="9" spans="1:4" ht="25.5" x14ac:dyDescent="0.2">
      <c r="A9" s="107" t="s">
        <v>72</v>
      </c>
      <c r="B9" s="211" t="s">
        <v>101</v>
      </c>
      <c r="C9" s="211"/>
      <c r="D9" s="107" t="s">
        <v>102</v>
      </c>
    </row>
    <row r="10" spans="1:4" ht="33" customHeight="1" x14ac:dyDescent="0.2">
      <c r="A10" s="108">
        <v>1</v>
      </c>
      <c r="B10" s="211" t="s">
        <v>103</v>
      </c>
      <c r="C10" s="211"/>
      <c r="D10" s="98"/>
    </row>
    <row r="11" spans="1:4" ht="45" customHeight="1" x14ac:dyDescent="0.2">
      <c r="A11" s="108" t="s">
        <v>104</v>
      </c>
      <c r="B11" s="211" t="s">
        <v>235</v>
      </c>
      <c r="C11" s="211"/>
      <c r="D11" s="135">
        <f>'Sch-3A (Sch Civil)'!N69</f>
        <v>744455.96946639149</v>
      </c>
    </row>
    <row r="12" spans="1:4" ht="45" customHeight="1" x14ac:dyDescent="0.2">
      <c r="A12" s="108" t="s">
        <v>105</v>
      </c>
      <c r="B12" s="211" t="s">
        <v>236</v>
      </c>
      <c r="C12" s="211"/>
      <c r="D12" s="135">
        <f>'Sch-3B (NS Civil)'!K17</f>
        <v>0</v>
      </c>
    </row>
    <row r="13" spans="1:4" ht="43.5" customHeight="1" x14ac:dyDescent="0.2">
      <c r="A13" s="108">
        <v>2</v>
      </c>
      <c r="B13" s="211" t="s">
        <v>106</v>
      </c>
      <c r="C13" s="211"/>
      <c r="D13" s="136">
        <f>SUM(D11:D12)</f>
        <v>744455.96946639149</v>
      </c>
    </row>
    <row r="14" spans="1:4" x14ac:dyDescent="0.2">
      <c r="A14" s="99"/>
      <c r="D14" s="100"/>
    </row>
    <row r="15" spans="1:4" x14ac:dyDescent="0.2">
      <c r="A15" s="99"/>
      <c r="D15" s="100"/>
    </row>
    <row r="16" spans="1:4" x14ac:dyDescent="0.2">
      <c r="A16" s="99" t="s">
        <v>90</v>
      </c>
      <c r="B16" s="101">
        <v>0</v>
      </c>
      <c r="C16" s="58" t="s">
        <v>91</v>
      </c>
      <c r="D16" s="102">
        <v>0</v>
      </c>
    </row>
    <row r="17" spans="1:4" x14ac:dyDescent="0.2">
      <c r="A17" s="103" t="s">
        <v>92</v>
      </c>
      <c r="B17" s="104">
        <v>0</v>
      </c>
      <c r="C17" s="105" t="s">
        <v>93</v>
      </c>
      <c r="D17" s="102">
        <v>0</v>
      </c>
    </row>
  </sheetData>
  <sheetProtection password="DC2B" sheet="1" objects="1" scenarios="1"/>
  <mergeCells count="14">
    <mergeCell ref="B12:C12"/>
    <mergeCell ref="B13:C13"/>
    <mergeCell ref="C6:D6"/>
    <mergeCell ref="C7:D7"/>
    <mergeCell ref="C8:D8"/>
    <mergeCell ref="B9:C9"/>
    <mergeCell ref="B10:C10"/>
    <mergeCell ref="B11:C11"/>
    <mergeCell ref="C5:D5"/>
    <mergeCell ref="A1:D1"/>
    <mergeCell ref="A2:D2"/>
    <mergeCell ref="A3:B3"/>
    <mergeCell ref="C3:D3"/>
    <mergeCell ref="C4:D4"/>
  </mergeCell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0FB603-6BEB-488B-B965-CA79B92DAF2A}">
  <dimension ref="A1:K23"/>
  <sheetViews>
    <sheetView zoomScale="130" zoomScaleNormal="130" workbookViewId="0">
      <selection activeCell="B26" sqref="B26"/>
    </sheetView>
  </sheetViews>
  <sheetFormatPr defaultRowHeight="12.75" x14ac:dyDescent="0.2"/>
  <cols>
    <col min="1" max="1" width="11.5703125" style="85" customWidth="1"/>
    <col min="2" max="2" width="66.85546875" style="93" customWidth="1"/>
    <col min="3" max="3" width="19.7109375" style="93" customWidth="1"/>
    <col min="4" max="4" width="30.28515625" style="93" customWidth="1"/>
    <col min="5" max="5" width="11.5703125" style="93" bestFit="1" customWidth="1"/>
    <col min="6" max="8" width="9.140625" style="93"/>
    <col min="9" max="9" width="12.42578125" style="93" bestFit="1" customWidth="1"/>
    <col min="10" max="256" width="9.140625" style="93"/>
    <col min="257" max="257" width="11.5703125" style="93" customWidth="1"/>
    <col min="258" max="258" width="66.85546875" style="93" customWidth="1"/>
    <col min="259" max="259" width="19.7109375" style="93" customWidth="1"/>
    <col min="260" max="260" width="30.28515625" style="93" customWidth="1"/>
    <col min="261" max="261" width="11.5703125" style="93" bestFit="1" customWidth="1"/>
    <col min="262" max="264" width="9.140625" style="93"/>
    <col min="265" max="265" width="12.42578125" style="93" bestFit="1" customWidth="1"/>
    <col min="266" max="512" width="9.140625" style="93"/>
    <col min="513" max="513" width="11.5703125" style="93" customWidth="1"/>
    <col min="514" max="514" width="66.85546875" style="93" customWidth="1"/>
    <col min="515" max="515" width="19.7109375" style="93" customWidth="1"/>
    <col min="516" max="516" width="30.28515625" style="93" customWidth="1"/>
    <col min="517" max="517" width="11.5703125" style="93" bestFit="1" customWidth="1"/>
    <col min="518" max="520" width="9.140625" style="93"/>
    <col min="521" max="521" width="12.42578125" style="93" bestFit="1" customWidth="1"/>
    <col min="522" max="768" width="9.140625" style="93"/>
    <col min="769" max="769" width="11.5703125" style="93" customWidth="1"/>
    <col min="770" max="770" width="66.85546875" style="93" customWidth="1"/>
    <col min="771" max="771" width="19.7109375" style="93" customWidth="1"/>
    <col min="772" max="772" width="30.28515625" style="93" customWidth="1"/>
    <col min="773" max="773" width="11.5703125" style="93" bestFit="1" customWidth="1"/>
    <col min="774" max="776" width="9.140625" style="93"/>
    <col min="777" max="777" width="12.42578125" style="93" bestFit="1" customWidth="1"/>
    <col min="778" max="1024" width="9.140625" style="93"/>
    <col min="1025" max="1025" width="11.5703125" style="93" customWidth="1"/>
    <col min="1026" max="1026" width="66.85546875" style="93" customWidth="1"/>
    <col min="1027" max="1027" width="19.7109375" style="93" customWidth="1"/>
    <col min="1028" max="1028" width="30.28515625" style="93" customWidth="1"/>
    <col min="1029" max="1029" width="11.5703125" style="93" bestFit="1" customWidth="1"/>
    <col min="1030" max="1032" width="9.140625" style="93"/>
    <col min="1033" max="1033" width="12.42578125" style="93" bestFit="1" customWidth="1"/>
    <col min="1034" max="1280" width="9.140625" style="93"/>
    <col min="1281" max="1281" width="11.5703125" style="93" customWidth="1"/>
    <col min="1282" max="1282" width="66.85546875" style="93" customWidth="1"/>
    <col min="1283" max="1283" width="19.7109375" style="93" customWidth="1"/>
    <col min="1284" max="1284" width="30.28515625" style="93" customWidth="1"/>
    <col min="1285" max="1285" width="11.5703125" style="93" bestFit="1" customWidth="1"/>
    <col min="1286" max="1288" width="9.140625" style="93"/>
    <col min="1289" max="1289" width="12.42578125" style="93" bestFit="1" customWidth="1"/>
    <col min="1290" max="1536" width="9.140625" style="93"/>
    <col min="1537" max="1537" width="11.5703125" style="93" customWidth="1"/>
    <col min="1538" max="1538" width="66.85546875" style="93" customWidth="1"/>
    <col min="1539" max="1539" width="19.7109375" style="93" customWidth="1"/>
    <col min="1540" max="1540" width="30.28515625" style="93" customWidth="1"/>
    <col min="1541" max="1541" width="11.5703125" style="93" bestFit="1" customWidth="1"/>
    <col min="1542" max="1544" width="9.140625" style="93"/>
    <col min="1545" max="1545" width="12.42578125" style="93" bestFit="1" customWidth="1"/>
    <col min="1546" max="1792" width="9.140625" style="93"/>
    <col min="1793" max="1793" width="11.5703125" style="93" customWidth="1"/>
    <col min="1794" max="1794" width="66.85546875" style="93" customWidth="1"/>
    <col min="1795" max="1795" width="19.7109375" style="93" customWidth="1"/>
    <col min="1796" max="1796" width="30.28515625" style="93" customWidth="1"/>
    <col min="1797" max="1797" width="11.5703125" style="93" bestFit="1" customWidth="1"/>
    <col min="1798" max="1800" width="9.140625" style="93"/>
    <col min="1801" max="1801" width="12.42578125" style="93" bestFit="1" customWidth="1"/>
    <col min="1802" max="2048" width="9.140625" style="93"/>
    <col min="2049" max="2049" width="11.5703125" style="93" customWidth="1"/>
    <col min="2050" max="2050" width="66.85546875" style="93" customWidth="1"/>
    <col min="2051" max="2051" width="19.7109375" style="93" customWidth="1"/>
    <col min="2052" max="2052" width="30.28515625" style="93" customWidth="1"/>
    <col min="2053" max="2053" width="11.5703125" style="93" bestFit="1" customWidth="1"/>
    <col min="2054" max="2056" width="9.140625" style="93"/>
    <col min="2057" max="2057" width="12.42578125" style="93" bestFit="1" customWidth="1"/>
    <col min="2058" max="2304" width="9.140625" style="93"/>
    <col min="2305" max="2305" width="11.5703125" style="93" customWidth="1"/>
    <col min="2306" max="2306" width="66.85546875" style="93" customWidth="1"/>
    <col min="2307" max="2307" width="19.7109375" style="93" customWidth="1"/>
    <col min="2308" max="2308" width="30.28515625" style="93" customWidth="1"/>
    <col min="2309" max="2309" width="11.5703125" style="93" bestFit="1" customWidth="1"/>
    <col min="2310" max="2312" width="9.140625" style="93"/>
    <col min="2313" max="2313" width="12.42578125" style="93" bestFit="1" customWidth="1"/>
    <col min="2314" max="2560" width="9.140625" style="93"/>
    <col min="2561" max="2561" width="11.5703125" style="93" customWidth="1"/>
    <col min="2562" max="2562" width="66.85546875" style="93" customWidth="1"/>
    <col min="2563" max="2563" width="19.7109375" style="93" customWidth="1"/>
    <col min="2564" max="2564" width="30.28515625" style="93" customWidth="1"/>
    <col min="2565" max="2565" width="11.5703125" style="93" bestFit="1" customWidth="1"/>
    <col min="2566" max="2568" width="9.140625" style="93"/>
    <col min="2569" max="2569" width="12.42578125" style="93" bestFit="1" customWidth="1"/>
    <col min="2570" max="2816" width="9.140625" style="93"/>
    <col min="2817" max="2817" width="11.5703125" style="93" customWidth="1"/>
    <col min="2818" max="2818" width="66.85546875" style="93" customWidth="1"/>
    <col min="2819" max="2819" width="19.7109375" style="93" customWidth="1"/>
    <col min="2820" max="2820" width="30.28515625" style="93" customWidth="1"/>
    <col min="2821" max="2821" width="11.5703125" style="93" bestFit="1" customWidth="1"/>
    <col min="2822" max="2824" width="9.140625" style="93"/>
    <col min="2825" max="2825" width="12.42578125" style="93" bestFit="1" customWidth="1"/>
    <col min="2826" max="3072" width="9.140625" style="93"/>
    <col min="3073" max="3073" width="11.5703125" style="93" customWidth="1"/>
    <col min="3074" max="3074" width="66.85546875" style="93" customWidth="1"/>
    <col min="3075" max="3075" width="19.7109375" style="93" customWidth="1"/>
    <col min="3076" max="3076" width="30.28515625" style="93" customWidth="1"/>
    <col min="3077" max="3077" width="11.5703125" style="93" bestFit="1" customWidth="1"/>
    <col min="3078" max="3080" width="9.140625" style="93"/>
    <col min="3081" max="3081" width="12.42578125" style="93" bestFit="1" customWidth="1"/>
    <col min="3082" max="3328" width="9.140625" style="93"/>
    <col min="3329" max="3329" width="11.5703125" style="93" customWidth="1"/>
    <col min="3330" max="3330" width="66.85546875" style="93" customWidth="1"/>
    <col min="3331" max="3331" width="19.7109375" style="93" customWidth="1"/>
    <col min="3332" max="3332" width="30.28515625" style="93" customWidth="1"/>
    <col min="3333" max="3333" width="11.5703125" style="93" bestFit="1" customWidth="1"/>
    <col min="3334" max="3336" width="9.140625" style="93"/>
    <col min="3337" max="3337" width="12.42578125" style="93" bestFit="1" customWidth="1"/>
    <col min="3338" max="3584" width="9.140625" style="93"/>
    <col min="3585" max="3585" width="11.5703125" style="93" customWidth="1"/>
    <col min="3586" max="3586" width="66.85546875" style="93" customWidth="1"/>
    <col min="3587" max="3587" width="19.7109375" style="93" customWidth="1"/>
    <col min="3588" max="3588" width="30.28515625" style="93" customWidth="1"/>
    <col min="3589" max="3589" width="11.5703125" style="93" bestFit="1" customWidth="1"/>
    <col min="3590" max="3592" width="9.140625" style="93"/>
    <col min="3593" max="3593" width="12.42578125" style="93" bestFit="1" customWidth="1"/>
    <col min="3594" max="3840" width="9.140625" style="93"/>
    <col min="3841" max="3841" width="11.5703125" style="93" customWidth="1"/>
    <col min="3842" max="3842" width="66.85546875" style="93" customWidth="1"/>
    <col min="3843" max="3843" width="19.7109375" style="93" customWidth="1"/>
    <col min="3844" max="3844" width="30.28515625" style="93" customWidth="1"/>
    <col min="3845" max="3845" width="11.5703125" style="93" bestFit="1" customWidth="1"/>
    <col min="3846" max="3848" width="9.140625" style="93"/>
    <col min="3849" max="3849" width="12.42578125" style="93" bestFit="1" customWidth="1"/>
    <col min="3850" max="4096" width="9.140625" style="93"/>
    <col min="4097" max="4097" width="11.5703125" style="93" customWidth="1"/>
    <col min="4098" max="4098" width="66.85546875" style="93" customWidth="1"/>
    <col min="4099" max="4099" width="19.7109375" style="93" customWidth="1"/>
    <col min="4100" max="4100" width="30.28515625" style="93" customWidth="1"/>
    <col min="4101" max="4101" width="11.5703125" style="93" bestFit="1" customWidth="1"/>
    <col min="4102" max="4104" width="9.140625" style="93"/>
    <col min="4105" max="4105" width="12.42578125" style="93" bestFit="1" customWidth="1"/>
    <col min="4106" max="4352" width="9.140625" style="93"/>
    <col min="4353" max="4353" width="11.5703125" style="93" customWidth="1"/>
    <col min="4354" max="4354" width="66.85546875" style="93" customWidth="1"/>
    <col min="4355" max="4355" width="19.7109375" style="93" customWidth="1"/>
    <col min="4356" max="4356" width="30.28515625" style="93" customWidth="1"/>
    <col min="4357" max="4357" width="11.5703125" style="93" bestFit="1" customWidth="1"/>
    <col min="4358" max="4360" width="9.140625" style="93"/>
    <col min="4361" max="4361" width="12.42578125" style="93" bestFit="1" customWidth="1"/>
    <col min="4362" max="4608" width="9.140625" style="93"/>
    <col min="4609" max="4609" width="11.5703125" style="93" customWidth="1"/>
    <col min="4610" max="4610" width="66.85546875" style="93" customWidth="1"/>
    <col min="4611" max="4611" width="19.7109375" style="93" customWidth="1"/>
    <col min="4612" max="4612" width="30.28515625" style="93" customWidth="1"/>
    <col min="4613" max="4613" width="11.5703125" style="93" bestFit="1" customWidth="1"/>
    <col min="4614" max="4616" width="9.140625" style="93"/>
    <col min="4617" max="4617" width="12.42578125" style="93" bestFit="1" customWidth="1"/>
    <col min="4618" max="4864" width="9.140625" style="93"/>
    <col min="4865" max="4865" width="11.5703125" style="93" customWidth="1"/>
    <col min="4866" max="4866" width="66.85546875" style="93" customWidth="1"/>
    <col min="4867" max="4867" width="19.7109375" style="93" customWidth="1"/>
    <col min="4868" max="4868" width="30.28515625" style="93" customWidth="1"/>
    <col min="4869" max="4869" width="11.5703125" style="93" bestFit="1" customWidth="1"/>
    <col min="4870" max="4872" width="9.140625" style="93"/>
    <col min="4873" max="4873" width="12.42578125" style="93" bestFit="1" customWidth="1"/>
    <col min="4874" max="5120" width="9.140625" style="93"/>
    <col min="5121" max="5121" width="11.5703125" style="93" customWidth="1"/>
    <col min="5122" max="5122" width="66.85546875" style="93" customWidth="1"/>
    <col min="5123" max="5123" width="19.7109375" style="93" customWidth="1"/>
    <col min="5124" max="5124" width="30.28515625" style="93" customWidth="1"/>
    <col min="5125" max="5125" width="11.5703125" style="93" bestFit="1" customWidth="1"/>
    <col min="5126" max="5128" width="9.140625" style="93"/>
    <col min="5129" max="5129" width="12.42578125" style="93" bestFit="1" customWidth="1"/>
    <col min="5130" max="5376" width="9.140625" style="93"/>
    <col min="5377" max="5377" width="11.5703125" style="93" customWidth="1"/>
    <col min="5378" max="5378" width="66.85546875" style="93" customWidth="1"/>
    <col min="5379" max="5379" width="19.7109375" style="93" customWidth="1"/>
    <col min="5380" max="5380" width="30.28515625" style="93" customWidth="1"/>
    <col min="5381" max="5381" width="11.5703125" style="93" bestFit="1" customWidth="1"/>
    <col min="5382" max="5384" width="9.140625" style="93"/>
    <col min="5385" max="5385" width="12.42578125" style="93" bestFit="1" customWidth="1"/>
    <col min="5386" max="5632" width="9.140625" style="93"/>
    <col min="5633" max="5633" width="11.5703125" style="93" customWidth="1"/>
    <col min="5634" max="5634" width="66.85546875" style="93" customWidth="1"/>
    <col min="5635" max="5635" width="19.7109375" style="93" customWidth="1"/>
    <col min="5636" max="5636" width="30.28515625" style="93" customWidth="1"/>
    <col min="5637" max="5637" width="11.5703125" style="93" bestFit="1" customWidth="1"/>
    <col min="5638" max="5640" width="9.140625" style="93"/>
    <col min="5641" max="5641" width="12.42578125" style="93" bestFit="1" customWidth="1"/>
    <col min="5642" max="5888" width="9.140625" style="93"/>
    <col min="5889" max="5889" width="11.5703125" style="93" customWidth="1"/>
    <col min="5890" max="5890" width="66.85546875" style="93" customWidth="1"/>
    <col min="5891" max="5891" width="19.7109375" style="93" customWidth="1"/>
    <col min="5892" max="5892" width="30.28515625" style="93" customWidth="1"/>
    <col min="5893" max="5893" width="11.5703125" style="93" bestFit="1" customWidth="1"/>
    <col min="5894" max="5896" width="9.140625" style="93"/>
    <col min="5897" max="5897" width="12.42578125" style="93" bestFit="1" customWidth="1"/>
    <col min="5898" max="6144" width="9.140625" style="93"/>
    <col min="6145" max="6145" width="11.5703125" style="93" customWidth="1"/>
    <col min="6146" max="6146" width="66.85546875" style="93" customWidth="1"/>
    <col min="6147" max="6147" width="19.7109375" style="93" customWidth="1"/>
    <col min="6148" max="6148" width="30.28515625" style="93" customWidth="1"/>
    <col min="6149" max="6149" width="11.5703125" style="93" bestFit="1" customWidth="1"/>
    <col min="6150" max="6152" width="9.140625" style="93"/>
    <col min="6153" max="6153" width="12.42578125" style="93" bestFit="1" customWidth="1"/>
    <col min="6154" max="6400" width="9.140625" style="93"/>
    <col min="6401" max="6401" width="11.5703125" style="93" customWidth="1"/>
    <col min="6402" max="6402" width="66.85546875" style="93" customWidth="1"/>
    <col min="6403" max="6403" width="19.7109375" style="93" customWidth="1"/>
    <col min="6404" max="6404" width="30.28515625" style="93" customWidth="1"/>
    <col min="6405" max="6405" width="11.5703125" style="93" bestFit="1" customWidth="1"/>
    <col min="6406" max="6408" width="9.140625" style="93"/>
    <col min="6409" max="6409" width="12.42578125" style="93" bestFit="1" customWidth="1"/>
    <col min="6410" max="6656" width="9.140625" style="93"/>
    <col min="6657" max="6657" width="11.5703125" style="93" customWidth="1"/>
    <col min="6658" max="6658" width="66.85546875" style="93" customWidth="1"/>
    <col min="6659" max="6659" width="19.7109375" style="93" customWidth="1"/>
    <col min="6660" max="6660" width="30.28515625" style="93" customWidth="1"/>
    <col min="6661" max="6661" width="11.5703125" style="93" bestFit="1" customWidth="1"/>
    <col min="6662" max="6664" width="9.140625" style="93"/>
    <col min="6665" max="6665" width="12.42578125" style="93" bestFit="1" customWidth="1"/>
    <col min="6666" max="6912" width="9.140625" style="93"/>
    <col min="6913" max="6913" width="11.5703125" style="93" customWidth="1"/>
    <col min="6914" max="6914" width="66.85546875" style="93" customWidth="1"/>
    <col min="6915" max="6915" width="19.7109375" style="93" customWidth="1"/>
    <col min="6916" max="6916" width="30.28515625" style="93" customWidth="1"/>
    <col min="6917" max="6917" width="11.5703125" style="93" bestFit="1" customWidth="1"/>
    <col min="6918" max="6920" width="9.140625" style="93"/>
    <col min="6921" max="6921" width="12.42578125" style="93" bestFit="1" customWidth="1"/>
    <col min="6922" max="7168" width="9.140625" style="93"/>
    <col min="7169" max="7169" width="11.5703125" style="93" customWidth="1"/>
    <col min="7170" max="7170" width="66.85546875" style="93" customWidth="1"/>
    <col min="7171" max="7171" width="19.7109375" style="93" customWidth="1"/>
    <col min="7172" max="7172" width="30.28515625" style="93" customWidth="1"/>
    <col min="7173" max="7173" width="11.5703125" style="93" bestFit="1" customWidth="1"/>
    <col min="7174" max="7176" width="9.140625" style="93"/>
    <col min="7177" max="7177" width="12.42578125" style="93" bestFit="1" customWidth="1"/>
    <col min="7178" max="7424" width="9.140625" style="93"/>
    <col min="7425" max="7425" width="11.5703125" style="93" customWidth="1"/>
    <col min="7426" max="7426" width="66.85546875" style="93" customWidth="1"/>
    <col min="7427" max="7427" width="19.7109375" style="93" customWidth="1"/>
    <col min="7428" max="7428" width="30.28515625" style="93" customWidth="1"/>
    <col min="7429" max="7429" width="11.5703125" style="93" bestFit="1" customWidth="1"/>
    <col min="7430" max="7432" width="9.140625" style="93"/>
    <col min="7433" max="7433" width="12.42578125" style="93" bestFit="1" customWidth="1"/>
    <col min="7434" max="7680" width="9.140625" style="93"/>
    <col min="7681" max="7681" width="11.5703125" style="93" customWidth="1"/>
    <col min="7682" max="7682" width="66.85546875" style="93" customWidth="1"/>
    <col min="7683" max="7683" width="19.7109375" style="93" customWidth="1"/>
    <col min="7684" max="7684" width="30.28515625" style="93" customWidth="1"/>
    <col min="7685" max="7685" width="11.5703125" style="93" bestFit="1" customWidth="1"/>
    <col min="7686" max="7688" width="9.140625" style="93"/>
    <col min="7689" max="7689" width="12.42578125" style="93" bestFit="1" customWidth="1"/>
    <col min="7690" max="7936" width="9.140625" style="93"/>
    <col min="7937" max="7937" width="11.5703125" style="93" customWidth="1"/>
    <col min="7938" max="7938" width="66.85546875" style="93" customWidth="1"/>
    <col min="7939" max="7939" width="19.7109375" style="93" customWidth="1"/>
    <col min="7940" max="7940" width="30.28515625" style="93" customWidth="1"/>
    <col min="7941" max="7941" width="11.5703125" style="93" bestFit="1" customWidth="1"/>
    <col min="7942" max="7944" width="9.140625" style="93"/>
    <col min="7945" max="7945" width="12.42578125" style="93" bestFit="1" customWidth="1"/>
    <col min="7946" max="8192" width="9.140625" style="93"/>
    <col min="8193" max="8193" width="11.5703125" style="93" customWidth="1"/>
    <col min="8194" max="8194" width="66.85546875" style="93" customWidth="1"/>
    <col min="8195" max="8195" width="19.7109375" style="93" customWidth="1"/>
    <col min="8196" max="8196" width="30.28515625" style="93" customWidth="1"/>
    <col min="8197" max="8197" width="11.5703125" style="93" bestFit="1" customWidth="1"/>
    <col min="8198" max="8200" width="9.140625" style="93"/>
    <col min="8201" max="8201" width="12.42578125" style="93" bestFit="1" customWidth="1"/>
    <col min="8202" max="8448" width="9.140625" style="93"/>
    <col min="8449" max="8449" width="11.5703125" style="93" customWidth="1"/>
    <col min="8450" max="8450" width="66.85546875" style="93" customWidth="1"/>
    <col min="8451" max="8451" width="19.7109375" style="93" customWidth="1"/>
    <col min="8452" max="8452" width="30.28515625" style="93" customWidth="1"/>
    <col min="8453" max="8453" width="11.5703125" style="93" bestFit="1" customWidth="1"/>
    <col min="8454" max="8456" width="9.140625" style="93"/>
    <col min="8457" max="8457" width="12.42578125" style="93" bestFit="1" customWidth="1"/>
    <col min="8458" max="8704" width="9.140625" style="93"/>
    <col min="8705" max="8705" width="11.5703125" style="93" customWidth="1"/>
    <col min="8706" max="8706" width="66.85546875" style="93" customWidth="1"/>
    <col min="8707" max="8707" width="19.7109375" style="93" customWidth="1"/>
    <col min="8708" max="8708" width="30.28515625" style="93" customWidth="1"/>
    <col min="8709" max="8709" width="11.5703125" style="93" bestFit="1" customWidth="1"/>
    <col min="8710" max="8712" width="9.140625" style="93"/>
    <col min="8713" max="8713" width="12.42578125" style="93" bestFit="1" customWidth="1"/>
    <col min="8714" max="8960" width="9.140625" style="93"/>
    <col min="8961" max="8961" width="11.5703125" style="93" customWidth="1"/>
    <col min="8962" max="8962" width="66.85546875" style="93" customWidth="1"/>
    <col min="8963" max="8963" width="19.7109375" style="93" customWidth="1"/>
    <col min="8964" max="8964" width="30.28515625" style="93" customWidth="1"/>
    <col min="8965" max="8965" width="11.5703125" style="93" bestFit="1" customWidth="1"/>
    <col min="8966" max="8968" width="9.140625" style="93"/>
    <col min="8969" max="8969" width="12.42578125" style="93" bestFit="1" customWidth="1"/>
    <col min="8970" max="9216" width="9.140625" style="93"/>
    <col min="9217" max="9217" width="11.5703125" style="93" customWidth="1"/>
    <col min="9218" max="9218" width="66.85546875" style="93" customWidth="1"/>
    <col min="9219" max="9219" width="19.7109375" style="93" customWidth="1"/>
    <col min="9220" max="9220" width="30.28515625" style="93" customWidth="1"/>
    <col min="9221" max="9221" width="11.5703125" style="93" bestFit="1" customWidth="1"/>
    <col min="9222" max="9224" width="9.140625" style="93"/>
    <col min="9225" max="9225" width="12.42578125" style="93" bestFit="1" customWidth="1"/>
    <col min="9226" max="9472" width="9.140625" style="93"/>
    <col min="9473" max="9473" width="11.5703125" style="93" customWidth="1"/>
    <col min="9474" max="9474" width="66.85546875" style="93" customWidth="1"/>
    <col min="9475" max="9475" width="19.7109375" style="93" customWidth="1"/>
    <col min="9476" max="9476" width="30.28515625" style="93" customWidth="1"/>
    <col min="9477" max="9477" width="11.5703125" style="93" bestFit="1" customWidth="1"/>
    <col min="9478" max="9480" width="9.140625" style="93"/>
    <col min="9481" max="9481" width="12.42578125" style="93" bestFit="1" customWidth="1"/>
    <col min="9482" max="9728" width="9.140625" style="93"/>
    <col min="9729" max="9729" width="11.5703125" style="93" customWidth="1"/>
    <col min="9730" max="9730" width="66.85546875" style="93" customWidth="1"/>
    <col min="9731" max="9731" width="19.7109375" style="93" customWidth="1"/>
    <col min="9732" max="9732" width="30.28515625" style="93" customWidth="1"/>
    <col min="9733" max="9733" width="11.5703125" style="93" bestFit="1" customWidth="1"/>
    <col min="9734" max="9736" width="9.140625" style="93"/>
    <col min="9737" max="9737" width="12.42578125" style="93" bestFit="1" customWidth="1"/>
    <col min="9738" max="9984" width="9.140625" style="93"/>
    <col min="9985" max="9985" width="11.5703125" style="93" customWidth="1"/>
    <col min="9986" max="9986" width="66.85546875" style="93" customWidth="1"/>
    <col min="9987" max="9987" width="19.7109375" style="93" customWidth="1"/>
    <col min="9988" max="9988" width="30.28515625" style="93" customWidth="1"/>
    <col min="9989" max="9989" width="11.5703125" style="93" bestFit="1" customWidth="1"/>
    <col min="9990" max="9992" width="9.140625" style="93"/>
    <col min="9993" max="9993" width="12.42578125" style="93" bestFit="1" customWidth="1"/>
    <col min="9994" max="10240" width="9.140625" style="93"/>
    <col min="10241" max="10241" width="11.5703125" style="93" customWidth="1"/>
    <col min="10242" max="10242" width="66.85546875" style="93" customWidth="1"/>
    <col min="10243" max="10243" width="19.7109375" style="93" customWidth="1"/>
    <col min="10244" max="10244" width="30.28515625" style="93" customWidth="1"/>
    <col min="10245" max="10245" width="11.5703125" style="93" bestFit="1" customWidth="1"/>
    <col min="10246" max="10248" width="9.140625" style="93"/>
    <col min="10249" max="10249" width="12.42578125" style="93" bestFit="1" customWidth="1"/>
    <col min="10250" max="10496" width="9.140625" style="93"/>
    <col min="10497" max="10497" width="11.5703125" style="93" customWidth="1"/>
    <col min="10498" max="10498" width="66.85546875" style="93" customWidth="1"/>
    <col min="10499" max="10499" width="19.7109375" style="93" customWidth="1"/>
    <col min="10500" max="10500" width="30.28515625" style="93" customWidth="1"/>
    <col min="10501" max="10501" width="11.5703125" style="93" bestFit="1" customWidth="1"/>
    <col min="10502" max="10504" width="9.140625" style="93"/>
    <col min="10505" max="10505" width="12.42578125" style="93" bestFit="1" customWidth="1"/>
    <col min="10506" max="10752" width="9.140625" style="93"/>
    <col min="10753" max="10753" width="11.5703125" style="93" customWidth="1"/>
    <col min="10754" max="10754" width="66.85546875" style="93" customWidth="1"/>
    <col min="10755" max="10755" width="19.7109375" style="93" customWidth="1"/>
    <col min="10756" max="10756" width="30.28515625" style="93" customWidth="1"/>
    <col min="10757" max="10757" width="11.5703125" style="93" bestFit="1" customWidth="1"/>
    <col min="10758" max="10760" width="9.140625" style="93"/>
    <col min="10761" max="10761" width="12.42578125" style="93" bestFit="1" customWidth="1"/>
    <col min="10762" max="11008" width="9.140625" style="93"/>
    <col min="11009" max="11009" width="11.5703125" style="93" customWidth="1"/>
    <col min="11010" max="11010" width="66.85546875" style="93" customWidth="1"/>
    <col min="11011" max="11011" width="19.7109375" style="93" customWidth="1"/>
    <col min="11012" max="11012" width="30.28515625" style="93" customWidth="1"/>
    <col min="11013" max="11013" width="11.5703125" style="93" bestFit="1" customWidth="1"/>
    <col min="11014" max="11016" width="9.140625" style="93"/>
    <col min="11017" max="11017" width="12.42578125" style="93" bestFit="1" customWidth="1"/>
    <col min="11018" max="11264" width="9.140625" style="93"/>
    <col min="11265" max="11265" width="11.5703125" style="93" customWidth="1"/>
    <col min="11266" max="11266" width="66.85546875" style="93" customWidth="1"/>
    <col min="11267" max="11267" width="19.7109375" style="93" customWidth="1"/>
    <col min="11268" max="11268" width="30.28515625" style="93" customWidth="1"/>
    <col min="11269" max="11269" width="11.5703125" style="93" bestFit="1" customWidth="1"/>
    <col min="11270" max="11272" width="9.140625" style="93"/>
    <col min="11273" max="11273" width="12.42578125" style="93" bestFit="1" customWidth="1"/>
    <col min="11274" max="11520" width="9.140625" style="93"/>
    <col min="11521" max="11521" width="11.5703125" style="93" customWidth="1"/>
    <col min="11522" max="11522" width="66.85546875" style="93" customWidth="1"/>
    <col min="11523" max="11523" width="19.7109375" style="93" customWidth="1"/>
    <col min="11524" max="11524" width="30.28515625" style="93" customWidth="1"/>
    <col min="11525" max="11525" width="11.5703125" style="93" bestFit="1" customWidth="1"/>
    <col min="11526" max="11528" width="9.140625" style="93"/>
    <col min="11529" max="11529" width="12.42578125" style="93" bestFit="1" customWidth="1"/>
    <col min="11530" max="11776" width="9.140625" style="93"/>
    <col min="11777" max="11777" width="11.5703125" style="93" customWidth="1"/>
    <col min="11778" max="11778" width="66.85546875" style="93" customWidth="1"/>
    <col min="11779" max="11779" width="19.7109375" style="93" customWidth="1"/>
    <col min="11780" max="11780" width="30.28515625" style="93" customWidth="1"/>
    <col min="11781" max="11781" width="11.5703125" style="93" bestFit="1" customWidth="1"/>
    <col min="11782" max="11784" width="9.140625" style="93"/>
    <col min="11785" max="11785" width="12.42578125" style="93" bestFit="1" customWidth="1"/>
    <col min="11786" max="12032" width="9.140625" style="93"/>
    <col min="12033" max="12033" width="11.5703125" style="93" customWidth="1"/>
    <col min="12034" max="12034" width="66.85546875" style="93" customWidth="1"/>
    <col min="12035" max="12035" width="19.7109375" style="93" customWidth="1"/>
    <col min="12036" max="12036" width="30.28515625" style="93" customWidth="1"/>
    <col min="12037" max="12037" width="11.5703125" style="93" bestFit="1" customWidth="1"/>
    <col min="12038" max="12040" width="9.140625" style="93"/>
    <col min="12041" max="12041" width="12.42578125" style="93" bestFit="1" customWidth="1"/>
    <col min="12042" max="12288" width="9.140625" style="93"/>
    <col min="12289" max="12289" width="11.5703125" style="93" customWidth="1"/>
    <col min="12290" max="12290" width="66.85546875" style="93" customWidth="1"/>
    <col min="12291" max="12291" width="19.7109375" style="93" customWidth="1"/>
    <col min="12292" max="12292" width="30.28515625" style="93" customWidth="1"/>
    <col min="12293" max="12293" width="11.5703125" style="93" bestFit="1" customWidth="1"/>
    <col min="12294" max="12296" width="9.140625" style="93"/>
    <col min="12297" max="12297" width="12.42578125" style="93" bestFit="1" customWidth="1"/>
    <col min="12298" max="12544" width="9.140625" style="93"/>
    <col min="12545" max="12545" width="11.5703125" style="93" customWidth="1"/>
    <col min="12546" max="12546" width="66.85546875" style="93" customWidth="1"/>
    <col min="12547" max="12547" width="19.7109375" style="93" customWidth="1"/>
    <col min="12548" max="12548" width="30.28515625" style="93" customWidth="1"/>
    <col min="12549" max="12549" width="11.5703125" style="93" bestFit="1" customWidth="1"/>
    <col min="12550" max="12552" width="9.140625" style="93"/>
    <col min="12553" max="12553" width="12.42578125" style="93" bestFit="1" customWidth="1"/>
    <col min="12554" max="12800" width="9.140625" style="93"/>
    <col min="12801" max="12801" width="11.5703125" style="93" customWidth="1"/>
    <col min="12802" max="12802" width="66.85546875" style="93" customWidth="1"/>
    <col min="12803" max="12803" width="19.7109375" style="93" customWidth="1"/>
    <col min="12804" max="12804" width="30.28515625" style="93" customWidth="1"/>
    <col min="12805" max="12805" width="11.5703125" style="93" bestFit="1" customWidth="1"/>
    <col min="12806" max="12808" width="9.140625" style="93"/>
    <col min="12809" max="12809" width="12.42578125" style="93" bestFit="1" customWidth="1"/>
    <col min="12810" max="13056" width="9.140625" style="93"/>
    <col min="13057" max="13057" width="11.5703125" style="93" customWidth="1"/>
    <col min="13058" max="13058" width="66.85546875" style="93" customWidth="1"/>
    <col min="13059" max="13059" width="19.7109375" style="93" customWidth="1"/>
    <col min="13060" max="13060" width="30.28515625" style="93" customWidth="1"/>
    <col min="13061" max="13061" width="11.5703125" style="93" bestFit="1" customWidth="1"/>
    <col min="13062" max="13064" width="9.140625" style="93"/>
    <col min="13065" max="13065" width="12.42578125" style="93" bestFit="1" customWidth="1"/>
    <col min="13066" max="13312" width="9.140625" style="93"/>
    <col min="13313" max="13313" width="11.5703125" style="93" customWidth="1"/>
    <col min="13314" max="13314" width="66.85546875" style="93" customWidth="1"/>
    <col min="13315" max="13315" width="19.7109375" style="93" customWidth="1"/>
    <col min="13316" max="13316" width="30.28515625" style="93" customWidth="1"/>
    <col min="13317" max="13317" width="11.5703125" style="93" bestFit="1" customWidth="1"/>
    <col min="13318" max="13320" width="9.140625" style="93"/>
    <col min="13321" max="13321" width="12.42578125" style="93" bestFit="1" customWidth="1"/>
    <col min="13322" max="13568" width="9.140625" style="93"/>
    <col min="13569" max="13569" width="11.5703125" style="93" customWidth="1"/>
    <col min="13570" max="13570" width="66.85546875" style="93" customWidth="1"/>
    <col min="13571" max="13571" width="19.7109375" style="93" customWidth="1"/>
    <col min="13572" max="13572" width="30.28515625" style="93" customWidth="1"/>
    <col min="13573" max="13573" width="11.5703125" style="93" bestFit="1" customWidth="1"/>
    <col min="13574" max="13576" width="9.140625" style="93"/>
    <col min="13577" max="13577" width="12.42578125" style="93" bestFit="1" customWidth="1"/>
    <col min="13578" max="13824" width="9.140625" style="93"/>
    <col min="13825" max="13825" width="11.5703125" style="93" customWidth="1"/>
    <col min="13826" max="13826" width="66.85546875" style="93" customWidth="1"/>
    <col min="13827" max="13827" width="19.7109375" style="93" customWidth="1"/>
    <col min="13828" max="13828" width="30.28515625" style="93" customWidth="1"/>
    <col min="13829" max="13829" width="11.5703125" style="93" bestFit="1" customWidth="1"/>
    <col min="13830" max="13832" width="9.140625" style="93"/>
    <col min="13833" max="13833" width="12.42578125" style="93" bestFit="1" customWidth="1"/>
    <col min="13834" max="14080" width="9.140625" style="93"/>
    <col min="14081" max="14081" width="11.5703125" style="93" customWidth="1"/>
    <col min="14082" max="14082" width="66.85546875" style="93" customWidth="1"/>
    <col min="14083" max="14083" width="19.7109375" style="93" customWidth="1"/>
    <col min="14084" max="14084" width="30.28515625" style="93" customWidth="1"/>
    <col min="14085" max="14085" width="11.5703125" style="93" bestFit="1" customWidth="1"/>
    <col min="14086" max="14088" width="9.140625" style="93"/>
    <col min="14089" max="14089" width="12.42578125" style="93" bestFit="1" customWidth="1"/>
    <col min="14090" max="14336" width="9.140625" style="93"/>
    <col min="14337" max="14337" width="11.5703125" style="93" customWidth="1"/>
    <col min="14338" max="14338" width="66.85546875" style="93" customWidth="1"/>
    <col min="14339" max="14339" width="19.7109375" style="93" customWidth="1"/>
    <col min="14340" max="14340" width="30.28515625" style="93" customWidth="1"/>
    <col min="14341" max="14341" width="11.5703125" style="93" bestFit="1" customWidth="1"/>
    <col min="14342" max="14344" width="9.140625" style="93"/>
    <col min="14345" max="14345" width="12.42578125" style="93" bestFit="1" customWidth="1"/>
    <col min="14346" max="14592" width="9.140625" style="93"/>
    <col min="14593" max="14593" width="11.5703125" style="93" customWidth="1"/>
    <col min="14594" max="14594" width="66.85546875" style="93" customWidth="1"/>
    <col min="14595" max="14595" width="19.7109375" style="93" customWidth="1"/>
    <col min="14596" max="14596" width="30.28515625" style="93" customWidth="1"/>
    <col min="14597" max="14597" width="11.5703125" style="93" bestFit="1" customWidth="1"/>
    <col min="14598" max="14600" width="9.140625" style="93"/>
    <col min="14601" max="14601" width="12.42578125" style="93" bestFit="1" customWidth="1"/>
    <col min="14602" max="14848" width="9.140625" style="93"/>
    <col min="14849" max="14849" width="11.5703125" style="93" customWidth="1"/>
    <col min="14850" max="14850" width="66.85546875" style="93" customWidth="1"/>
    <col min="14851" max="14851" width="19.7109375" style="93" customWidth="1"/>
    <col min="14852" max="14852" width="30.28515625" style="93" customWidth="1"/>
    <col min="14853" max="14853" width="11.5703125" style="93" bestFit="1" customWidth="1"/>
    <col min="14854" max="14856" width="9.140625" style="93"/>
    <col min="14857" max="14857" width="12.42578125" style="93" bestFit="1" customWidth="1"/>
    <col min="14858" max="15104" width="9.140625" style="93"/>
    <col min="15105" max="15105" width="11.5703125" style="93" customWidth="1"/>
    <col min="15106" max="15106" width="66.85546875" style="93" customWidth="1"/>
    <col min="15107" max="15107" width="19.7109375" style="93" customWidth="1"/>
    <col min="15108" max="15108" width="30.28515625" style="93" customWidth="1"/>
    <col min="15109" max="15109" width="11.5703125" style="93" bestFit="1" customWidth="1"/>
    <col min="15110" max="15112" width="9.140625" style="93"/>
    <col min="15113" max="15113" width="12.42578125" style="93" bestFit="1" customWidth="1"/>
    <col min="15114" max="15360" width="9.140625" style="93"/>
    <col min="15361" max="15361" width="11.5703125" style="93" customWidth="1"/>
    <col min="15362" max="15362" width="66.85546875" style="93" customWidth="1"/>
    <col min="15363" max="15363" width="19.7109375" style="93" customWidth="1"/>
    <col min="15364" max="15364" width="30.28515625" style="93" customWidth="1"/>
    <col min="15365" max="15365" width="11.5703125" style="93" bestFit="1" customWidth="1"/>
    <col min="15366" max="15368" width="9.140625" style="93"/>
    <col min="15369" max="15369" width="12.42578125" style="93" bestFit="1" customWidth="1"/>
    <col min="15370" max="15616" width="9.140625" style="93"/>
    <col min="15617" max="15617" width="11.5703125" style="93" customWidth="1"/>
    <col min="15618" max="15618" width="66.85546875" style="93" customWidth="1"/>
    <col min="15619" max="15619" width="19.7109375" style="93" customWidth="1"/>
    <col min="15620" max="15620" width="30.28515625" style="93" customWidth="1"/>
    <col min="15621" max="15621" width="11.5703125" style="93" bestFit="1" customWidth="1"/>
    <col min="15622" max="15624" width="9.140625" style="93"/>
    <col min="15625" max="15625" width="12.42578125" style="93" bestFit="1" customWidth="1"/>
    <col min="15626" max="15872" width="9.140625" style="93"/>
    <col min="15873" max="15873" width="11.5703125" style="93" customWidth="1"/>
    <col min="15874" max="15874" width="66.85546875" style="93" customWidth="1"/>
    <col min="15875" max="15875" width="19.7109375" style="93" customWidth="1"/>
    <col min="15876" max="15876" width="30.28515625" style="93" customWidth="1"/>
    <col min="15877" max="15877" width="11.5703125" style="93" bestFit="1" customWidth="1"/>
    <col min="15878" max="15880" width="9.140625" style="93"/>
    <col min="15881" max="15881" width="12.42578125" style="93" bestFit="1" customWidth="1"/>
    <col min="15882" max="16128" width="9.140625" style="93"/>
    <col min="16129" max="16129" width="11.5703125" style="93" customWidth="1"/>
    <col min="16130" max="16130" width="66.85546875" style="93" customWidth="1"/>
    <col min="16131" max="16131" width="19.7109375" style="93" customWidth="1"/>
    <col min="16132" max="16132" width="30.28515625" style="93" customWidth="1"/>
    <col min="16133" max="16133" width="11.5703125" style="93" bestFit="1" customWidth="1"/>
    <col min="16134" max="16136" width="9.140625" style="93"/>
    <col min="16137" max="16137" width="12.42578125" style="93" bestFit="1" customWidth="1"/>
    <col min="16138" max="16384" width="9.140625" style="93"/>
  </cols>
  <sheetData>
    <row r="1" spans="1:11" x14ac:dyDescent="0.2">
      <c r="A1" s="203" t="s">
        <v>107</v>
      </c>
      <c r="B1" s="203"/>
      <c r="C1" s="203"/>
      <c r="D1" s="203"/>
      <c r="E1" s="46"/>
      <c r="F1" s="46"/>
      <c r="G1" s="46"/>
      <c r="H1" s="46"/>
      <c r="I1" s="46"/>
      <c r="J1" s="46"/>
      <c r="K1" s="46"/>
    </row>
    <row r="2" spans="1:11" x14ac:dyDescent="0.2">
      <c r="A2" s="209" t="s">
        <v>108</v>
      </c>
      <c r="B2" s="209"/>
      <c r="C2" s="209"/>
      <c r="D2" s="209"/>
    </row>
    <row r="3" spans="1:11" x14ac:dyDescent="0.2">
      <c r="A3" s="205"/>
      <c r="B3" s="205"/>
      <c r="C3" s="205" t="s">
        <v>64</v>
      </c>
      <c r="D3" s="205"/>
    </row>
    <row r="4" spans="1:11" x14ac:dyDescent="0.2">
      <c r="A4" s="53" t="s">
        <v>99</v>
      </c>
      <c r="B4" s="109">
        <v>0</v>
      </c>
      <c r="C4" s="50" t="s">
        <v>66</v>
      </c>
      <c r="D4" s="50"/>
    </row>
    <row r="5" spans="1:11" x14ac:dyDescent="0.2">
      <c r="A5" s="53" t="s">
        <v>100</v>
      </c>
      <c r="B5" s="109" t="s">
        <v>54</v>
      </c>
      <c r="C5" s="50" t="s">
        <v>68</v>
      </c>
      <c r="D5" s="50"/>
    </row>
    <row r="6" spans="1:11" x14ac:dyDescent="0.2">
      <c r="A6" s="96"/>
      <c r="B6" s="109" t="s">
        <v>54</v>
      </c>
      <c r="C6" s="50" t="s">
        <v>69</v>
      </c>
      <c r="D6" s="50"/>
    </row>
    <row r="7" spans="1:11" x14ac:dyDescent="0.2">
      <c r="A7" s="96"/>
      <c r="B7" s="109" t="s">
        <v>54</v>
      </c>
      <c r="C7" s="50" t="s">
        <v>70</v>
      </c>
      <c r="D7" s="50"/>
    </row>
    <row r="8" spans="1:11" x14ac:dyDescent="0.2">
      <c r="A8" s="212"/>
      <c r="B8" s="212"/>
      <c r="C8" s="50" t="s">
        <v>71</v>
      </c>
      <c r="D8" s="50"/>
    </row>
    <row r="9" spans="1:11" s="110" customFormat="1" ht="33" customHeight="1" x14ac:dyDescent="0.2">
      <c r="A9" s="106" t="s">
        <v>72</v>
      </c>
      <c r="B9" s="209" t="s">
        <v>109</v>
      </c>
      <c r="C9" s="209"/>
      <c r="D9" s="106" t="s">
        <v>110</v>
      </c>
    </row>
    <row r="10" spans="1:11" s="110" customFormat="1" ht="33" customHeight="1" x14ac:dyDescent="0.2">
      <c r="A10" s="106">
        <v>1</v>
      </c>
      <c r="B10" s="217" t="s">
        <v>111</v>
      </c>
      <c r="C10" s="217"/>
      <c r="D10" s="106"/>
    </row>
    <row r="11" spans="1:11" ht="33" customHeight="1" x14ac:dyDescent="0.2">
      <c r="A11" s="53" t="s">
        <v>104</v>
      </c>
      <c r="B11" s="218" t="s">
        <v>112</v>
      </c>
      <c r="C11" s="218"/>
      <c r="D11" s="50"/>
    </row>
    <row r="12" spans="1:11" x14ac:dyDescent="0.2">
      <c r="A12" s="53"/>
      <c r="B12" s="219" t="s">
        <v>241</v>
      </c>
      <c r="C12" s="219"/>
      <c r="D12" s="117">
        <f>'Sch-3A (Sch Civil)'!M68</f>
        <v>4135866.4970355066</v>
      </c>
      <c r="E12" s="111"/>
    </row>
    <row r="13" spans="1:11" ht="18" customHeight="1" x14ac:dyDescent="0.2">
      <c r="A13" s="53" t="s">
        <v>105</v>
      </c>
      <c r="B13" s="218" t="s">
        <v>113</v>
      </c>
      <c r="C13" s="218"/>
      <c r="D13" s="117"/>
      <c r="E13" s="111"/>
    </row>
    <row r="14" spans="1:11" x14ac:dyDescent="0.2">
      <c r="A14" s="53"/>
      <c r="B14" s="219" t="s">
        <v>240</v>
      </c>
      <c r="C14" s="219"/>
      <c r="D14" s="117">
        <f>'Sch-3B (NS Civil)'!J17</f>
        <v>0</v>
      </c>
      <c r="E14" s="111"/>
    </row>
    <row r="15" spans="1:11" ht="27.75" customHeight="1" x14ac:dyDescent="0.2">
      <c r="A15" s="53"/>
      <c r="B15" s="220" t="s">
        <v>114</v>
      </c>
      <c r="C15" s="221"/>
      <c r="D15" s="117">
        <f>D12+D14</f>
        <v>4135866.4970355066</v>
      </c>
      <c r="E15" s="111"/>
    </row>
    <row r="16" spans="1:11" ht="9.75" customHeight="1" x14ac:dyDescent="0.2">
      <c r="A16" s="53"/>
      <c r="B16" s="206"/>
      <c r="C16" s="208"/>
      <c r="D16" s="117"/>
      <c r="E16" s="111"/>
    </row>
    <row r="17" spans="1:9" ht="27.75" customHeight="1" x14ac:dyDescent="0.2">
      <c r="A17" s="118">
        <v>2</v>
      </c>
      <c r="B17" s="213" t="s">
        <v>115</v>
      </c>
      <c r="C17" s="214"/>
      <c r="D17" s="117">
        <f>'Sch 5 Taxes'!D13</f>
        <v>744455.96946639149</v>
      </c>
    </row>
    <row r="18" spans="1:9" x14ac:dyDescent="0.2">
      <c r="A18" s="53"/>
      <c r="B18" s="119"/>
      <c r="C18" s="120"/>
      <c r="D18" s="117"/>
    </row>
    <row r="19" spans="1:9" ht="33" customHeight="1" x14ac:dyDescent="0.2">
      <c r="A19" s="53"/>
      <c r="B19" s="215" t="s">
        <v>116</v>
      </c>
      <c r="C19" s="216"/>
      <c r="D19" s="121">
        <f>SUM(D15,D17)</f>
        <v>4880322.4665018981</v>
      </c>
    </row>
    <row r="20" spans="1:9" x14ac:dyDescent="0.2">
      <c r="A20" s="122"/>
      <c r="B20" s="112"/>
      <c r="C20" s="112"/>
      <c r="D20" s="113"/>
      <c r="F20" s="111"/>
      <c r="G20" s="111"/>
      <c r="H20" s="111"/>
      <c r="I20" s="111"/>
    </row>
    <row r="21" spans="1:9" x14ac:dyDescent="0.2">
      <c r="A21" s="99"/>
      <c r="D21" s="100"/>
    </row>
    <row r="22" spans="1:9" x14ac:dyDescent="0.2">
      <c r="A22" s="99" t="s">
        <v>90</v>
      </c>
      <c r="B22" s="101">
        <v>0</v>
      </c>
      <c r="C22" s="114" t="s">
        <v>91</v>
      </c>
      <c r="D22" s="115">
        <v>0</v>
      </c>
    </row>
    <row r="23" spans="1:9" x14ac:dyDescent="0.2">
      <c r="A23" s="103" t="s">
        <v>92</v>
      </c>
      <c r="B23" s="104">
        <v>0</v>
      </c>
      <c r="C23" s="116" t="s">
        <v>93</v>
      </c>
      <c r="D23" s="115">
        <v>0</v>
      </c>
    </row>
  </sheetData>
  <sheetProtection password="DC2B" sheet="1" objects="1" scenarios="1"/>
  <mergeCells count="15">
    <mergeCell ref="B16:C16"/>
    <mergeCell ref="B17:C17"/>
    <mergeCell ref="B19:C19"/>
    <mergeCell ref="B10:C10"/>
    <mergeCell ref="B11:C11"/>
    <mergeCell ref="B12:C12"/>
    <mergeCell ref="B13:C13"/>
    <mergeCell ref="B14:C14"/>
    <mergeCell ref="B15:C15"/>
    <mergeCell ref="B9:C9"/>
    <mergeCell ref="A1:D1"/>
    <mergeCell ref="A2:D2"/>
    <mergeCell ref="A3:B3"/>
    <mergeCell ref="C3:D3"/>
    <mergeCell ref="A8:B8"/>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Instruction </vt:lpstr>
      <vt:lpstr>Basic</vt:lpstr>
      <vt:lpstr>Name of Bidder</vt:lpstr>
      <vt:lpstr>Sch-3A (Sch Civil)</vt:lpstr>
      <vt:lpstr>Sch-3B (NS Civil)</vt:lpstr>
      <vt:lpstr>Sch 5 Taxes</vt:lpstr>
      <vt:lpstr>Sch 6 Summary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Satish Gabriel Kujur {सतीश गेबरियल कुजूर}</dc:creator>
  <cp:lastModifiedBy>Jignesh Kumar Kapatel {का.पटेल जिग्‍नेशकुमार}</cp:lastModifiedBy>
  <dcterms:created xsi:type="dcterms:W3CDTF">2015-06-05T18:17:20Z</dcterms:created>
  <dcterms:modified xsi:type="dcterms:W3CDTF">2024-01-10T09:46:48Z</dcterms:modified>
</cp:coreProperties>
</file>