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defaultThemeVersion="124226"/>
  <xr:revisionPtr revIDLastSave="25" documentId="13_ncr:1_{4A9A2E50-CD82-4BBD-B071-A8DC2AA93C04}" xr6:coauthVersionLast="47" xr6:coauthVersionMax="47" xr10:uidLastSave="{BD18412D-80B3-43A5-B034-06821ADD777C}"/>
  <workbookProtection workbookAlgorithmName="SHA-512" workbookHashValue="xuUGfD7jRT6afJ3Tt0Gm6/CJ8Ca6NKCNq0HQdB9YdUcYHzQnFcGG6Nce7Od5Mvb0LfqMhSXYhidKw0rfPD1/lQ==" workbookSaltValue="QOkVx1+2uMUaO+dK/+g1vQ==" workbookSpinCount="100000" lockStructure="1"/>
  <bookViews>
    <workbookView xWindow="-120" yWindow="-120" windowWidth="29040" windowHeight="15720" tabRatio="946" firstSheet="1" activeTab="7" xr2:uid="{00000000-000D-0000-FFFF-FFFF00000000}"/>
  </bookViews>
  <sheets>
    <sheet name="Sheet1" sheetId="1" state="hidden" r:id="rId1"/>
    <sheet name="Basic" sheetId="2" r:id="rId2"/>
    <sheet name="Details" sheetId="3" r:id="rId3"/>
    <sheet name="CIVIL " sheetId="49" r:id="rId4"/>
    <sheet name="PHE " sheetId="50" r:id="rId5"/>
    <sheet name="ELECT" sheetId="51" r:id="rId6"/>
    <sheet name="SEPTIC TANK" sheetId="52" r:id="rId7"/>
    <sheet name="schedule " sheetId="44" r:id="rId8"/>
    <sheet name="Summary" sheetId="5" r:id="rId9"/>
  </sheets>
  <definedNames>
    <definedName name="_xlnm.Print_Area" localSheetId="3">'CIVIL '!$A$1:$H$99</definedName>
    <definedName name="_xlnm.Print_Area" localSheetId="5">ELECT!$A$1:$H$35</definedName>
    <definedName name="_xlnm.Print_Area" localSheetId="4">'PHE '!$A$1:$H$91</definedName>
    <definedName name="_xlnm.Print_Area" localSheetId="6">'SEPTIC TANK'!$A$1:$H$30</definedName>
    <definedName name="_xlnm.Print_Titles" localSheetId="3">'CIVIL '!$2:$2</definedName>
    <definedName name="_xlnm.Print_Titles" localSheetId="4">'PHE '!$3:$3</definedName>
    <definedName name="_xlnm.Print_Titles" localSheetId="6">'SEPTIC TANK'!$3:$3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5" l="1"/>
  <c r="C7" i="5"/>
  <c r="C6" i="5"/>
  <c r="C5" i="5"/>
  <c r="C4" i="5"/>
  <c r="G9" i="44"/>
  <c r="H7" i="50"/>
  <c r="G10" i="44"/>
  <c r="G29" i="52"/>
  <c r="H29" i="52" s="1"/>
  <c r="H28" i="52"/>
  <c r="G28" i="52"/>
  <c r="H27" i="52"/>
  <c r="G27" i="52"/>
  <c r="G26" i="52"/>
  <c r="H26" i="52" s="1"/>
  <c r="H25" i="52"/>
  <c r="G25" i="52"/>
  <c r="G24" i="52"/>
  <c r="H24" i="52" s="1"/>
  <c r="G23" i="52"/>
  <c r="H23" i="52" s="1"/>
  <c r="H22" i="52"/>
  <c r="G22" i="52"/>
  <c r="G21" i="52"/>
  <c r="H21" i="52" s="1"/>
  <c r="G20" i="52"/>
  <c r="H20" i="52" s="1"/>
  <c r="H19" i="52"/>
  <c r="G19" i="52"/>
  <c r="G18" i="52"/>
  <c r="H18" i="52" s="1"/>
  <c r="G17" i="52"/>
  <c r="H17" i="52" s="1"/>
  <c r="H16" i="52"/>
  <c r="G16" i="52"/>
  <c r="G15" i="52"/>
  <c r="H15" i="52" s="1"/>
  <c r="G14" i="52"/>
  <c r="H14" i="52" s="1"/>
  <c r="H13" i="52"/>
  <c r="G13" i="52"/>
  <c r="G12" i="52"/>
  <c r="H12" i="52" s="1"/>
  <c r="G11" i="52"/>
  <c r="H11" i="52" s="1"/>
  <c r="H10" i="52"/>
  <c r="G10" i="52"/>
  <c r="G9" i="52"/>
  <c r="H9" i="52" s="1"/>
  <c r="G8" i="52"/>
  <c r="H8" i="52" s="1"/>
  <c r="H7" i="52"/>
  <c r="G7" i="52"/>
  <c r="G6" i="52"/>
  <c r="H6" i="52" s="1"/>
  <c r="G5" i="52"/>
  <c r="H5" i="52" s="1"/>
  <c r="G32" i="51"/>
  <c r="H32" i="51" s="1"/>
  <c r="G31" i="51"/>
  <c r="H31" i="51" s="1"/>
  <c r="G30" i="51"/>
  <c r="H30" i="51" s="1"/>
  <c r="G29" i="51"/>
  <c r="H29" i="51" s="1"/>
  <c r="G28" i="51"/>
  <c r="H28" i="51" s="1"/>
  <c r="G25" i="51"/>
  <c r="H25" i="51" s="1"/>
  <c r="G24" i="51"/>
  <c r="H24" i="51" s="1"/>
  <c r="G23" i="51"/>
  <c r="H23" i="51" s="1"/>
  <c r="G22" i="51"/>
  <c r="H22" i="51" s="1"/>
  <c r="G21" i="51"/>
  <c r="H21" i="51" s="1"/>
  <c r="G20" i="51"/>
  <c r="H20" i="51" s="1"/>
  <c r="G17" i="51"/>
  <c r="H17" i="51" s="1"/>
  <c r="G16" i="51"/>
  <c r="H16" i="51" s="1"/>
  <c r="G14" i="51"/>
  <c r="H14" i="51" s="1"/>
  <c r="G11" i="51"/>
  <c r="H11" i="51" s="1"/>
  <c r="G9" i="51"/>
  <c r="H9" i="51" s="1"/>
  <c r="G8" i="51"/>
  <c r="H8" i="51" s="1"/>
  <c r="G7" i="51"/>
  <c r="H7" i="51" s="1"/>
  <c r="G6" i="51"/>
  <c r="H6" i="51" s="1"/>
  <c r="G5" i="51"/>
  <c r="H5" i="51" s="1"/>
  <c r="G90" i="50"/>
  <c r="H90" i="50" s="1"/>
  <c r="H89" i="50"/>
  <c r="G89" i="50"/>
  <c r="G88" i="50"/>
  <c r="H88" i="50" s="1"/>
  <c r="G87" i="50"/>
  <c r="H87" i="50" s="1"/>
  <c r="H86" i="50"/>
  <c r="G86" i="50"/>
  <c r="G85" i="50"/>
  <c r="H85" i="50" s="1"/>
  <c r="G84" i="50"/>
  <c r="H84" i="50" s="1"/>
  <c r="H83" i="50"/>
  <c r="G83" i="50"/>
  <c r="G82" i="50"/>
  <c r="H82" i="50" s="1"/>
  <c r="G81" i="50"/>
  <c r="H81" i="50" s="1"/>
  <c r="H80" i="50"/>
  <c r="G80" i="50"/>
  <c r="G79" i="50"/>
  <c r="H79" i="50" s="1"/>
  <c r="G78" i="50"/>
  <c r="H78" i="50" s="1"/>
  <c r="H77" i="50"/>
  <c r="G77" i="50"/>
  <c r="G76" i="50"/>
  <c r="H76" i="50" s="1"/>
  <c r="G75" i="50"/>
  <c r="H75" i="50" s="1"/>
  <c r="H74" i="50"/>
  <c r="G74" i="50"/>
  <c r="G73" i="50"/>
  <c r="H73" i="50" s="1"/>
  <c r="G72" i="50"/>
  <c r="H72" i="50" s="1"/>
  <c r="H71" i="50"/>
  <c r="G71" i="50"/>
  <c r="G70" i="50"/>
  <c r="H70" i="50" s="1"/>
  <c r="G69" i="50"/>
  <c r="H69" i="50" s="1"/>
  <c r="H68" i="50"/>
  <c r="G68" i="50"/>
  <c r="G67" i="50"/>
  <c r="H67" i="50" s="1"/>
  <c r="G66" i="50"/>
  <c r="H66" i="50" s="1"/>
  <c r="H65" i="50"/>
  <c r="G65" i="50"/>
  <c r="G64" i="50"/>
  <c r="H64" i="50" s="1"/>
  <c r="G63" i="50"/>
  <c r="H63" i="50" s="1"/>
  <c r="H62" i="50"/>
  <c r="G62" i="50"/>
  <c r="G61" i="50"/>
  <c r="H61" i="50" s="1"/>
  <c r="G60" i="50"/>
  <c r="H60" i="50" s="1"/>
  <c r="H59" i="50"/>
  <c r="G59" i="50"/>
  <c r="G58" i="50"/>
  <c r="H58" i="50" s="1"/>
  <c r="G57" i="50"/>
  <c r="H57" i="50" s="1"/>
  <c r="H56" i="50"/>
  <c r="G56" i="50"/>
  <c r="G55" i="50"/>
  <c r="H55" i="50" s="1"/>
  <c r="G54" i="50"/>
  <c r="H54" i="50" s="1"/>
  <c r="H53" i="50"/>
  <c r="G53" i="50"/>
  <c r="G52" i="50"/>
  <c r="H52" i="50" s="1"/>
  <c r="G51" i="50"/>
  <c r="H51" i="50" s="1"/>
  <c r="H50" i="50"/>
  <c r="G50" i="50"/>
  <c r="G49" i="50"/>
  <c r="H49" i="50" s="1"/>
  <c r="G48" i="50"/>
  <c r="H48" i="50" s="1"/>
  <c r="H47" i="50"/>
  <c r="G47" i="50"/>
  <c r="G46" i="50"/>
  <c r="H46" i="50" s="1"/>
  <c r="G45" i="50"/>
  <c r="H45" i="50" s="1"/>
  <c r="H44" i="50"/>
  <c r="G44" i="50"/>
  <c r="G43" i="50"/>
  <c r="H43" i="50" s="1"/>
  <c r="G42" i="50"/>
  <c r="H42" i="50" s="1"/>
  <c r="H41" i="50"/>
  <c r="G41" i="50"/>
  <c r="G40" i="50"/>
  <c r="H40" i="50" s="1"/>
  <c r="G39" i="50"/>
  <c r="H39" i="50" s="1"/>
  <c r="H38" i="50"/>
  <c r="G38" i="50"/>
  <c r="G37" i="50"/>
  <c r="H37" i="50" s="1"/>
  <c r="G36" i="50"/>
  <c r="H36" i="50" s="1"/>
  <c r="H35" i="50"/>
  <c r="G35" i="50"/>
  <c r="G34" i="50"/>
  <c r="H34" i="50" s="1"/>
  <c r="G33" i="50"/>
  <c r="H33" i="50" s="1"/>
  <c r="H32" i="50"/>
  <c r="G32" i="50"/>
  <c r="G31" i="50"/>
  <c r="H31" i="50" s="1"/>
  <c r="G30" i="50"/>
  <c r="H30" i="50" s="1"/>
  <c r="H29" i="50"/>
  <c r="G29" i="50"/>
  <c r="G28" i="50"/>
  <c r="H28" i="50" s="1"/>
  <c r="G27" i="50"/>
  <c r="H27" i="50" s="1"/>
  <c r="H26" i="50"/>
  <c r="G26" i="50"/>
  <c r="G25" i="50"/>
  <c r="H25" i="50" s="1"/>
  <c r="G24" i="50"/>
  <c r="H24" i="50" s="1"/>
  <c r="H23" i="50"/>
  <c r="G23" i="50"/>
  <c r="G22" i="50"/>
  <c r="H22" i="50" s="1"/>
  <c r="G21" i="50"/>
  <c r="H21" i="50" s="1"/>
  <c r="H20" i="50"/>
  <c r="G20" i="50"/>
  <c r="G19" i="50"/>
  <c r="H19" i="50" s="1"/>
  <c r="G18" i="50"/>
  <c r="H18" i="50" s="1"/>
  <c r="H17" i="50"/>
  <c r="G17" i="50"/>
  <c r="G16" i="50"/>
  <c r="H16" i="50" s="1"/>
  <c r="G15" i="50"/>
  <c r="H15" i="50" s="1"/>
  <c r="H14" i="50"/>
  <c r="G14" i="50"/>
  <c r="G13" i="50"/>
  <c r="H13" i="50" s="1"/>
  <c r="G12" i="50"/>
  <c r="H12" i="50" s="1"/>
  <c r="H11" i="50"/>
  <c r="G11" i="50"/>
  <c r="G10" i="50"/>
  <c r="H10" i="50" s="1"/>
  <c r="G9" i="50"/>
  <c r="H9" i="50" s="1"/>
  <c r="H8" i="50"/>
  <c r="G8" i="50"/>
  <c r="G7" i="50"/>
  <c r="G6" i="50"/>
  <c r="H6" i="50" s="1"/>
  <c r="G96" i="49"/>
  <c r="H96" i="49" s="1"/>
  <c r="G95" i="49"/>
  <c r="G94" i="49"/>
  <c r="H94" i="49" s="1"/>
  <c r="G93" i="49"/>
  <c r="G92" i="49"/>
  <c r="H92" i="49" s="1"/>
  <c r="G91" i="49"/>
  <c r="H91" i="49" s="1"/>
  <c r="H90" i="49"/>
  <c r="G90" i="49"/>
  <c r="G89" i="49"/>
  <c r="G88" i="49"/>
  <c r="G87" i="49"/>
  <c r="G86" i="49"/>
  <c r="G85" i="49"/>
  <c r="G84" i="49"/>
  <c r="G83" i="49"/>
  <c r="G82" i="49"/>
  <c r="H82" i="49" s="1"/>
  <c r="G81" i="49"/>
  <c r="H80" i="49"/>
  <c r="G80" i="49"/>
  <c r="G79" i="49"/>
  <c r="G78" i="49"/>
  <c r="H78" i="49" s="1"/>
  <c r="G77" i="49"/>
  <c r="G76" i="49"/>
  <c r="G75" i="49"/>
  <c r="H75" i="49" s="1"/>
  <c r="G74" i="49"/>
  <c r="G73" i="49"/>
  <c r="H73" i="49" s="1"/>
  <c r="G72" i="49"/>
  <c r="G71" i="49"/>
  <c r="H71" i="49" s="1"/>
  <c r="G70" i="49"/>
  <c r="G69" i="49"/>
  <c r="H69" i="49" s="1"/>
  <c r="G68" i="49"/>
  <c r="G67" i="49"/>
  <c r="H67" i="49" s="1"/>
  <c r="G66" i="49"/>
  <c r="H66" i="49" s="1"/>
  <c r="G65" i="49"/>
  <c r="H64" i="49"/>
  <c r="G64" i="49"/>
  <c r="G63" i="49"/>
  <c r="G62" i="49"/>
  <c r="H62" i="49" s="1"/>
  <c r="G61" i="49"/>
  <c r="H60" i="49"/>
  <c r="G60" i="49"/>
  <c r="G59" i="49"/>
  <c r="H59" i="49" s="1"/>
  <c r="G58" i="49"/>
  <c r="G57" i="49"/>
  <c r="H57" i="49" s="1"/>
  <c r="G56" i="49"/>
  <c r="G55" i="49"/>
  <c r="G54" i="49"/>
  <c r="H54" i="49" s="1"/>
  <c r="G53" i="49"/>
  <c r="H53" i="49" s="1"/>
  <c r="G52" i="49"/>
  <c r="G51" i="49"/>
  <c r="H51" i="49" s="1"/>
  <c r="G50" i="49"/>
  <c r="G49" i="49"/>
  <c r="H49" i="49" s="1"/>
  <c r="G48" i="49"/>
  <c r="G47" i="49"/>
  <c r="G46" i="49"/>
  <c r="H46" i="49" s="1"/>
  <c r="G45" i="49"/>
  <c r="H44" i="49"/>
  <c r="G44" i="49"/>
  <c r="G43" i="49"/>
  <c r="H43" i="49" s="1"/>
  <c r="G42" i="49"/>
  <c r="H42" i="49" s="1"/>
  <c r="H41" i="49"/>
  <c r="G41" i="49"/>
  <c r="G40" i="49"/>
  <c r="G39" i="49"/>
  <c r="G38" i="49"/>
  <c r="H38" i="49" s="1"/>
  <c r="G37" i="49"/>
  <c r="G36" i="49"/>
  <c r="H36" i="49" s="1"/>
  <c r="G35" i="49"/>
  <c r="G34" i="49"/>
  <c r="H34" i="49" s="1"/>
  <c r="H33" i="49"/>
  <c r="G33" i="49"/>
  <c r="G32" i="49"/>
  <c r="H32" i="49" s="1"/>
  <c r="G31" i="49"/>
  <c r="H31" i="49" s="1"/>
  <c r="H30" i="49"/>
  <c r="G30" i="49"/>
  <c r="G29" i="49"/>
  <c r="H29" i="49" s="1"/>
  <c r="G28" i="49"/>
  <c r="H28" i="49" s="1"/>
  <c r="H27" i="49"/>
  <c r="G27" i="49"/>
  <c r="G26" i="49"/>
  <c r="G25" i="49"/>
  <c r="H25" i="49" s="1"/>
  <c r="G24" i="49"/>
  <c r="H23" i="49"/>
  <c r="G23" i="49"/>
  <c r="G22" i="49"/>
  <c r="H22" i="49" s="1"/>
  <c r="G21" i="49"/>
  <c r="H21" i="49" s="1"/>
  <c r="H20" i="49"/>
  <c r="G20" i="49"/>
  <c r="G19" i="49"/>
  <c r="G18" i="49"/>
  <c r="G17" i="49"/>
  <c r="H17" i="49" s="1"/>
  <c r="H16" i="49"/>
  <c r="G16" i="49"/>
  <c r="G15" i="49"/>
  <c r="G14" i="49"/>
  <c r="H14" i="49" s="1"/>
  <c r="G13" i="49"/>
  <c r="H12" i="49"/>
  <c r="G12" i="49"/>
  <c r="G11" i="49"/>
  <c r="G10" i="49"/>
  <c r="H10" i="49" s="1"/>
  <c r="G9" i="49"/>
  <c r="H8" i="49"/>
  <c r="G8" i="49"/>
  <c r="G7" i="49"/>
  <c r="H7" i="49" s="1"/>
  <c r="G6" i="49"/>
  <c r="H6" i="49" s="1"/>
  <c r="H5" i="49"/>
  <c r="G5" i="49"/>
  <c r="A2" i="2"/>
  <c r="H18" i="51" l="1"/>
  <c r="H30" i="52"/>
  <c r="G12" i="44" s="1"/>
  <c r="H26" i="51"/>
  <c r="H12" i="51"/>
  <c r="H33" i="51"/>
  <c r="H91" i="50"/>
  <c r="H97" i="49"/>
  <c r="A1" i="2"/>
  <c r="G23" i="44"/>
  <c r="C23" i="44"/>
  <c r="G21" i="44"/>
  <c r="C21" i="44"/>
  <c r="A1" i="44"/>
  <c r="C4" i="44"/>
  <c r="C5" i="44"/>
  <c r="C6" i="44"/>
  <c r="C7" i="44"/>
  <c r="H34" i="51" l="1"/>
  <c r="G11" i="44"/>
  <c r="G14" i="44" s="1"/>
  <c r="G16" i="44" s="1"/>
  <c r="H14" i="5" s="1"/>
  <c r="G17" i="44" l="1"/>
  <c r="H15" i="5" s="1"/>
  <c r="H16" i="5" s="1"/>
  <c r="G18" i="44" l="1"/>
  <c r="G20" i="5"/>
  <c r="B20" i="5"/>
  <c r="B19" i="5"/>
  <c r="A2" i="5" l="1"/>
  <c r="A1" i="5"/>
  <c r="A2" i="3"/>
  <c r="A1" i="3"/>
</calcChain>
</file>

<file path=xl/sharedStrings.xml><?xml version="1.0" encoding="utf-8"?>
<sst xmlns="http://schemas.openxmlformats.org/spreadsheetml/2006/main" count="632" uniqueCount="425">
  <si>
    <t>Name of the Package</t>
  </si>
  <si>
    <t>General Guidelines for filling up the Price Schedule and other attachments.</t>
  </si>
  <si>
    <t>All the cells in Summary will be auto filled, therefore no cell is required to be filled in that sheet.</t>
  </si>
  <si>
    <t>Instructions ,if any will be displayed automatically after selecting the cell.</t>
  </si>
  <si>
    <t>Click here to proceed.</t>
  </si>
  <si>
    <t>Fill only Green shaded cells in Details and Schedule-I.</t>
  </si>
  <si>
    <t>पावर ग्रिड कारपोरेशन ऑफ इण्डिया लिमिटेड</t>
  </si>
  <si>
    <t>(भारत सरकार का उद्यम)</t>
  </si>
  <si>
    <t>Power Grid Corporation of India Limited</t>
  </si>
  <si>
    <t>(A Government of India Enterprises)</t>
  </si>
  <si>
    <t>Enter the following details of the bidder</t>
  </si>
  <si>
    <t>Name of the bidder</t>
  </si>
  <si>
    <t>Address</t>
  </si>
  <si>
    <t>Contact No.</t>
  </si>
  <si>
    <t xml:space="preserve">E-mail </t>
  </si>
  <si>
    <t>Alternative E-mail</t>
  </si>
  <si>
    <t>Printed Name</t>
  </si>
  <si>
    <t xml:space="preserve">Designation </t>
  </si>
  <si>
    <t>Place</t>
  </si>
  <si>
    <t>Date</t>
  </si>
  <si>
    <t>To,</t>
  </si>
  <si>
    <t>Contracts and Materials Department</t>
  </si>
  <si>
    <t>POWER GRID CORPORATION OF INDIA LIMITED</t>
  </si>
  <si>
    <t>VIDYUT BOARD COLONY, SHASTRINAGAR, PATNA-23</t>
  </si>
  <si>
    <t>Designation</t>
  </si>
  <si>
    <t>We declare that following are our Total Bid Prices in Rupees for the expenditure incurred for the entire scope of work as specified in the specifications and documents. We have indicated Total Estimated  Cost as indicated in the "Bill of Quantity(BOQ) &amp; Prices" covering entire scope of works enclosed herewith as Schedule-I.</t>
  </si>
  <si>
    <t>I</t>
  </si>
  <si>
    <t>II</t>
  </si>
  <si>
    <t>Total GST on services/Installation as per Schedule-I</t>
  </si>
  <si>
    <t>III</t>
  </si>
  <si>
    <t>Toal BID Price including all taxes</t>
  </si>
  <si>
    <t>Schedule-I of Price Bid</t>
  </si>
  <si>
    <t>Sqm</t>
  </si>
  <si>
    <t>Quoted Price</t>
  </si>
  <si>
    <t>GST (in percentage )@</t>
  </si>
  <si>
    <t>Total amount including taxes</t>
  </si>
  <si>
    <t>Printed name</t>
  </si>
  <si>
    <t>Total for Installation/Services as per Schedule-I</t>
  </si>
  <si>
    <t>Each</t>
  </si>
  <si>
    <t>Above (+)and below (-)(in %): To be quoted by bidder</t>
  </si>
  <si>
    <t>Cum</t>
  </si>
  <si>
    <t>Kg</t>
  </si>
  <si>
    <t>Note: If any part of price which required to be filled by bidder kept blank, the bid price shall be considered as inclusive and evaluation shall be done accordingly</t>
  </si>
  <si>
    <t>Metre</t>
  </si>
  <si>
    <t>Point</t>
  </si>
  <si>
    <t>(a)</t>
  </si>
  <si>
    <t>(b)</t>
  </si>
  <si>
    <t>(c)</t>
  </si>
  <si>
    <t>(d)</t>
  </si>
  <si>
    <t>UNIT</t>
  </si>
  <si>
    <t xml:space="preserve">TOTAL AMOUNT OF CIVIL WORKS(Rs) </t>
  </si>
  <si>
    <t>a)</t>
  </si>
  <si>
    <t>Balance work for construction of Security Barrack at 400 KV GIS Substation Chandwa under JIPP A1 Project</t>
  </si>
  <si>
    <t>S.N.</t>
  </si>
  <si>
    <t>DESCRIPTION</t>
  </si>
  <si>
    <t>QTY</t>
  </si>
  <si>
    <t>SECTION-I (EARTH WORK AND SAND FILLING IN FOUNDATION AND PLINTH)</t>
  </si>
  <si>
    <t>Earth work in excavation by mechanical means ( Hydraulic excavator)/ manual means  in foundation trenches or drains (not exceding 1.5 m in width or 10 sqm on plan) including dressing of sides and ramming of bottoms, lift upto 1.5 m, including getting out the excavated soil and disposal of surplus excavated soil as directed, within a lead of 50 m.</t>
  </si>
  <si>
    <t xml:space="preserve"> </t>
  </si>
  <si>
    <t>All kinds of soil</t>
  </si>
  <si>
    <t xml:space="preserve">Extra for every additional lift of 1.5 m or part thereof in . All kinds of soil. </t>
  </si>
  <si>
    <t>Filling available excavated earth(excluding rock)  in trenches ,  plinth, sides of foundations etc. in layers not exceeding 20cm in depth: consolidating each deposited layer by ramming and watering, lead up to 50 m and lift upto 1.5 m.</t>
  </si>
  <si>
    <t>Supplying and filling in plinth with local sand under floors including, watering, ramming consolidating and dressing complete.</t>
  </si>
  <si>
    <t>Providing and laying in position cement concrete of specified grade excluding the cost of centring and shuttering-all work upto plinth level.</t>
  </si>
  <si>
    <t>1:3:6 ( 1 Cement:3 coarse sand: 6 graded stone aggregate 20 mm nominal size)</t>
  </si>
  <si>
    <t>1:2:4 ( 1 Cement:2 coarse sand: 4 graded stone aggregate 20 mm nominal size)</t>
  </si>
  <si>
    <t>Providing and laying  in position specified grade of reinforced cement concrete excluding the cost of centring, shuttering, finishing and reinforcement-all work upto plinth level.</t>
  </si>
  <si>
    <t>1:1:5:3 (1 cement: 1.5 coarse sand: 3 graded stone aggregate 20 mm nominal size)</t>
  </si>
  <si>
    <t>Brick work with F.P.S bricks of class designation 75 in foundation and plinth in:</t>
  </si>
  <si>
    <t>Cement mortar 1:6 ( 1 cement: 6 coarse sand)</t>
  </si>
  <si>
    <t>Providing brick of class designation 75 in one brick flat soling joints filled with local sand including cost of watering taxes royalty all complete as per  specification and direction of Engineer-in-charge.</t>
  </si>
  <si>
    <t>SECTION-II (RCC / PCC WORK)</t>
  </si>
  <si>
    <t>Reinforced cement concrete work in walls (any thickness), including attached pilasters, buttresses, plinth and string courses, fillets, columns, pillars, piers, abutments, posts and struts, etc. upto floor five level excluding cost of centring, shuttering, finishing, and reinforcement.</t>
  </si>
  <si>
    <t>1:1:5:3 ( 1 cement: 1.5 coarse sand: 3 graded stone aggregate 20 mm nominal size)</t>
  </si>
  <si>
    <r>
      <t>Reinforced cement concrete work in roof beams, suspended floors, roofs having slope upto 15 degree, landings, balconies, shelves, chajjas, lintels, bands, plain window sills, staircases and spiral stair cases upto floor five level excluding the cost of centring, shuttering, finishing and reinforcement with 1:1</t>
    </r>
    <r>
      <rPr>
        <vertAlign val="superscript"/>
        <sz val="9"/>
        <rFont val="Arial"/>
        <family val="2"/>
      </rPr>
      <t>1</t>
    </r>
    <r>
      <rPr>
        <sz val="9"/>
        <rFont val="Arial"/>
        <family val="2"/>
      </rPr>
      <t>/</t>
    </r>
    <r>
      <rPr>
        <vertAlign val="subscript"/>
        <sz val="9"/>
        <rFont val="Arial"/>
        <family val="2"/>
      </rPr>
      <t>2</t>
    </r>
    <r>
      <rPr>
        <sz val="9"/>
        <rFont val="Arial"/>
        <family val="2"/>
      </rPr>
      <t>:3 ( 1 cement: 1</t>
    </r>
    <r>
      <rPr>
        <vertAlign val="superscript"/>
        <sz val="9"/>
        <rFont val="Arial"/>
        <family val="2"/>
      </rPr>
      <t>1</t>
    </r>
    <r>
      <rPr>
        <sz val="9"/>
        <rFont val="Arial"/>
        <family val="2"/>
      </rPr>
      <t>/</t>
    </r>
    <r>
      <rPr>
        <vertAlign val="subscript"/>
        <sz val="9"/>
        <rFont val="Arial"/>
        <family val="2"/>
      </rPr>
      <t>2</t>
    </r>
    <r>
      <rPr>
        <sz val="9"/>
        <rFont val="Arial"/>
        <family val="2"/>
      </rPr>
      <t xml:space="preserve"> coarse sand: 3 graded stone aggregate 20 mm nominal size).</t>
    </r>
  </si>
  <si>
    <t>12         a)</t>
  </si>
  <si>
    <t>Providing and laying damp-proof course 40mm thick with cement concrete 1:2:4 ( 1 cement: 2 coarse sand: 4 graded stone aggregate 12.5 mm nominal size)</t>
  </si>
  <si>
    <t>Providing &amp; applying a coat of residual petroleum bitumen of grade of VG-10 of approved quality using 1.7kg per square metre on damp proof course after cleaning the surface with brushes and finally with apiece of cloth lightly soaked in kerosene oil.</t>
  </si>
  <si>
    <t>Reinforcement for R.C.C work including straightening, cutting, bending, placing in position and binding all complete.</t>
  </si>
  <si>
    <t xml:space="preserve"> Thermo-mechanically treated bars</t>
  </si>
  <si>
    <t>Centring and shuttering including strutting, propping etc. and removal of form for:</t>
  </si>
  <si>
    <t xml:space="preserve">a </t>
  </si>
  <si>
    <t xml:space="preserve">Foundation, footings, bases of columns etc. for mass concrete </t>
  </si>
  <si>
    <t>b</t>
  </si>
  <si>
    <t>Suspended floors, roofs, landings, balconies and access platform.</t>
  </si>
  <si>
    <t>c</t>
  </si>
  <si>
    <t>Shelves (Cast in situ)</t>
  </si>
  <si>
    <t>d</t>
  </si>
  <si>
    <r>
      <t>Lintels, beams</t>
    </r>
    <r>
      <rPr>
        <sz val="9"/>
        <rFont val="Arial"/>
        <family val="2"/>
      </rPr>
      <t>, plinth beams, girders, bressumers and cantilevers.</t>
    </r>
  </si>
  <si>
    <t xml:space="preserve">e </t>
  </si>
  <si>
    <t>Columns, Pillars, Piers, Abutments, Posts and Struts</t>
  </si>
  <si>
    <t>f</t>
  </si>
  <si>
    <t>stairs,( excluding landing except spiral-staircases)</t>
  </si>
  <si>
    <t>g</t>
  </si>
  <si>
    <t>Small lintels not exceeding 1.5 m clear span, moulding as in cornices, window sills, string courses, bands, copings, bed plates, anchor blocks and the like.</t>
  </si>
  <si>
    <t>h</t>
  </si>
  <si>
    <r>
      <t xml:space="preserve">Weather shade, </t>
    </r>
    <r>
      <rPr>
        <u/>
        <sz val="9"/>
        <rFont val="Arial"/>
        <family val="2"/>
      </rPr>
      <t>Chajjas</t>
    </r>
    <r>
      <rPr>
        <sz val="9"/>
        <rFont val="Arial"/>
        <family val="2"/>
      </rPr>
      <t>, corbels etc., including edges</t>
    </r>
  </si>
  <si>
    <t>SECTION-III ( MASONRY WORK)</t>
  </si>
  <si>
    <t>Brick work with F.P.S. bricks  of class  designation 75,  in superstructure above plinth level upto floor V level in all shapes and sizes in    cement mortar 1:6 (1 cement: 6 coarse sand).</t>
  </si>
  <si>
    <t>Half brick masonry with common burnt clay ( non modular) bricks of class disignation 7.5 in superstructure above plinth level up to floor V level</t>
  </si>
  <si>
    <t>Cement mortar 1:4 ( 1 cement: 4 coarse sand)</t>
  </si>
  <si>
    <t>SECTION-IV (FLOORING WORK)</t>
  </si>
  <si>
    <t>Kota stone slab flooring over 20 mm (average ) thick base laid over and jointed with grey cement slurry mixed with pigment to match the shade of the slab including rubbing and polishing complete with base of cement mortar 1:4 ( 1 cement :4 coarse sand ):</t>
  </si>
  <si>
    <t xml:space="preserve">25 mm thick  </t>
  </si>
  <si>
    <t>52 mm thick cement concrete flooring with concrete hardener topping, under layer 40 mm thick cement concrete 1:2:4 ( 1 cement :2 coarse sand : 4 graded stone 20 mm nominal size) and top layer 12 mm thick cement hardener consisting of mix. 1:2 9 1 cement hardener mix:2 graded stone aggregate 6 mm nominal size) by volume, hardening compound mixed @ 2 litre per 50 kg of cement or as per manufacturers specifications. This includes cost of cement slurry, but excluding the cost of nosing of steps etc. complete.</t>
  </si>
  <si>
    <t>Providing and laying ceramic glazed floor tiles 300x300 mm( thickness to be specified by the manufacturer )of 1st quality conforming to IS:15622 of approved  make in  colours such as  white, ivory, grey, fume red brown, laid on  20 mm thick Cement Mortar 1:4 (1 Cement:4 Coarse sand )including pointing the joints  in white cement mixed and  matching  pigment etc. complete.</t>
  </si>
  <si>
    <t>Providing and fixing 1st quality ceramic glazed wall  tiles conforming to IS:15622  ( thickness to be specified by the manufacture)   of approved make   in all colours, shades except begundy, bottle green,blackof any size as approved by Engineer-in-chage in skirting, risers of steps and dados over 12mm thick bed of Cement Mortar 1:3 (1 Cement:3 Coarse sand ) and jointing with grey cement slurry @ 3.3kg per sqm including pointing in white cement mixed with pigment of matching shade complete.</t>
  </si>
  <si>
    <t xml:space="preserve">Cement plaster skirting up to 30 cm height, with cement mortar 1:3 ( 1 cement : 3 coarse sand ) finished with a floating coat of neat cement </t>
  </si>
  <si>
    <t>18 mm thick</t>
  </si>
  <si>
    <t>SECTION-V (PLASTERING WORK)</t>
  </si>
  <si>
    <t>6mm cement plaster to ceiling of mix:</t>
  </si>
  <si>
    <t>1:3 ( 1 cement: 3 fine sand)</t>
  </si>
  <si>
    <t>12mm cement plaster of mix:</t>
  </si>
  <si>
    <t>1:6 (1 cement:6 coarse sand)</t>
  </si>
  <si>
    <t>20mm cement plaste of mix:</t>
  </si>
  <si>
    <t>1:6 (1 cement: 6 coarse sand)</t>
  </si>
  <si>
    <t>Forming groove of uniform size from 12 x 12mm and upto 25 x 15mm in plastered surface as per approved pattern using wooden battens, nailed to the under layer including removal of wooden battens, repairs to the ecges of plaster panel and finishing the groove complete as per specifications and direction of the Engineer-in-charge.</t>
  </si>
  <si>
    <t>SECTION-VI (CARPENTARY, STEEL AND HARDWARE WORK)</t>
  </si>
  <si>
    <t>Providing and fixing ISI marked flush door shutters non-decorative type, core of block board construction with frame of 1st class hard wood and well matched commercial 3 ply veneering with vertical grains or cross bands and face veneers on both faces of shutters:</t>
  </si>
  <si>
    <t>35 mm thick with  necessary screws.</t>
  </si>
  <si>
    <t>Providing and fixing ISI marked steel glazed doors, windows and ventilators of standard rolled steel sections, joints mitred and welded with 15x3mm lugs, 10 cm long, embedded in cement concrete blocks 15x10x10cm of 1:3:6 ( 1 cement:3coarse sand:6 graded stone aggregate 20mm nominal size) or with wooden plugs and screws or rawl plugs and screws or with fixing clips or with bolts and nuts as required, including providing and fixing of glass panes with glazing clips and special metal sash putty of approved make complete including applying a priming coat of approved steel primer, excluding the cost of metal beading and other fitting except necessary hinges or pivots as required as per drawing at all level.</t>
  </si>
  <si>
    <t>Windows fixed / side hung / top hung</t>
  </si>
  <si>
    <t>KG</t>
  </si>
  <si>
    <t>Extra for providing &amp; fitting in windows 12mm dia M.S square bar grills @ 125mm c/c welded on the window frames including applying a priming coat of approved.  Steel primer all complete as per approved drawing at all level.</t>
  </si>
  <si>
    <t>Providing and fixing pressed steel door frames confirming to IS: 4351  manufactured from commercial mild steel sheet of 1.25 mm thickness including hinges jamb, lock jamb, bead and if required angle threshold of mild steel angle of section 50x25mm, or base ties of 1.25 mm pressed mild steel welded or rigidly fixed together by mechanical means, adjustable lugs with split end tail to each jamb including steel butt hinges 25 mm thick with mortar guards, lock strike-plate and shock absorbers as specified and applying a coat of approved steel primer after pre-treatment of the surface as directed by Engineer-in-charge.</t>
  </si>
  <si>
    <t>Profile B, Fixing with adjustable lugs with split end tail to each jamb</t>
  </si>
  <si>
    <t>metre</t>
  </si>
  <si>
    <t>Providing and fixing aluminium sliding door bolts ISI marked anodised (anodic coating not less than grade AC 10 as per IS:1868) transparent or dyed to required colour or shade wth nuts and screws etc complete:</t>
  </si>
  <si>
    <t>300x16 mm</t>
  </si>
  <si>
    <t>Providing and fixing aluminium tower bolts ISI marked anodised (anodic coating not less than grade AC 10 as per IS:1868) transparent or dyed to required colour or shade with necessary screws etc. complete.</t>
  </si>
  <si>
    <t>250 x 10 mm</t>
  </si>
  <si>
    <t>150 x 10 mm</t>
  </si>
  <si>
    <t>Providing and fixing aluminium handles ISI marked anodised (anodic coating not less than grade AC 10 as per IS:1868) transparent or dyed to required colour or shade with necessary screws etc. complete.</t>
  </si>
  <si>
    <t>125 mm</t>
  </si>
  <si>
    <t>Providing and fixing aluminium hanging floor door stopper ISI marked anodised (anodic coating not less than grade AC 10 as per IS:1868) transparent or dyed to required colour and shade with necessary screws etc. complete.</t>
  </si>
  <si>
    <t>Twin rubber stopper</t>
  </si>
  <si>
    <t>Providing and fixing ISI marked oxidised M.S handles conforming to IS:4992 with necessary screws etc. complete.</t>
  </si>
  <si>
    <t>125mm</t>
  </si>
  <si>
    <t>Providing and fixing oxidised M.S casement stays (straight peg type) with necessary screws etc. complete.</t>
  </si>
  <si>
    <t>300 mm weighing not less than 200 gms</t>
  </si>
  <si>
    <t>SECTION-VII (FINISHING WORK)</t>
  </si>
  <si>
    <t>Finishing walls with  premium  Acrylic  smooth exterior paint   with silicone additives of required shade:</t>
  </si>
  <si>
    <t>New work (Two or more coats applied @ 1.43kg/10sqm) over and including base coat of waterproffing cement paint Snowcem Plus or equivalent applied @ 2.20 kg/10 sqm</t>
  </si>
  <si>
    <t xml:space="preserve"> Distempering with oil bound washable distemper of approved brand and manufacture to give an even shade</t>
  </si>
  <si>
    <t>New work (two or more coats) over and including priming coat with cement primer.</t>
  </si>
  <si>
    <t>Painting with synthetic enamel paint of approved brand and manufacture of required  colour to give an even shade:</t>
  </si>
  <si>
    <t>Two or more coats on new work over an under coat of suitable shade with ordinary paint of approved band and manufacure</t>
  </si>
  <si>
    <t>SECTION-VIII (MISCELLANEOUS ITEMS)</t>
  </si>
  <si>
    <t>Providing and laying integral cement based water proofing treatment including preparation of surface as required for treatment of roofs, balconies, terraces / sunken slabs etc consisting of following operations.</t>
  </si>
  <si>
    <t>a)Applying and grouting a slurry coat of neat cement using 2.75 kg/sqm of cement admixed with proprietary water proofing compound conforming to IS:2645 and approved by Engineer-in-charge  over the RCC slab including adjoining walls upto 300 mm height includingcleaning the surface before treatment.</t>
  </si>
  <si>
    <t>b)Laying brick bats with mortar using broken bricks / brick bats 25mm to 115mm size with 50% of cement mortar 1:5 (1cement: 5 coarse sand) admixed with   water proofing compound conforming to IS: 2645 and approved by Engineer-in-charge over 20mm thick layer of cement mortar of mix 1:5 (1 cement: 5 coarse sand) admixed with  water proofing compound conforming to IS: 2645 and approved by Engineer-in-charge to requiredslope and treating similary the adjoining walls upto 300mm height including rounding of junctions to walls and slabs.</t>
  </si>
  <si>
    <t>c)After two days of proper curing applying a second coat of cement slurry  using 2.75 kg/ sqm of cement admixed with   water proofing compoun conforming to IS: 2645.and approved by Engineer-in-charge.</t>
  </si>
  <si>
    <t>d)Finishing the surface with 20mm thick jointless cement mortar of mix 1:4 (1 cement:4 coarse sand) admixed with   water proofing compound conforming to IS: 2645 and approved by Engineer-in-charge including laying glass fibre cloth of approved quality in top layer of plaster  and finally finishing the surface with trowel with neat cement slurry and making of 300 x 300 mm square 3 mm deep.</t>
  </si>
  <si>
    <t>e) The whole terrace so finished shall be flooded with water for a minimum period of two weeks for curing and for final test.  All above operations to be done in order and as directed and specified by the Enigneer-in-charge.</t>
  </si>
  <si>
    <t>With average thickness of 120mm and minimum thickness at khurra as 65 mm for roof slab and for sunken slab average thickness of 80mm and minimum thickness of khurra as 65 mm</t>
  </si>
  <si>
    <t>Providing and fixing circular/ Hexagonal cast iron or M.S. sheet box for ceiling fan clamp, of internal dia 140 mm, 73 mm height, top lid of 1.5 mm thick M.S. sheet with its top surface hacked for proper bonding, top lid shall be screwed into the cast iron/ M.S. sheet box by means of 3.3 mm dia round headed screws, one lock at the corners. Clamp shall be made of 12 mm dia M.S. bar bent to shape as per standard  rawing.</t>
  </si>
  <si>
    <t>Making plinth protection 50mm thick of cement concrete 1:3:6 (1 cement : 3 coarse sand (zone-III) derived from natural sources : 6 graded stone aggregate 20 mm nominal size derived from natural sources) over 75mm thick bed of dry brick ballast 40 mm nominal size, well rammed and consolidated and grouted with fine sand, including necessary excavation, levelling &amp; dressing &amp; finishing the top smooth.</t>
  </si>
  <si>
    <t>Steel work welded in built up sections/framed work including cutting hoisting, fixing in position and applying a priming coat of approved steel primer using structural steel etc. as required.</t>
  </si>
  <si>
    <t>In gratings, frames, guard bar, ladders, railings, brackets, gates &amp; similar works.</t>
  </si>
  <si>
    <t>Kgs</t>
  </si>
  <si>
    <t>Providing and fixing hand rail by welding etc. to steel ladder railing, balcony railing &amp; staircase railing including applying a priming coat of approved steel primer</t>
  </si>
  <si>
    <t>M.S tube (medium) 40 mm nominal bore</t>
  </si>
  <si>
    <t xml:space="preserve">TOTAL </t>
  </si>
  <si>
    <t>PART-II(PHE WORKS)</t>
  </si>
  <si>
    <t>SANITARY INSTALLATION</t>
  </si>
  <si>
    <t>White Vitreous china Orissa pattern W.C. pan of size 580x440 mm with integral type foot rests</t>
  </si>
  <si>
    <t>White Vitreous China</t>
  </si>
  <si>
    <t>Flat back wash basin size 550x400mm with single 15mm C.P brass pillar tap</t>
  </si>
  <si>
    <t>Providing and fixing kitchen sink with C.I. brackets, C.P. brass chain with rubber plug, 40mm C.P. brass waste complete, including painting the fittings and brackets, cutting and making good the walls wherever required.</t>
  </si>
  <si>
    <t xml:space="preserve">White glazed fire clay kitchen sink of size 600 x450 x 250 mm </t>
  </si>
  <si>
    <t>Providing and fixing white vitreous flat back half stall urinal of size 580 x380x 350 mm with PVC automatic flushing cistern, with fittings, standard size C.P. brass flush pipe , spreaders with unions and clamps ( all in C.P. brass ) with waste fittings as per IS: 2556, PVC  trap with uotlet grating and other couplings in C.P. brass including painting of fittings and cutting and making good the walls and floors where ever required:</t>
  </si>
  <si>
    <t>Single half stall urinal with 5 litres P.V.C. automatic flushing cistern.</t>
  </si>
  <si>
    <t>Providing and fixing soil, waste and vent pipes:</t>
  </si>
  <si>
    <t>110 dia uPVC</t>
  </si>
  <si>
    <t>Providing and fixing single equal plain junction of rquired degree with access door, insertion rubber washer 3mm thick, boltsand nuts complete.</t>
  </si>
  <si>
    <t>Providing and fixing terminal guard:</t>
  </si>
  <si>
    <t>110mm uPVC</t>
  </si>
  <si>
    <t>Providing and fixing trap of self cleansing design with screwed down or hinged grating with or without vent arm complete, including cost of cutting and making good the walls and floors.</t>
  </si>
  <si>
    <t xml:space="preserve"> 110 mm inlet and 110 mm outlet - uPVC</t>
  </si>
  <si>
    <t>Providing and fixing plain bend of required degree.</t>
  </si>
  <si>
    <t>WATER SUPPLY</t>
  </si>
  <si>
    <t>Providing and fixing C.P brass bib cock of approved quality conforming to IS:8931</t>
  </si>
  <si>
    <t>15mm nominal bore</t>
  </si>
  <si>
    <t>Providing and fixing C.P brass angle valve for basin mixer and gyer points of approved quality conforming to IS: 8931</t>
  </si>
  <si>
    <t>Providig and fixing C.P brass sower rose with 15 or 20mm inlet</t>
  </si>
  <si>
    <t>100mm diameter</t>
  </si>
  <si>
    <t>Providing and fixing C.P brass stop cock (concealed) of standard design and of approved make conforming to IS: 8931</t>
  </si>
  <si>
    <t>15 mm nominal bore</t>
  </si>
  <si>
    <t>Providing and fixing  uplasticised P.V.C  connection pipe with brass unions.</t>
  </si>
  <si>
    <t>30 cm length</t>
  </si>
  <si>
    <t>Providing and fixing P.V.C. waste pipe for sink or wash basin including PVC waste fittings complete.</t>
  </si>
  <si>
    <t>Flexible pipe</t>
  </si>
  <si>
    <t>32 mm dia</t>
  </si>
  <si>
    <t>Providing and fixing 600x450mm bevelled edge mirror of superior glass (of approved quality) complete with 6mm thick hard board ground fixed to wooden cleats with C.P brass screws and washers complete.</t>
  </si>
  <si>
    <t>Providing and fixing 600x120x5mm glass shelf with edges round of supported on anodised aluminium angle frame with C.P brass brackets and guard rail complete fixed with 40mm long screws, rawl plugs etc., complete</t>
  </si>
  <si>
    <t>600mm long towel rail with total length of 645mm, width 78mm and effective height of 88mm, weiging not less than 190 gms.</t>
  </si>
  <si>
    <t>Providing and fixing G.I pipes complete with G.I fittings and clamps, including and making good the wall etc. (internal work)</t>
  </si>
  <si>
    <t>Exposed on wall</t>
  </si>
  <si>
    <t>20mm dia nominal bore</t>
  </si>
  <si>
    <t>25mm dia nominal bore</t>
  </si>
  <si>
    <t>Concealed pipe including painting with anti corrosive bitumastic paint, cutting chases and making good the wall</t>
  </si>
  <si>
    <t>15mm dia nominal bore</t>
  </si>
  <si>
    <t>Painting G.I pipes and fittings with synthetic enamel white paint over a ready mixed priming coat both of approved quality for new work.</t>
  </si>
  <si>
    <t>20 mm diameter pipe</t>
  </si>
  <si>
    <t>25 mm diameter pipe</t>
  </si>
  <si>
    <t>Providing and fixing gun metal gate valve with C.I wheel of approved quality (screwed end)</t>
  </si>
  <si>
    <t>25mm nominal bore</t>
  </si>
  <si>
    <t>Providing and fixing C.P brass long body Bib cock of approved quality conforming to IS standards and weighing not  less than 690 gms.</t>
  </si>
  <si>
    <t>Providing and placing on terrace ( at all floor levels) polyethelene water storage tank, IS:12701 marked, with cover and suitable locking arrangement and making necessary holes for inlet, outlet and overflow pipes but without fittings and the base support for tank.</t>
  </si>
  <si>
    <t>per litre</t>
  </si>
  <si>
    <t xml:space="preserve">  SEWERAGE</t>
  </si>
  <si>
    <r>
      <t>Providing and laying non-pressure NP</t>
    </r>
    <r>
      <rPr>
        <vertAlign val="subscript"/>
        <sz val="10"/>
        <rFont val="Arial"/>
        <family val="2"/>
      </rPr>
      <t>2</t>
    </r>
    <r>
      <rPr>
        <sz val="10"/>
        <rFont val="Arial"/>
        <family val="2"/>
      </rPr>
      <t xml:space="preserve"> class light duty) R.C.C pipes with collars jointed with stiff mixture of cement mortar in the proportion of 1:2 ( 1 cement: 2 fine sand) including testing of joints etc. complete.</t>
    </r>
  </si>
  <si>
    <t>100 mm dia R.C.C pipe</t>
  </si>
  <si>
    <t>150 mm dia R.C.C pipe</t>
  </si>
  <si>
    <t>Excavating trenches of required width for pipes, cables, etc including excavation for sockets, and dressing of sides, ramming of bottoms, depth upto 1.5 m including getting out the excavated soil, and then returning the soil as required, in layers not exceeding 20 cm in depth including consolidating each deposited layer by ramming, watering, etc. and disposing of surplus excavated soil as directed, within a lead of 50 m.</t>
  </si>
  <si>
    <t>All kinds of soil.</t>
  </si>
  <si>
    <t>Pipes, cables etc. exceeding 80 mm dia. but not exceeding 300 mm dia.</t>
  </si>
  <si>
    <t>Constructing brick masonry manhole in cement mortar 1:4 (1 cement: 4 coarse sand) R.C.C top slab with 1:2:4 mix (1 cement: 2 coarse sand: 4 graded stone aggregate 20mm nominal size), foundation concrete 1:4:8 mix ( 1 cement: 4 coarse sand: 8 graded stone aggregate 40 mm nominal size),inside plastering 12 mm thick with cement mortar 1:3(1 cement : 3 coarse sand) finished with floating coat of neat cement and making channels in cement concrete 1:2:4(1 cement:2 coarse sand:4 graded stone aggregate 20 mm nominal size) finished with a floating coat of neat cement complete as per standard design.</t>
  </si>
  <si>
    <t>Inside size 90x80 cm and 45 cm deep including C.I cover with frame (light duty) 455 x 610mm internal diamensions, total weight of cover and frame to be not less than 38 kg (weight of cover 23 kg and weight of frame of 15 kg)</t>
  </si>
  <si>
    <t>With common burnt clay F.P.S (non modular) bricks of class designation 7.5</t>
  </si>
  <si>
    <t>Inside size 120 x 90 and 90cm deep including C.I cover with frame (medium duty) 500mm internal diameter, total weight of cover and frame to be not less than 116 kg(weight of cover 58 kg and weight of frame 58 kg.)</t>
  </si>
  <si>
    <t>Providing and fixing square-mouth S.W gully trap  class SP-1 complete with C.I grating brick masonry chamber with water tight C.I cover with frame of 300 x 300mm size (inside) the weight of cover to be not less than 4.50 kg and frame to be not less than 2.7 kg as per standard design.</t>
  </si>
  <si>
    <t>180 x 150mm size P type</t>
  </si>
  <si>
    <t>Making soak pit 2.5m diameter 3.0metre deep with 45 x 45 cm dry brick honey comb shaft with bricks  and S.W drain pipe 100 mm diameter, 1.8m long complete as per standard design.</t>
  </si>
  <si>
    <t xml:space="preserve"> Extra for depth for manholes</t>
  </si>
  <si>
    <t>Size 90x80 cm</t>
  </si>
  <si>
    <t xml:space="preserve"> Size 120x90 cm</t>
  </si>
  <si>
    <t>MISCELLANEOUS ITEMS</t>
  </si>
  <si>
    <t>Providing and fixing on wall face unplasticised- Rigid PVC rain water pipes conforming to IS: 13592 Type A including jointing with seal ring conforming to IS: 5382 leaving 10mm gap for thermal expansion.</t>
  </si>
  <si>
    <t>Single socketed pipes</t>
  </si>
  <si>
    <t>110 mm diameter</t>
  </si>
  <si>
    <t>Providing and fixing on wall face unplasticised -PVC moulded fittings/accessories for unplasticised -Riging PVC rain water pipes conforming to IS:13592 Type A including jointing with seal ring conforming to IS: 5382 leaving 10mm gap for thermal expansion.</t>
  </si>
  <si>
    <t>Bend 87.5 degree</t>
  </si>
  <si>
    <t>110mm bend</t>
  </si>
  <si>
    <t>Shoe (Plain)</t>
  </si>
  <si>
    <t>110mm Shoe</t>
  </si>
  <si>
    <t>Providing and fixing unplasticised -PVC pipe clips of approved design to unplasticised-PVC rain water pipes by means of 50 x 50 x 50mm hard wood plugs, screwed with M.s screws of required length including cutting brick work and fixing in cement mortar 1;4 (1 cement: 4 coarse sand) and making good the wall etc. complete.</t>
  </si>
  <si>
    <t>110mm</t>
  </si>
  <si>
    <t>PART-III( ELECTRIFICATION WORKS)</t>
  </si>
  <si>
    <t>I. WIRING</t>
  </si>
  <si>
    <t>Wiring for Light point/ Fan point/ Exhaust Fan point/ Call Bell point with1.5 sq.mm FR PVC insulated Copper Conductor Cable in surface/ recessed PVC Conduit with modular type switch, modular plate, suitable size PVC/G.I. box etc. as required.(Group-C)</t>
  </si>
  <si>
    <t>Supplying and fixing suitable size GI/PVC box with modular plate and cover including providing and fixing 5 pin 5/6 Amp modular type socket  on switch/separate board (in surface / recessed PVC conduit wiring system) and 5/6 Amp modular type switch Earthing the 3rd pin, painting etc. as required.</t>
  </si>
  <si>
    <t>Wiring for light plug and light circuit wiring with 2 x 1.5 sq.mm + 1.5 sq. mm. earth wire PVC insulated, copper conductor, single core cable in recessed / surface PVC conduit as required.</t>
  </si>
  <si>
    <t>Mtr.</t>
  </si>
  <si>
    <t>Wiring for power plug point with 2 x 4 Sq.mm FR PVC insulated copper conductor single core Cable in recessed / surface PVC conduit along with 1 no. 4 sq. mm copper conductor wire for loop earthing as required.</t>
  </si>
  <si>
    <t>Mtr</t>
  </si>
  <si>
    <t>Supplying &amp; fixing suitable size GI box with modular plate and cover in front on surface or in recess, including with 6 pin 15/16 Amp modular socket out let and 15/16 Amp modular switch, connections, painting etc. as required.</t>
  </si>
  <si>
    <t>Wrining for sub-main wiring with the following sizes PVC insulated copper conductor single core cable in surface/ recessed PVC conduit as required</t>
  </si>
  <si>
    <t>4 x 6 + 2 x 6 sq.mm</t>
  </si>
  <si>
    <t>II. DISTRIBUTION BOARDS.</t>
  </si>
  <si>
    <t>Supplying &amp; fixing 4 way (4 +12) three pole and neutral, sheet steel MCB distribution board 415 volts on surface/ recess, complete with tinned copper bus bar, neutral bus bar, earth bar,din bar, hinged front acrylic cover for the MCB knobs, detachable gland plate, internconnections, phosphatised and powder painted earthing etc. as required.(without MCBs)</t>
  </si>
  <si>
    <t>Supplying &amp; fixing of following rating and poles, B&amp;C series miniature circuit breaker in the existing MCB DB Complete with connection testing and commissioning etc. as required.</t>
  </si>
  <si>
    <t>(I)</t>
  </si>
  <si>
    <t>6/32 A SP MCB 'C' series</t>
  </si>
  <si>
    <t>(II)</t>
  </si>
  <si>
    <t>32 A SPN MCB 'C' series</t>
  </si>
  <si>
    <t>TOTAL (II)</t>
  </si>
  <si>
    <t>III. ERECTION OF FIXTURE</t>
  </si>
  <si>
    <t>Supplying &amp; fixing brass batten/angle holder including connection etc. as required.</t>
  </si>
  <si>
    <t>Erection of wall bracket, bulkhead/ ceiling fitting suitable for all sizes and shapes upto two GLS lamp complete with all accessories including connection etc.as required</t>
  </si>
  <si>
    <t>Installation testing commissioning of pre-wired, fluorescent fitting of all types complete with all accessories and tube etc. directly on ceiling / wall including connections with 1.5 sq.mm. PVC insulated copper conductor, single core cable etc. as required.</t>
  </si>
  <si>
    <t>Installation, testing and commissioning of ceiling fan/wall bracket fan and regulator including wiring the down rod of standard length (30 cm) with 1.5 sq.mm PVC insulated copper conductor, single core cable etc. as required.</t>
  </si>
  <si>
    <t>Installation of exhaust fan upto 450mm sweep in the exisiting opening, inlcuding making the opening / hole to suit the size of the above fan, making good, the damages, connections, testing, commissioning etc. as required.</t>
  </si>
  <si>
    <t>Extra for fixing the louvre / shutters complete with frame for exhaust fan of all sizes.</t>
  </si>
  <si>
    <t>TOTAL (III)</t>
  </si>
  <si>
    <t>IV.  SUPPLY OF FIXTURES :</t>
  </si>
  <si>
    <t>300 mm dia. 1400 RPM A.C. exhaust fan complete.</t>
  </si>
  <si>
    <t>Supply of circular ceiling fitting complete with anodized aluminium base plate, glass dome etc.</t>
  </si>
  <si>
    <t>Supplying &amp; fixing powder coated strip/patty fitting complete with copper ballast, 1 x 4'-40 Watts fuorescent lamp etc. directly on ceiling/wall, including connection with 1.5 sq. mm.FR PVC insulated Copper Conductor Cable etc. as required.</t>
  </si>
  <si>
    <t>TOTAL  (IV)</t>
  </si>
  <si>
    <t>PART-IV(SEPTIK TANK)</t>
  </si>
  <si>
    <t xml:space="preserve">Earth work in excavation in foundation trenches or drains (not exceding 1.5 m in width or 10 sqm on plan) including dressing of sides and ramming of bottoms, lift upto 1.5 m, including getting out the excavated soil and disposal of surplus excavated soil </t>
  </si>
  <si>
    <t>Supplying and filling in plinth with Local sand under floors including, watering, ramming consolidating and dressing complete.</t>
  </si>
  <si>
    <t>1:3:6 ( 1 Cement : 3 coarse sand: 6 graded stone aggregate 20 mm nominal size)</t>
  </si>
  <si>
    <t xml:space="preserve">Providing and laying in position specifed grade of reinforced cement concrete excluding the cost of  centering, shuttering, finnishing and reinforcement- All work upto plinth level  :   1:2:4 (1 cement : 2 coarse sand : 4 graded stone aggregate 20
mm nominal size)                                                                      </t>
  </si>
  <si>
    <t>(e)</t>
  </si>
  <si>
    <t>(f)</t>
  </si>
  <si>
    <t>Half brick masonry with bricks of class designation 75 in foundations and plinth in:</t>
  </si>
  <si>
    <t>Sqm.</t>
  </si>
  <si>
    <t>(g)</t>
  </si>
  <si>
    <t>20mm cement plaster  finished with a floating coat of neat cement of mix;</t>
  </si>
  <si>
    <t>1:4 (1 cement:4 fine sand)</t>
  </si>
  <si>
    <t>(h)</t>
  </si>
  <si>
    <t>Supplying and fixing C.I cover without frame for manholes:</t>
  </si>
  <si>
    <t>500 mm diameter C.I cover (medium duty) the weiht of he cover to be not less than 58 kg.</t>
  </si>
  <si>
    <t>(i)</t>
  </si>
  <si>
    <t>Providing M.S foot rests including fixing in manholes with 20 x 20 x 10 cm cement concrete blocks 1:3:6 ( 1 cement: 3 coarse sand: 6 graded stone aggregate 20mm nominal size) as per standard design:</t>
  </si>
  <si>
    <t>(With 20 x 20 mm square bar</t>
  </si>
  <si>
    <t>(j)</t>
  </si>
  <si>
    <t xml:space="preserve">Providing and fixing S.W. intercepting trap in manhole with stiff mixture of cement mortar 1:1 ( 1 cement :1 fine sand ) including testing of joints etc. complete. 150 mm dia </t>
  </si>
  <si>
    <t>(k)</t>
  </si>
  <si>
    <t>Mild steel and medium tensile steel bars</t>
  </si>
  <si>
    <t>(l)</t>
  </si>
  <si>
    <t>(m)</t>
  </si>
  <si>
    <t>Foundations, footings, bases of columns etc. for mass concrete.</t>
  </si>
  <si>
    <t>SqM</t>
  </si>
  <si>
    <t>(n)</t>
  </si>
  <si>
    <t>Sq.M.</t>
  </si>
  <si>
    <t>(o)</t>
  </si>
  <si>
    <t>walls (any thickness) including attached pilasters, butteresses, plinth and string courses etc.</t>
  </si>
  <si>
    <t>(p)</t>
  </si>
  <si>
    <t>Providing and fixing G.I vent pipes complete with G.I fittings, bend, collar, terminal guard etc. complete as per Engineer in charge.</t>
  </si>
  <si>
    <t>80mm dia nominal bore</t>
  </si>
  <si>
    <t xml:space="preserve">TOTAL AMOUNT OF PHE WORKS(Rs) </t>
  </si>
  <si>
    <t xml:space="preserve">TOTAL AMOUNT OF SEPTIC TANK WORKS </t>
  </si>
  <si>
    <t xml:space="preserve">BOQ OF BALANCE WORK FOR  20 BEDED SECURITY GUARD RESIDENCE  FOR GIS CHANDWA             </t>
  </si>
  <si>
    <t>DSR23</t>
  </si>
  <si>
    <t>DSR Rate</t>
  </si>
  <si>
    <t>AMOUNT</t>
  </si>
  <si>
    <t>2.8.1</t>
  </si>
  <si>
    <t>2.26.1</t>
  </si>
  <si>
    <t>4.1.5</t>
  </si>
  <si>
    <t>4.1.3</t>
  </si>
  <si>
    <t>5.1.2</t>
  </si>
  <si>
    <t>6.1.2</t>
  </si>
  <si>
    <t>DSR ANALYSIS</t>
  </si>
  <si>
    <t>5.2.2</t>
  </si>
  <si>
    <t>5.22.6</t>
  </si>
  <si>
    <t>5.9.1</t>
  </si>
  <si>
    <t>5.9.3</t>
  </si>
  <si>
    <t>5.9.4</t>
  </si>
  <si>
    <t>5.9.5</t>
  </si>
  <si>
    <t>5.9.6</t>
  </si>
  <si>
    <t>5.9.7</t>
  </si>
  <si>
    <t>5.9.15</t>
  </si>
  <si>
    <t>5.9.19</t>
  </si>
  <si>
    <t>6.4.2</t>
  </si>
  <si>
    <t>6.13.2</t>
  </si>
  <si>
    <t>11.26.1</t>
  </si>
  <si>
    <t>11.6.1</t>
  </si>
  <si>
    <t>13.16.1</t>
  </si>
  <si>
    <t>13.4.2</t>
  </si>
  <si>
    <t>13.6.2</t>
  </si>
  <si>
    <t>9.21.1</t>
  </si>
  <si>
    <t>Market Rate Annex-1</t>
  </si>
  <si>
    <t>10.14.1.1</t>
  </si>
  <si>
    <t>9.96.1</t>
  </si>
  <si>
    <t>9.97.2</t>
  </si>
  <si>
    <t>9.97.4</t>
  </si>
  <si>
    <t>9.100.1</t>
  </si>
  <si>
    <t>9.101.2</t>
  </si>
  <si>
    <t>9.66.1</t>
  </si>
  <si>
    <t>9.68.1</t>
  </si>
  <si>
    <t>13.47.1</t>
  </si>
  <si>
    <t>13.41.1</t>
  </si>
  <si>
    <t>13.62.1</t>
  </si>
  <si>
    <t>22.7.1</t>
  </si>
  <si>
    <t>10.25.2</t>
  </si>
  <si>
    <t>10.26.1</t>
  </si>
  <si>
    <t>17.1.1</t>
  </si>
  <si>
    <t>17.7.4</t>
  </si>
  <si>
    <t>17.9.1</t>
  </si>
  <si>
    <t>17.5.1</t>
  </si>
  <si>
    <t>18.49.1</t>
  </si>
  <si>
    <t>18.53.1</t>
  </si>
  <si>
    <t>18.22.1</t>
  </si>
  <si>
    <t>18.52.1</t>
  </si>
  <si>
    <t>18.21.1</t>
  </si>
  <si>
    <t>18.21.1.1</t>
  </si>
  <si>
    <t>17.28.2</t>
  </si>
  <si>
    <t>17.28.2.1</t>
  </si>
  <si>
    <t>17.73.2</t>
  </si>
  <si>
    <t>18.10.2</t>
  </si>
  <si>
    <t>18.10.3</t>
  </si>
  <si>
    <t>18.11.1</t>
  </si>
  <si>
    <t>18.38.2</t>
  </si>
  <si>
    <t>18.38.3</t>
  </si>
  <si>
    <t>18.17.1</t>
  </si>
  <si>
    <t>18.51.1</t>
  </si>
  <si>
    <t>19.6.1</t>
  </si>
  <si>
    <t>19.6.2</t>
  </si>
  <si>
    <t>2.10.1</t>
  </si>
  <si>
    <t>2.10.1.2</t>
  </si>
  <si>
    <t>19.7.1</t>
  </si>
  <si>
    <t>19.7.1.1</t>
  </si>
  <si>
    <t>19.7.2</t>
  </si>
  <si>
    <t>19.7.2.1</t>
  </si>
  <si>
    <t>19.4.3</t>
  </si>
  <si>
    <t>19.4.3.1</t>
  </si>
  <si>
    <t>19.32.1</t>
  </si>
  <si>
    <t>19.8.1</t>
  </si>
  <si>
    <t>19.8.1.1</t>
  </si>
  <si>
    <t>19.8.2</t>
  </si>
  <si>
    <t>19.8.2.1</t>
  </si>
  <si>
    <t>12.41.2</t>
  </si>
  <si>
    <t>12.42.5</t>
  </si>
  <si>
    <t>12.42.5.2</t>
  </si>
  <si>
    <t>12.42.6</t>
  </si>
  <si>
    <t>12.42.6.2</t>
  </si>
  <si>
    <t>12.43.2</t>
  </si>
  <si>
    <t>TOTAL</t>
  </si>
  <si>
    <t>BOQ FOR 20 BEDED SECURITY GUARD RESIDENCE FOR POWERGRID, CHANDWA S/S</t>
  </si>
  <si>
    <t>DSR 22</t>
  </si>
  <si>
    <t>POST GST RATE = RateX100/112</t>
  </si>
  <si>
    <t xml:space="preserve">1.10.3 </t>
  </si>
  <si>
    <t>1.14.1</t>
  </si>
  <si>
    <t>1.14.9</t>
  </si>
  <si>
    <t>TOTAL(I)</t>
  </si>
  <si>
    <t>2.4.1</t>
  </si>
  <si>
    <t>2.10.2</t>
  </si>
  <si>
    <t>1.45&amp;46</t>
  </si>
  <si>
    <t>1.50.1</t>
  </si>
  <si>
    <t>Market Rate Annex-2</t>
  </si>
  <si>
    <t>BOQ FOR THE 20 BEDED SECURITY GUARD RESIDENCE FOR  POWERGIRD CHANDWA ss</t>
  </si>
  <si>
    <t>5.1.3</t>
  </si>
  <si>
    <t>6.1.1</t>
  </si>
  <si>
    <t>6.12.</t>
  </si>
  <si>
    <t>6.12.2</t>
  </si>
  <si>
    <t>13.6.1</t>
  </si>
  <si>
    <t>19.18.2</t>
  </si>
  <si>
    <t>19.15.1</t>
  </si>
  <si>
    <t>19.34.2</t>
  </si>
  <si>
    <t>5.22.1</t>
  </si>
  <si>
    <t>5.9.2</t>
  </si>
  <si>
    <t>18.12.8</t>
  </si>
  <si>
    <t xml:space="preserve">TOTAL AMOUNT OF ELECTRICAL  WORKS(Rs) </t>
  </si>
  <si>
    <t>Providing and fixing water closet squatting pan (Indian type W.C pan) with 125 x 110 dia uPVC,  10 litre low level white P.V.C flushing cistern with manually controlled device (handle lever) conforming to IS:7231, with all fittings and fixtures complete including cutting and making good the walls and floors wherever required.</t>
  </si>
  <si>
    <t>Providing and fixing wash basin with C.I./ M.S brackets, 15mm C.P brass piller taps, 32mm C.P brass waste of standard pattern, including painting of fittings and brackets, cutting and making good the walls wherever require.</t>
  </si>
  <si>
    <t xml:space="preserve">Providing and fixing PTMT towel rail complete with brackets fixed to wooden cleats with CP brass screws with concealed fitting arangement of approved quality colour and make </t>
  </si>
  <si>
    <t>1200 mm sweep A.C. Ceiling Fan complete with double ball bearing Fan motor,blades,regulator canopies and standard down rod as reqd.</t>
  </si>
  <si>
    <t>Supply &amp; fixing bracket light suitable for 1 No. 18 Watts. G.L.S. lamps complete,   glass shade etc. as per approved sample.</t>
  </si>
  <si>
    <t>GRAND TOTAL AMOUNT(Rs)/(CIVIL WORK + ELECTRICAL WORK+PHE WORK+SEPTIC TANK WORKS ) (excluding GST)</t>
  </si>
  <si>
    <t xml:space="preserve">Rate </t>
  </si>
  <si>
    <t>RATE</t>
  </si>
  <si>
    <t>RFX. No. 5002004298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</si>
</sst>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4" formatCode="_(* #,##0.00_);_(* \(#,##0.00\);_(* &quot;-&quot;??_);_(@_)"/>
    <numFmt numFmtId="165" formatCode="[$-409]d\-mmm\-yyyy;@"/>
    <numFmt numFmtId="166" formatCode="_(&quot;$&quot;* #,##0.00_);_(&quot;$&quot;* \(#,##0.00\);_(&quot;$&quot;* &quot;-&quot;??_);_(@_)"/>
    <numFmt numFmtId="167" formatCode="_(&quot;₹&quot;\ * #,##0.00_);_(&quot;₹&quot;\ * \(#,##0.00\);_(&quot;₹&quot;\ * &quot;-&quot;??_);_(@_)"/>
    <numFmt numFmtId="168" formatCode="0.000"/>
    <numFmt numFmtId="169" formatCode="0.0000000"/>
  </numFmts>
  <fonts count="44" x14ac:knownFonts="1">
    <font>
      <sz val="11"/>
      <color theme="1"/>
      <name val="Calibri"/>
      <family val="2"/>
      <scheme val="minor"/>
    </font>
    <font>
      <u/>
      <sz val="11"/>
      <color theme="10"/>
      <name val="Calibri"/>
      <family val="2"/>
    </font>
    <font>
      <sz val="10"/>
      <name val="Arial"/>
      <family val="2"/>
    </font>
    <font>
      <b/>
      <sz val="16"/>
      <color indexed="12"/>
      <name val="Book Antiqua"/>
      <family val="1"/>
    </font>
    <font>
      <sz val="11"/>
      <color indexed="12"/>
      <name val="Book Antiqua"/>
      <family val="1"/>
    </font>
    <font>
      <sz val="11"/>
      <color theme="1"/>
      <name val="Times New Roman"/>
      <family val="1"/>
    </font>
    <font>
      <sz val="11"/>
      <name val="Times New Roman"/>
      <family val="1"/>
    </font>
    <font>
      <sz val="11"/>
      <color rgb="FF339933"/>
      <name val="Times New Roman"/>
      <family val="1"/>
    </font>
    <font>
      <b/>
      <sz val="11"/>
      <color theme="1"/>
      <name val="Times New Roman"/>
      <family val="1"/>
    </font>
    <font>
      <sz val="11"/>
      <name val="Calibri"/>
      <family val="2"/>
      <scheme val="minor"/>
    </font>
    <font>
      <sz val="10"/>
      <name val="Arial"/>
      <family val="2"/>
    </font>
    <font>
      <u/>
      <sz val="10"/>
      <color theme="10"/>
      <name val="Arial"/>
      <family val="2"/>
    </font>
    <font>
      <sz val="12"/>
      <name val="Calibri"/>
      <family val="2"/>
      <scheme val="minor"/>
    </font>
    <font>
      <b/>
      <sz val="11"/>
      <name val="Calibri"/>
      <family val="2"/>
      <scheme val="minor"/>
    </font>
    <font>
      <b/>
      <u/>
      <sz val="12"/>
      <color rgb="FF0070C0"/>
      <name val="Times New Roman"/>
      <family val="1"/>
    </font>
    <font>
      <sz val="10"/>
      <name val="Times New Roman"/>
      <family val="1"/>
    </font>
    <font>
      <sz val="11"/>
      <color theme="1"/>
      <name val="Calibri"/>
      <family val="2"/>
      <scheme val="minor"/>
    </font>
    <font>
      <b/>
      <i/>
      <sz val="12"/>
      <color theme="1"/>
      <name val="Calibri"/>
      <family val="2"/>
      <scheme val="minor"/>
    </font>
    <font>
      <sz val="11"/>
      <color theme="1"/>
      <name val="Calibri"/>
      <family val="2"/>
      <scheme val="minor"/>
    </font>
    <font>
      <b/>
      <sz val="12"/>
      <color theme="1"/>
      <name val="Times New Roman"/>
      <family val="1"/>
    </font>
    <font>
      <sz val="10"/>
      <name val="Arial"/>
      <family val="2"/>
    </font>
    <font>
      <u/>
      <sz val="10"/>
      <color indexed="12"/>
      <name val="Arial"/>
      <family val="2"/>
    </font>
    <font>
      <b/>
      <sz val="14"/>
      <color theme="1"/>
      <name val="Cambria"/>
      <family val="1"/>
    </font>
    <font>
      <sz val="10"/>
      <name val="Arial"/>
      <family val="2"/>
    </font>
    <font>
      <b/>
      <sz val="11"/>
      <name val="Arial"/>
      <family val="2"/>
    </font>
    <font>
      <b/>
      <sz val="10"/>
      <name val="Arial"/>
      <family val="2"/>
    </font>
    <font>
      <b/>
      <sz val="9"/>
      <name val="Arial"/>
      <family val="2"/>
    </font>
    <font>
      <sz val="9"/>
      <name val="Arial"/>
      <family val="2"/>
    </font>
    <font>
      <vertAlign val="superscript"/>
      <sz val="9"/>
      <name val="Arial"/>
      <family val="2"/>
    </font>
    <font>
      <vertAlign val="subscript"/>
      <sz val="9"/>
      <name val="Arial"/>
      <family val="2"/>
    </font>
    <font>
      <u/>
      <sz val="9"/>
      <name val="Arial"/>
      <family val="2"/>
    </font>
    <font>
      <b/>
      <sz val="12"/>
      <name val="Arial"/>
      <family val="2"/>
    </font>
    <font>
      <vertAlign val="subscript"/>
      <sz val="10"/>
      <name val="Arial"/>
      <family val="2"/>
    </font>
    <font>
      <b/>
      <sz val="12"/>
      <name val="Times New Roman"/>
      <family val="1"/>
    </font>
    <font>
      <b/>
      <sz val="8"/>
      <name val="Arial"/>
      <family val="2"/>
    </font>
    <font>
      <b/>
      <sz val="11"/>
      <name val="Times New Roman"/>
      <family val="1"/>
    </font>
    <font>
      <u/>
      <sz val="11"/>
      <name val="Times New Roman"/>
      <family val="1"/>
    </font>
    <font>
      <sz val="12"/>
      <name val="Times New Roman"/>
      <family val="1"/>
    </font>
    <font>
      <b/>
      <u/>
      <sz val="11"/>
      <name val="Times New Roman"/>
      <family val="1"/>
    </font>
    <font>
      <b/>
      <sz val="10"/>
      <color theme="1"/>
      <name val="Times New Roman"/>
      <family val="1"/>
    </font>
    <font>
      <sz val="8"/>
      <name val="Arial"/>
      <family val="2"/>
    </font>
    <font>
      <b/>
      <u/>
      <sz val="14"/>
      <name val="Times New Roman"/>
      <family val="1"/>
    </font>
    <font>
      <sz val="12"/>
      <name val="Arial"/>
      <family val="2"/>
    </font>
    <font>
      <b/>
      <sz val="9"/>
      <color theme="1"/>
      <name val="Times New Roman"/>
      <family val="1"/>
    </font>
  </fonts>
  <fills count="9">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rgb="FFFFFF00"/>
        <bgColor indexed="64"/>
      </patternFill>
    </fill>
    <fill>
      <patternFill patternType="solid">
        <fgColor theme="6" tint="-0.249977111117893"/>
        <bgColor indexed="64"/>
      </patternFill>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7">
    <xf numFmtId="0" fontId="0" fillId="0" borderId="0"/>
    <xf numFmtId="0" fontId="1" fillId="0" borderId="0" applyNumberFormat="0" applyFill="0" applyBorder="0" applyAlignment="0" applyProtection="0">
      <alignment vertical="top"/>
      <protection locked="0"/>
    </xf>
    <xf numFmtId="0" fontId="2" fillId="0" borderId="0"/>
    <xf numFmtId="0" fontId="10" fillId="0" borderId="0"/>
    <xf numFmtId="43" fontId="2" fillId="0" borderId="0" applyFont="0" applyFill="0" applyBorder="0" applyAlignment="0" applyProtection="0"/>
    <xf numFmtId="0" fontId="11" fillId="0" borderId="0" applyNumberFormat="0" applyFill="0" applyBorder="0" applyAlignment="0" applyProtection="0"/>
    <xf numFmtId="0" fontId="2" fillId="0" borderId="0"/>
    <xf numFmtId="166" fontId="16" fillId="0" borderId="0" applyFont="0" applyFill="0" applyBorder="0" applyAlignment="0" applyProtection="0"/>
    <xf numFmtId="0" fontId="18" fillId="0" borderId="0"/>
    <xf numFmtId="0" fontId="20" fillId="0" borderId="0"/>
    <xf numFmtId="0" fontId="21" fillId="0" borderId="0" applyNumberFormat="0" applyFill="0" applyBorder="0" applyAlignment="0" applyProtection="0">
      <alignment vertical="top"/>
      <protection locked="0"/>
    </xf>
    <xf numFmtId="0" fontId="2" fillId="0" borderId="0"/>
    <xf numFmtId="164" fontId="2" fillId="0" borderId="0" applyFont="0" applyFill="0" applyBorder="0" applyAlignment="0" applyProtection="0"/>
    <xf numFmtId="0" fontId="23" fillId="0" borderId="0"/>
    <xf numFmtId="166" fontId="23"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cellStyleXfs>
  <cellXfs count="306">
    <xf numFmtId="0" fontId="0" fillId="0" borderId="0" xfId="0"/>
    <xf numFmtId="0" fontId="0" fillId="5" borderId="0" xfId="0" applyFill="1"/>
    <xf numFmtId="0" fontId="0" fillId="0" borderId="0" xfId="0" applyProtection="1">
      <protection hidden="1"/>
    </xf>
    <xf numFmtId="2" fontId="8" fillId="0" borderId="10" xfId="0" applyNumberFormat="1" applyFont="1" applyBorder="1" applyAlignment="1" applyProtection="1">
      <alignment horizontal="center"/>
      <protection hidden="1"/>
    </xf>
    <xf numFmtId="0" fontId="5" fillId="5" borderId="0" xfId="0" applyFont="1" applyFill="1" applyProtection="1">
      <protection hidden="1"/>
    </xf>
    <xf numFmtId="0" fontId="5" fillId="0" borderId="0" xfId="0" applyFont="1" applyProtection="1">
      <protection hidden="1"/>
    </xf>
    <xf numFmtId="0" fontId="7" fillId="0" borderId="0" xfId="0" applyFont="1" applyProtection="1">
      <protection hidden="1"/>
    </xf>
    <xf numFmtId="0" fontId="6" fillId="0" borderId="0" xfId="0" applyFont="1" applyProtection="1">
      <protection hidden="1"/>
    </xf>
    <xf numFmtId="0" fontId="5" fillId="0" borderId="0" xfId="0" applyFont="1" applyAlignment="1" applyProtection="1">
      <alignment horizontal="right"/>
      <protection hidden="1"/>
    </xf>
    <xf numFmtId="0" fontId="9" fillId="0" borderId="0" xfId="0" applyFont="1"/>
    <xf numFmtId="0" fontId="9" fillId="6" borderId="10" xfId="0" applyFont="1" applyFill="1" applyBorder="1" applyProtection="1">
      <protection locked="0" hidden="1"/>
    </xf>
    <xf numFmtId="0" fontId="0" fillId="5" borderId="0" xfId="0" applyFill="1" applyProtection="1">
      <protection hidden="1"/>
    </xf>
    <xf numFmtId="3" fontId="8" fillId="0" borderId="10" xfId="0" applyNumberFormat="1" applyFont="1" applyBorder="1" applyAlignment="1" applyProtection="1">
      <alignment horizontal="center"/>
      <protection hidden="1"/>
    </xf>
    <xf numFmtId="0" fontId="0" fillId="5" borderId="2" xfId="0" applyFill="1" applyBorder="1" applyProtection="1">
      <protection hidden="1"/>
    </xf>
    <xf numFmtId="0" fontId="0" fillId="5" borderId="3" xfId="0" applyFill="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5" xfId="0" applyBorder="1" applyProtection="1">
      <protection hidden="1"/>
    </xf>
    <xf numFmtId="0" fontId="0" fillId="0" borderId="6" xfId="0" applyBorder="1" applyProtection="1">
      <protection hidden="1"/>
    </xf>
    <xf numFmtId="0" fontId="0" fillId="0" borderId="5" xfId="0" applyBorder="1" applyAlignment="1" applyProtection="1">
      <alignment horizontal="center" vertical="center"/>
      <protection hidden="1"/>
    </xf>
    <xf numFmtId="0" fontId="0" fillId="0" borderId="7" xfId="0" applyBorder="1" applyProtection="1">
      <protection hidden="1"/>
    </xf>
    <xf numFmtId="0" fontId="0" fillId="0" borderId="8" xfId="0" applyBorder="1" applyProtection="1">
      <protection hidden="1"/>
    </xf>
    <xf numFmtId="0" fontId="0" fillId="0" borderId="9" xfId="0" applyBorder="1" applyProtection="1">
      <protection hidden="1"/>
    </xf>
    <xf numFmtId="10" fontId="13" fillId="6" borderId="10" xfId="3" applyNumberFormat="1" applyFont="1" applyFill="1" applyBorder="1" applyAlignment="1" applyProtection="1">
      <alignment horizontal="center" vertical="center"/>
      <protection locked="0"/>
    </xf>
    <xf numFmtId="10" fontId="0" fillId="6" borderId="10" xfId="0" applyNumberFormat="1" applyFill="1" applyBorder="1" applyProtection="1">
      <protection locked="0"/>
    </xf>
    <xf numFmtId="0" fontId="0" fillId="0" borderId="10" xfId="0" applyBorder="1" applyAlignment="1">
      <alignment horizontal="center" vertical="center"/>
    </xf>
    <xf numFmtId="0" fontId="5" fillId="0" borderId="0" xfId="0" applyFont="1" applyAlignment="1" applyProtection="1">
      <alignment horizontal="center"/>
      <protection hidden="1"/>
    </xf>
    <xf numFmtId="0" fontId="6" fillId="0" borderId="0" xfId="0" applyFont="1" applyAlignment="1" applyProtection="1">
      <alignment horizontal="center" wrapText="1"/>
      <protection hidden="1"/>
    </xf>
    <xf numFmtId="0" fontId="0" fillId="0" borderId="0" xfId="0" applyAlignment="1">
      <alignment horizontal="center" vertical="center"/>
    </xf>
    <xf numFmtId="2" fontId="0" fillId="0" borderId="0" xfId="0" applyNumberFormat="1"/>
    <xf numFmtId="2" fontId="19" fillId="0" borderId="10" xfId="0" applyNumberFormat="1" applyFont="1" applyBorder="1" applyAlignment="1">
      <alignment horizontal="center" vertical="top" wrapText="1"/>
    </xf>
    <xf numFmtId="0" fontId="15" fillId="0" borderId="0" xfId="0" applyFont="1" applyAlignment="1" applyProtection="1">
      <alignment horizontal="center" wrapText="1"/>
      <protection hidden="1"/>
    </xf>
    <xf numFmtId="0" fontId="0" fillId="8" borderId="0" xfId="0" applyFill="1"/>
    <xf numFmtId="0" fontId="9" fillId="0" borderId="0" xfId="3" applyFont="1" applyAlignment="1" applyProtection="1">
      <alignment vertical="center"/>
      <protection hidden="1"/>
    </xf>
    <xf numFmtId="0" fontId="12" fillId="0" borderId="0" xfId="3" applyFont="1" applyAlignment="1" applyProtection="1">
      <alignment vertical="center"/>
      <protection hidden="1"/>
    </xf>
    <xf numFmtId="0" fontId="0" fillId="6" borderId="0" xfId="0" applyFill="1" applyProtection="1">
      <protection hidden="1"/>
    </xf>
    <xf numFmtId="0" fontId="17" fillId="0" borderId="0" xfId="0" applyFont="1" applyAlignment="1" applyProtection="1">
      <alignment horizontal="center" wrapText="1"/>
      <protection hidden="1"/>
    </xf>
    <xf numFmtId="1" fontId="8" fillId="0" borderId="10" xfId="0" applyNumberFormat="1" applyFont="1" applyBorder="1" applyAlignment="1" applyProtection="1">
      <alignment horizontal="center"/>
      <protection hidden="1"/>
    </xf>
    <xf numFmtId="2" fontId="0" fillId="0" borderId="10" xfId="0" applyNumberFormat="1" applyBorder="1" applyProtection="1">
      <protection hidden="1"/>
    </xf>
    <xf numFmtId="2" fontId="12" fillId="0" borderId="10" xfId="3" applyNumberFormat="1" applyFont="1" applyBorder="1" applyAlignment="1" applyProtection="1">
      <alignment vertical="center"/>
      <protection hidden="1"/>
    </xf>
    <xf numFmtId="1" fontId="17" fillId="0" borderId="0" xfId="0" applyNumberFormat="1" applyFont="1" applyAlignment="1" applyProtection="1">
      <alignment horizontal="center" wrapText="1"/>
      <protection hidden="1"/>
    </xf>
    <xf numFmtId="0" fontId="2" fillId="0" borderId="0" xfId="13" applyFont="1" applyAlignment="1">
      <alignment wrapText="1"/>
    </xf>
    <xf numFmtId="0" fontId="2" fillId="0" borderId="0" xfId="13" applyFont="1"/>
    <xf numFmtId="0" fontId="25" fillId="0" borderId="10" xfId="13" applyFont="1" applyBorder="1" applyAlignment="1">
      <alignment horizontal="center" vertical="center" wrapText="1"/>
    </xf>
    <xf numFmtId="2" fontId="25" fillId="0" borderId="10" xfId="13" applyNumberFormat="1" applyFont="1" applyBorder="1" applyAlignment="1">
      <alignment horizontal="center" vertical="center" wrapText="1"/>
    </xf>
    <xf numFmtId="0" fontId="26" fillId="0" borderId="0" xfId="13" applyFont="1" applyAlignment="1">
      <alignment horizontal="center" vertical="center" wrapText="1"/>
    </xf>
    <xf numFmtId="0" fontId="26" fillId="0" borderId="0" xfId="13" applyFont="1" applyAlignment="1">
      <alignment horizontal="center" vertical="center"/>
    </xf>
    <xf numFmtId="0" fontId="27" fillId="0" borderId="10" xfId="13" applyFont="1" applyBorder="1" applyAlignment="1">
      <alignment horizontal="center" vertical="top"/>
    </xf>
    <xf numFmtId="0" fontId="26" fillId="0" borderId="10" xfId="13" applyFont="1" applyBorder="1" applyAlignment="1">
      <alignment horizontal="justify" vertical="top" wrapText="1"/>
    </xf>
    <xf numFmtId="0" fontId="27" fillId="0" borderId="10" xfId="13" applyFont="1" applyBorder="1" applyAlignment="1">
      <alignment horizontal="center"/>
    </xf>
    <xf numFmtId="2" fontId="27" fillId="0" borderId="10" xfId="13" applyNumberFormat="1" applyFont="1" applyBorder="1" applyAlignment="1">
      <alignment horizontal="center"/>
    </xf>
    <xf numFmtId="0" fontId="27" fillId="0" borderId="0" xfId="13" applyFont="1" applyAlignment="1">
      <alignment wrapText="1"/>
    </xf>
    <xf numFmtId="0" fontId="27" fillId="0" borderId="0" xfId="13" applyFont="1"/>
    <xf numFmtId="0" fontId="27" fillId="0" borderId="12" xfId="13" applyFont="1" applyBorder="1" applyAlignment="1">
      <alignment horizontal="center" vertical="top"/>
    </xf>
    <xf numFmtId="0" fontId="27" fillId="0" borderId="12" xfId="13" applyFont="1" applyBorder="1" applyAlignment="1">
      <alignment horizontal="justify" vertical="top" wrapText="1"/>
    </xf>
    <xf numFmtId="0" fontId="27" fillId="0" borderId="12" xfId="13" applyFont="1" applyBorder="1" applyAlignment="1">
      <alignment horizontal="center"/>
    </xf>
    <xf numFmtId="2" fontId="27" fillId="0" borderId="12" xfId="13" applyNumberFormat="1" applyFont="1" applyBorder="1" applyAlignment="1">
      <alignment horizontal="center"/>
    </xf>
    <xf numFmtId="0" fontId="27" fillId="0" borderId="10" xfId="13" applyFont="1" applyBorder="1" applyAlignment="1">
      <alignment horizontal="justify" vertical="top" wrapText="1"/>
    </xf>
    <xf numFmtId="2" fontId="27" fillId="0" borderId="10" xfId="13" applyNumberFormat="1" applyFont="1" applyBorder="1" applyAlignment="1">
      <alignment horizontal="center" vertical="center"/>
    </xf>
    <xf numFmtId="0" fontId="27" fillId="0" borderId="16" xfId="13" applyFont="1" applyBorder="1" applyAlignment="1">
      <alignment horizontal="center" vertical="top"/>
    </xf>
    <xf numFmtId="0" fontId="27" fillId="0" borderId="16" xfId="13" applyFont="1" applyBorder="1" applyAlignment="1">
      <alignment horizontal="justify" vertical="top" wrapText="1"/>
    </xf>
    <xf numFmtId="0" fontId="23" fillId="0" borderId="10" xfId="13" applyBorder="1" applyAlignment="1">
      <alignment horizontal="center"/>
    </xf>
    <xf numFmtId="2" fontId="23" fillId="0" borderId="10" xfId="13" applyNumberFormat="1" applyBorder="1" applyAlignment="1">
      <alignment horizontal="center" vertical="center"/>
    </xf>
    <xf numFmtId="2" fontId="27" fillId="0" borderId="12" xfId="13" applyNumberFormat="1" applyFont="1" applyBorder="1" applyAlignment="1">
      <alignment horizontal="center" vertical="center"/>
    </xf>
    <xf numFmtId="0" fontId="27" fillId="0" borderId="17" xfId="13" applyFont="1" applyBorder="1" applyAlignment="1">
      <alignment horizontal="center" vertical="top"/>
    </xf>
    <xf numFmtId="0" fontId="27" fillId="7" borderId="10" xfId="13" applyFont="1" applyFill="1" applyBorder="1" applyAlignment="1">
      <alignment horizontal="justify" vertical="top" wrapText="1"/>
    </xf>
    <xf numFmtId="2" fontId="27" fillId="0" borderId="0" xfId="13" applyNumberFormat="1" applyFont="1" applyAlignment="1">
      <alignment horizontal="center" wrapText="1"/>
    </xf>
    <xf numFmtId="2" fontId="27" fillId="0" borderId="0" xfId="13" applyNumberFormat="1" applyFont="1" applyAlignment="1">
      <alignment horizontal="center"/>
    </xf>
    <xf numFmtId="0" fontId="27" fillId="0" borderId="10" xfId="13" applyFont="1" applyBorder="1" applyAlignment="1">
      <alignment horizontal="center" vertical="justify"/>
    </xf>
    <xf numFmtId="0" fontId="27" fillId="0" borderId="16" xfId="13" applyFont="1" applyBorder="1" applyAlignment="1">
      <alignment horizontal="center"/>
    </xf>
    <xf numFmtId="2" fontId="27" fillId="0" borderId="16" xfId="13" applyNumberFormat="1" applyFont="1" applyBorder="1" applyAlignment="1">
      <alignment horizontal="center" vertical="center"/>
    </xf>
    <xf numFmtId="0" fontId="30" fillId="0" borderId="10" xfId="13" applyFont="1" applyBorder="1" applyAlignment="1">
      <alignment horizontal="justify" vertical="top" wrapText="1"/>
    </xf>
    <xf numFmtId="0" fontId="26" fillId="0" borderId="10" xfId="13" applyFont="1" applyBorder="1" applyAlignment="1">
      <alignment vertical="top"/>
    </xf>
    <xf numFmtId="0" fontId="27" fillId="7" borderId="16" xfId="13" applyFont="1" applyFill="1" applyBorder="1" applyAlignment="1">
      <alignment horizontal="justify" vertical="top" wrapText="1"/>
    </xf>
    <xf numFmtId="0" fontId="27" fillId="0" borderId="10" xfId="13" applyFont="1" applyBorder="1" applyAlignment="1">
      <alignment horizontal="center" vertical="center"/>
    </xf>
    <xf numFmtId="0" fontId="27" fillId="0" borderId="10" xfId="13" applyFont="1" applyBorder="1" applyAlignment="1">
      <alignment horizontal="justify" vertical="center" wrapText="1"/>
    </xf>
    <xf numFmtId="2" fontId="27" fillId="0" borderId="0" xfId="13" applyNumberFormat="1" applyFont="1" applyAlignment="1">
      <alignment horizontal="center" vertical="center" wrapText="1"/>
    </xf>
    <xf numFmtId="0" fontId="27" fillId="0" borderId="0" xfId="13" applyFont="1" applyAlignment="1">
      <alignment vertical="center"/>
    </xf>
    <xf numFmtId="2" fontId="27" fillId="0" borderId="0" xfId="13" applyNumberFormat="1" applyFont="1" applyAlignment="1">
      <alignment horizontal="center" vertical="center"/>
    </xf>
    <xf numFmtId="0" fontId="26" fillId="0" borderId="10" xfId="13" applyFont="1" applyBorder="1" applyAlignment="1">
      <alignment horizontal="right"/>
    </xf>
    <xf numFmtId="0" fontId="27" fillId="0" borderId="0" xfId="13" applyFont="1" applyAlignment="1">
      <alignment horizontal="center" vertical="top"/>
    </xf>
    <xf numFmtId="0" fontId="27" fillId="0" borderId="0" xfId="13" applyFont="1" applyAlignment="1">
      <alignment horizontal="center"/>
    </xf>
    <xf numFmtId="2" fontId="27" fillId="0" borderId="0" xfId="13" applyNumberFormat="1" applyFont="1" applyAlignment="1">
      <alignment horizontal="center" vertical="top"/>
    </xf>
    <xf numFmtId="2" fontId="27" fillId="0" borderId="0" xfId="13" applyNumberFormat="1" applyFont="1"/>
    <xf numFmtId="0" fontId="31" fillId="0" borderId="11" xfId="13" applyFont="1" applyBorder="1" applyAlignment="1">
      <alignment horizontal="center" vertical="center" wrapText="1"/>
    </xf>
    <xf numFmtId="0" fontId="23" fillId="0" borderId="0" xfId="13"/>
    <xf numFmtId="0" fontId="23" fillId="0" borderId="15" xfId="13" applyBorder="1" applyAlignment="1">
      <alignment horizontal="center" vertical="center" wrapText="1"/>
    </xf>
    <xf numFmtId="0" fontId="25" fillId="0" borderId="0" xfId="13" applyFont="1" applyAlignment="1">
      <alignment horizontal="center"/>
    </xf>
    <xf numFmtId="0" fontId="25" fillId="0" borderId="10" xfId="13" applyFont="1" applyBorder="1" applyAlignment="1">
      <alignment horizontal="center"/>
    </xf>
    <xf numFmtId="0" fontId="25" fillId="0" borderId="10" xfId="13" applyFont="1" applyBorder="1" applyAlignment="1">
      <alignment horizontal="left"/>
    </xf>
    <xf numFmtId="0" fontId="2" fillId="0" borderId="10" xfId="13" applyFont="1" applyBorder="1" applyAlignment="1">
      <alignment horizontal="center" vertical="top"/>
    </xf>
    <xf numFmtId="0" fontId="23" fillId="0" borderId="10" xfId="13" applyBorder="1" applyAlignment="1">
      <alignment horizontal="justify" vertical="top" wrapText="1"/>
    </xf>
    <xf numFmtId="2" fontId="23" fillId="0" borderId="10" xfId="13" applyNumberFormat="1" applyBorder="1" applyAlignment="1">
      <alignment horizontal="center"/>
    </xf>
    <xf numFmtId="0" fontId="23" fillId="7" borderId="10" xfId="13" applyFill="1" applyBorder="1" applyAlignment="1">
      <alignment horizontal="justify" vertical="top" wrapText="1"/>
    </xf>
    <xf numFmtId="0" fontId="23" fillId="0" borderId="10" xfId="13" applyBorder="1" applyAlignment="1">
      <alignment horizontal="center" vertical="top"/>
    </xf>
    <xf numFmtId="0" fontId="23" fillId="0" borderId="10" xfId="13" applyBorder="1"/>
    <xf numFmtId="2" fontId="23" fillId="0" borderId="10" xfId="13" applyNumberFormat="1" applyBorder="1" applyAlignment="1">
      <alignment horizontal="center" vertical="top"/>
    </xf>
    <xf numFmtId="0" fontId="2" fillId="0" borderId="10" xfId="13" applyFont="1" applyBorder="1" applyAlignment="1">
      <alignment horizontal="center"/>
    </xf>
    <xf numFmtId="0" fontId="23" fillId="0" borderId="10" xfId="13" applyBorder="1" applyAlignment="1">
      <alignment horizontal="justify" wrapText="1"/>
    </xf>
    <xf numFmtId="2" fontId="2" fillId="0" borderId="10" xfId="13" applyNumberFormat="1" applyFont="1" applyBorder="1" applyAlignment="1">
      <alignment horizontal="center"/>
    </xf>
    <xf numFmtId="0" fontId="2" fillId="0" borderId="10" xfId="13" applyFont="1" applyBorder="1" applyAlignment="1">
      <alignment horizontal="justify" vertical="top" wrapText="1"/>
    </xf>
    <xf numFmtId="2" fontId="2" fillId="0" borderId="10" xfId="13" applyNumberFormat="1" applyFont="1" applyBorder="1" applyAlignment="1">
      <alignment horizontal="center" vertical="top"/>
    </xf>
    <xf numFmtId="0" fontId="23" fillId="0" borderId="0" xfId="13" applyAlignment="1">
      <alignment wrapText="1"/>
    </xf>
    <xf numFmtId="0" fontId="33" fillId="0" borderId="0" xfId="13" applyFont="1"/>
    <xf numFmtId="0" fontId="33" fillId="0" borderId="0" xfId="13" applyFont="1" applyAlignment="1">
      <alignment vertical="center"/>
    </xf>
    <xf numFmtId="0" fontId="34" fillId="0" borderId="0" xfId="13" applyFont="1" applyAlignment="1">
      <alignment horizontal="center" vertical="top" wrapText="1"/>
    </xf>
    <xf numFmtId="0" fontId="35" fillId="0" borderId="10" xfId="13" applyFont="1" applyBorder="1" applyAlignment="1">
      <alignment vertical="center"/>
    </xf>
    <xf numFmtId="0" fontId="36" fillId="0" borderId="10" xfId="13" applyFont="1" applyBorder="1" applyAlignment="1">
      <alignment vertical="center"/>
    </xf>
    <xf numFmtId="0" fontId="6" fillId="0" borderId="10" xfId="13" applyFont="1" applyBorder="1" applyAlignment="1">
      <alignment vertical="center"/>
    </xf>
    <xf numFmtId="0" fontId="6" fillId="0" borderId="10" xfId="13" applyFont="1" applyBorder="1" applyAlignment="1">
      <alignment horizontal="center" vertical="top"/>
    </xf>
    <xf numFmtId="0" fontId="6" fillId="0" borderId="10" xfId="13" applyFont="1" applyBorder="1" applyAlignment="1">
      <alignment horizontal="justify" vertical="top" wrapText="1"/>
    </xf>
    <xf numFmtId="0" fontId="6" fillId="0" borderId="10" xfId="13" applyFont="1" applyBorder="1" applyAlignment="1">
      <alignment horizontal="center"/>
    </xf>
    <xf numFmtId="2" fontId="6" fillId="0" borderId="10" xfId="13" applyNumberFormat="1" applyFont="1" applyBorder="1" applyAlignment="1">
      <alignment horizontal="center"/>
    </xf>
    <xf numFmtId="0" fontId="35" fillId="0" borderId="10" xfId="13" applyFont="1" applyBorder="1" applyAlignment="1">
      <alignment horizontal="left"/>
    </xf>
    <xf numFmtId="0" fontId="6" fillId="0" borderId="10" xfId="13" applyFont="1" applyBorder="1"/>
    <xf numFmtId="0" fontId="6" fillId="0" borderId="10" xfId="13" applyFont="1" applyBorder="1" applyAlignment="1">
      <alignment horizontal="center" wrapText="1"/>
    </xf>
    <xf numFmtId="0" fontId="37" fillId="0" borderId="10" xfId="13" applyFont="1" applyBorder="1" applyAlignment="1">
      <alignment vertical="top" wrapText="1"/>
    </xf>
    <xf numFmtId="0" fontId="15" fillId="0" borderId="10" xfId="13" applyFont="1" applyBorder="1"/>
    <xf numFmtId="0" fontId="35" fillId="0" borderId="10" xfId="13" applyFont="1" applyBorder="1"/>
    <xf numFmtId="0" fontId="6" fillId="0" borderId="10" xfId="13" applyFont="1" applyBorder="1" applyAlignment="1">
      <alignment horizontal="center" vertical="top" wrapText="1"/>
    </xf>
    <xf numFmtId="0" fontId="6" fillId="0" borderId="10" xfId="13" applyFont="1" applyBorder="1" applyAlignment="1">
      <alignment vertical="top" wrapText="1"/>
    </xf>
    <xf numFmtId="0" fontId="38" fillId="0" borderId="10" xfId="13" applyFont="1" applyBorder="1"/>
    <xf numFmtId="2" fontId="23" fillId="0" borderId="0" xfId="13" applyNumberFormat="1" applyAlignment="1">
      <alignment horizontal="center" wrapText="1"/>
    </xf>
    <xf numFmtId="0" fontId="6" fillId="0" borderId="10" xfId="13" applyFont="1" applyBorder="1" applyAlignment="1">
      <alignment horizontal="center" vertical="center" wrapText="1"/>
    </xf>
    <xf numFmtId="0" fontId="6" fillId="0" borderId="10" xfId="13" applyFont="1" applyBorder="1" applyAlignment="1">
      <alignment horizontal="center" vertical="center"/>
    </xf>
    <xf numFmtId="0" fontId="23" fillId="0" borderId="0" xfId="13" applyAlignment="1">
      <alignment horizontal="center" vertical="top"/>
    </xf>
    <xf numFmtId="0" fontId="25" fillId="0" borderId="0" xfId="13" applyFont="1"/>
    <xf numFmtId="0" fontId="23" fillId="0" borderId="10" xfId="13" applyBorder="1" applyAlignment="1">
      <alignment wrapText="1"/>
    </xf>
    <xf numFmtId="0" fontId="2" fillId="0" borderId="10" xfId="13" applyFont="1" applyBorder="1"/>
    <xf numFmtId="1" fontId="2" fillId="0" borderId="10" xfId="13" applyNumberFormat="1" applyFont="1" applyBorder="1" applyAlignment="1">
      <alignment horizontal="center" vertical="top"/>
    </xf>
    <xf numFmtId="0" fontId="23" fillId="0" borderId="18" xfId="13" applyBorder="1"/>
    <xf numFmtId="0" fontId="23" fillId="0" borderId="11" xfId="13" applyBorder="1"/>
    <xf numFmtId="167" fontId="25" fillId="0" borderId="10" xfId="14" applyNumberFormat="1" applyFont="1" applyBorder="1" applyAlignment="1">
      <alignment horizontal="center" vertical="center" wrapText="1"/>
    </xf>
    <xf numFmtId="167" fontId="39" fillId="0" borderId="10" xfId="13" applyNumberFormat="1" applyFont="1" applyBorder="1" applyAlignment="1">
      <alignment horizontal="center" vertical="center" wrapText="1"/>
    </xf>
    <xf numFmtId="167" fontId="27" fillId="0" borderId="10" xfId="14" applyNumberFormat="1" applyFont="1" applyBorder="1" applyAlignment="1">
      <alignment horizontal="center" vertical="center"/>
    </xf>
    <xf numFmtId="167" fontId="27" fillId="0" borderId="10" xfId="13" applyNumberFormat="1" applyFont="1" applyBorder="1" applyAlignment="1">
      <alignment horizontal="center"/>
    </xf>
    <xf numFmtId="167" fontId="27" fillId="0" borderId="10" xfId="14" applyNumberFormat="1" applyFont="1" applyBorder="1" applyAlignment="1">
      <alignment horizontal="center"/>
    </xf>
    <xf numFmtId="167" fontId="27" fillId="0" borderId="12" xfId="14" applyNumberFormat="1" applyFont="1" applyBorder="1" applyAlignment="1">
      <alignment horizontal="center" vertical="center"/>
    </xf>
    <xf numFmtId="167" fontId="27" fillId="0" borderId="12" xfId="13" applyNumberFormat="1" applyFont="1" applyBorder="1" applyAlignment="1">
      <alignment horizontal="center"/>
    </xf>
    <xf numFmtId="167" fontId="2" fillId="0" borderId="10" xfId="13" applyNumberFormat="1" applyFont="1" applyBorder="1" applyAlignment="1">
      <alignment horizontal="center" vertical="center"/>
    </xf>
    <xf numFmtId="167" fontId="27" fillId="0" borderId="16" xfId="14" applyNumberFormat="1" applyFont="1" applyBorder="1" applyAlignment="1">
      <alignment horizontal="center" vertical="center"/>
    </xf>
    <xf numFmtId="167" fontId="0" fillId="0" borderId="12" xfId="14" applyNumberFormat="1" applyFont="1" applyBorder="1" applyAlignment="1">
      <alignment horizontal="center" vertical="center"/>
    </xf>
    <xf numFmtId="0" fontId="27" fillId="7" borderId="10" xfId="13" applyFont="1" applyFill="1" applyBorder="1" applyAlignment="1">
      <alignment horizontal="center" vertical="top" wrapText="1"/>
    </xf>
    <xf numFmtId="167" fontId="27" fillId="0" borderId="10" xfId="14" applyNumberFormat="1" applyFont="1" applyBorder="1" applyAlignment="1">
      <alignment horizontal="center" vertical="center" wrapText="1"/>
    </xf>
    <xf numFmtId="2" fontId="27" fillId="0" borderId="10" xfId="13" applyNumberFormat="1" applyFont="1" applyBorder="1" applyAlignment="1">
      <alignment horizontal="center" vertical="top"/>
    </xf>
    <xf numFmtId="0" fontId="40" fillId="0" borderId="10" xfId="13" applyFont="1" applyBorder="1" applyAlignment="1">
      <alignment horizontal="center" vertical="top"/>
    </xf>
    <xf numFmtId="167" fontId="40" fillId="0" borderId="10" xfId="14" applyNumberFormat="1" applyFont="1" applyBorder="1" applyAlignment="1">
      <alignment horizontal="center" vertical="center"/>
    </xf>
    <xf numFmtId="167" fontId="27" fillId="0" borderId="17" xfId="14" applyNumberFormat="1" applyFont="1" applyBorder="1" applyAlignment="1">
      <alignment horizontal="center" vertical="center"/>
    </xf>
    <xf numFmtId="168" fontId="27" fillId="0" borderId="12" xfId="13" applyNumberFormat="1" applyFont="1" applyBorder="1" applyAlignment="1">
      <alignment horizontal="center" vertical="top"/>
    </xf>
    <xf numFmtId="167" fontId="0" fillId="0" borderId="10" xfId="14" applyNumberFormat="1" applyFont="1" applyBorder="1" applyAlignment="1">
      <alignment horizontal="center" vertical="center"/>
    </xf>
    <xf numFmtId="167" fontId="26" fillId="0" borderId="10" xfId="14" applyNumberFormat="1" applyFont="1" applyBorder="1" applyAlignment="1">
      <alignment horizontal="center" vertical="center"/>
    </xf>
    <xf numFmtId="167" fontId="27" fillId="0" borderId="0" xfId="14" applyNumberFormat="1" applyFont="1" applyBorder="1" applyAlignment="1">
      <alignment horizontal="center" vertical="center"/>
    </xf>
    <xf numFmtId="167" fontId="27" fillId="0" borderId="0" xfId="13" applyNumberFormat="1" applyFont="1" applyAlignment="1">
      <alignment horizontal="center"/>
    </xf>
    <xf numFmtId="167" fontId="27" fillId="0" borderId="0" xfId="14" applyNumberFormat="1" applyFont="1" applyBorder="1" applyAlignment="1">
      <alignment horizontal="center"/>
    </xf>
    <xf numFmtId="167" fontId="27" fillId="0" borderId="0" xfId="13" applyNumberFormat="1" applyFont="1" applyAlignment="1">
      <alignment horizontal="center" vertical="top"/>
    </xf>
    <xf numFmtId="167" fontId="27" fillId="0" borderId="0" xfId="14" applyNumberFormat="1" applyFont="1" applyBorder="1" applyAlignment="1">
      <alignment horizontal="center" vertical="top"/>
    </xf>
    <xf numFmtId="167" fontId="27" fillId="0" borderId="0" xfId="14" applyNumberFormat="1" applyFont="1" applyBorder="1"/>
    <xf numFmtId="167" fontId="27" fillId="0" borderId="0" xfId="13" applyNumberFormat="1" applyFont="1"/>
    <xf numFmtId="167" fontId="0" fillId="0" borderId="15" xfId="14" applyNumberFormat="1" applyFont="1" applyBorder="1" applyAlignment="1">
      <alignment horizontal="center" vertical="center" wrapText="1"/>
    </xf>
    <xf numFmtId="167" fontId="0" fillId="0" borderId="13" xfId="14" applyNumberFormat="1" applyFont="1" applyBorder="1" applyAlignment="1">
      <alignment horizontal="center" vertical="center" wrapText="1"/>
    </xf>
    <xf numFmtId="167" fontId="39" fillId="0" borderId="10" xfId="14" applyNumberFormat="1" applyFont="1" applyBorder="1" applyAlignment="1">
      <alignment horizontal="center" vertical="center" wrapText="1"/>
    </xf>
    <xf numFmtId="0" fontId="25" fillId="0" borderId="10" xfId="13" applyFont="1" applyBorder="1" applyAlignment="1">
      <alignment horizontal="center" wrapText="1"/>
    </xf>
    <xf numFmtId="167" fontId="25" fillId="0" borderId="10" xfId="14" applyNumberFormat="1" applyFont="1" applyBorder="1" applyAlignment="1">
      <alignment horizontal="center"/>
    </xf>
    <xf numFmtId="0" fontId="2" fillId="0" borderId="10" xfId="13" applyFont="1" applyBorder="1" applyAlignment="1">
      <alignment horizontal="center" vertical="top" wrapText="1"/>
    </xf>
    <xf numFmtId="167" fontId="2" fillId="0" borderId="10" xfId="14" applyNumberFormat="1" applyFont="1" applyBorder="1" applyAlignment="1">
      <alignment horizontal="center" vertical="top"/>
    </xf>
    <xf numFmtId="167" fontId="0" fillId="0" borderId="10" xfId="14" applyNumberFormat="1" applyFont="1" applyBorder="1" applyAlignment="1">
      <alignment horizontal="center"/>
    </xf>
    <xf numFmtId="167" fontId="2" fillId="0" borderId="10" xfId="14" applyNumberFormat="1" applyFont="1" applyBorder="1" applyAlignment="1">
      <alignment horizontal="center" vertical="top" wrapText="1"/>
    </xf>
    <xf numFmtId="2" fontId="23" fillId="0" borderId="10" xfId="13" applyNumberFormat="1" applyBorder="1" applyAlignment="1">
      <alignment horizontal="center" vertical="top" wrapText="1"/>
    </xf>
    <xf numFmtId="167" fontId="0" fillId="0" borderId="10" xfId="14" applyNumberFormat="1" applyFont="1" applyBorder="1" applyAlignment="1">
      <alignment horizontal="center" vertical="top"/>
    </xf>
    <xf numFmtId="0" fontId="23" fillId="0" borderId="10" xfId="13" applyBorder="1" applyAlignment="1">
      <alignment horizontal="center" vertical="top" wrapText="1"/>
    </xf>
    <xf numFmtId="0" fontId="23" fillId="0" borderId="10" xfId="13" applyBorder="1" applyAlignment="1">
      <alignment horizontal="center" wrapText="1"/>
    </xf>
    <xf numFmtId="2" fontId="2" fillId="0" borderId="10" xfId="13" applyNumberFormat="1" applyFont="1" applyBorder="1" applyAlignment="1">
      <alignment horizontal="center" vertical="top" wrapText="1"/>
    </xf>
    <xf numFmtId="0" fontId="2" fillId="0" borderId="10" xfId="13" applyFont="1" applyBorder="1" applyAlignment="1">
      <alignment horizontal="center" vertical="justify" wrapText="1"/>
    </xf>
    <xf numFmtId="167" fontId="2" fillId="0" borderId="10" xfId="14" applyNumberFormat="1" applyFont="1" applyBorder="1" applyAlignment="1">
      <alignment horizontal="center" vertical="justify"/>
    </xf>
    <xf numFmtId="167" fontId="0" fillId="0" borderId="10" xfId="14" applyNumberFormat="1" applyFont="1" applyBorder="1"/>
    <xf numFmtId="0" fontId="25" fillId="0" borderId="10" xfId="13" applyFont="1" applyBorder="1" applyAlignment="1">
      <alignment vertical="top"/>
    </xf>
    <xf numFmtId="167" fontId="25" fillId="0" borderId="10" xfId="14" applyNumberFormat="1" applyFont="1" applyBorder="1" applyAlignment="1">
      <alignment horizontal="center" vertical="top"/>
    </xf>
    <xf numFmtId="0" fontId="23" fillId="0" borderId="0" xfId="13" applyAlignment="1">
      <alignment horizontal="center" wrapText="1"/>
    </xf>
    <xf numFmtId="167" fontId="0" fillId="0" borderId="0" xfId="14" applyNumberFormat="1" applyFont="1"/>
    <xf numFmtId="167" fontId="33" fillId="0" borderId="0" xfId="14" applyNumberFormat="1" applyFont="1"/>
    <xf numFmtId="0" fontId="42" fillId="0" borderId="0" xfId="13" applyFont="1"/>
    <xf numFmtId="0" fontId="43" fillId="0" borderId="10" xfId="13" applyFont="1" applyBorder="1" applyAlignment="1">
      <alignment horizontal="center" vertical="center" wrapText="1"/>
    </xf>
    <xf numFmtId="164" fontId="25" fillId="0" borderId="10" xfId="15" applyFont="1" applyBorder="1" applyAlignment="1">
      <alignment horizontal="center" vertical="center" wrapText="1"/>
    </xf>
    <xf numFmtId="167" fontId="35" fillId="0" borderId="10" xfId="14" applyNumberFormat="1" applyFont="1" applyBorder="1" applyAlignment="1">
      <alignment vertical="center"/>
    </xf>
    <xf numFmtId="167" fontId="6" fillId="0" borderId="10" xfId="14" applyNumberFormat="1" applyFont="1" applyBorder="1" applyAlignment="1">
      <alignment horizontal="center" vertical="top" wrapText="1"/>
    </xf>
    <xf numFmtId="167" fontId="2" fillId="0" borderId="10" xfId="14" applyNumberFormat="1" applyFont="1" applyBorder="1" applyAlignment="1">
      <alignment horizontal="center"/>
    </xf>
    <xf numFmtId="167" fontId="6" fillId="0" borderId="10" xfId="14" applyNumberFormat="1" applyFont="1" applyBorder="1" applyAlignment="1">
      <alignment horizontal="center"/>
    </xf>
    <xf numFmtId="167" fontId="6" fillId="0" borderId="10" xfId="14" applyNumberFormat="1" applyFont="1" applyBorder="1" applyAlignment="1">
      <alignment horizontal="center" vertical="top"/>
    </xf>
    <xf numFmtId="2" fontId="6" fillId="0" borderId="10" xfId="13" applyNumberFormat="1" applyFont="1" applyBorder="1" applyAlignment="1">
      <alignment horizontal="center" vertical="top"/>
    </xf>
    <xf numFmtId="2" fontId="25" fillId="0" borderId="10" xfId="13" applyNumberFormat="1" applyFont="1" applyBorder="1" applyAlignment="1">
      <alignment horizontal="center"/>
    </xf>
    <xf numFmtId="167" fontId="35" fillId="0" borderId="10" xfId="13" applyNumberFormat="1" applyFont="1" applyBorder="1" applyAlignment="1">
      <alignment horizontal="center"/>
    </xf>
    <xf numFmtId="167" fontId="35" fillId="0" borderId="10" xfId="14" applyNumberFormat="1" applyFont="1" applyBorder="1" applyAlignment="1">
      <alignment horizontal="left"/>
    </xf>
    <xf numFmtId="164" fontId="6" fillId="0" borderId="10" xfId="15" applyFont="1" applyBorder="1" applyAlignment="1">
      <alignment horizontal="center" wrapText="1"/>
    </xf>
    <xf numFmtId="167" fontId="15" fillId="0" borderId="10" xfId="14" applyNumberFormat="1" applyFont="1" applyBorder="1"/>
    <xf numFmtId="167" fontId="35" fillId="0" borderId="10" xfId="14" applyNumberFormat="1" applyFont="1" applyBorder="1" applyAlignment="1">
      <alignment horizontal="center"/>
    </xf>
    <xf numFmtId="167" fontId="35" fillId="0" borderId="10" xfId="14" applyNumberFormat="1" applyFont="1" applyBorder="1"/>
    <xf numFmtId="164" fontId="6" fillId="0" borderId="10" xfId="15" applyFont="1" applyBorder="1"/>
    <xf numFmtId="0" fontId="15" fillId="0" borderId="10" xfId="13" applyFont="1" applyBorder="1" applyAlignment="1">
      <alignment horizontal="center" vertical="top" wrapText="1"/>
    </xf>
    <xf numFmtId="167" fontId="6" fillId="0" borderId="10" xfId="14" applyNumberFormat="1" applyFont="1" applyBorder="1" applyAlignment="1">
      <alignment horizontal="center" vertical="center" wrapText="1"/>
    </xf>
    <xf numFmtId="167" fontId="2" fillId="0" borderId="10" xfId="14" applyNumberFormat="1" applyFont="1" applyBorder="1" applyAlignment="1">
      <alignment horizontal="center" vertical="center"/>
    </xf>
    <xf numFmtId="167" fontId="6" fillId="0" borderId="10" xfId="14" applyNumberFormat="1" applyFont="1" applyBorder="1" applyAlignment="1">
      <alignment horizontal="center" vertical="center"/>
    </xf>
    <xf numFmtId="167" fontId="35" fillId="0" borderId="10" xfId="16" applyNumberFormat="1" applyFont="1" applyBorder="1"/>
    <xf numFmtId="167" fontId="0" fillId="0" borderId="0" xfId="14" applyNumberFormat="1" applyFont="1" applyBorder="1"/>
    <xf numFmtId="167" fontId="25" fillId="0" borderId="0" xfId="14" applyNumberFormat="1" applyFont="1" applyBorder="1"/>
    <xf numFmtId="0" fontId="25" fillId="0" borderId="10" xfId="13" applyFont="1" applyBorder="1" applyAlignment="1">
      <alignment horizontal="center" vertical="top" wrapText="1"/>
    </xf>
    <xf numFmtId="167" fontId="2" fillId="0" borderId="10" xfId="14" applyNumberFormat="1" applyFont="1" applyBorder="1"/>
    <xf numFmtId="167" fontId="2" fillId="0" borderId="10" xfId="14" applyNumberFormat="1" applyFont="1" applyBorder="1" applyAlignment="1">
      <alignment horizontal="justify" vertical="top"/>
    </xf>
    <xf numFmtId="0" fontId="23" fillId="0" borderId="15" xfId="13" applyBorder="1" applyAlignment="1">
      <alignment horizontal="center"/>
    </xf>
    <xf numFmtId="167" fontId="0" fillId="0" borderId="15" xfId="14" applyNumberFormat="1" applyFont="1" applyBorder="1"/>
    <xf numFmtId="0" fontId="23" fillId="0" borderId="15" xfId="13" applyBorder="1"/>
    <xf numFmtId="0" fontId="25" fillId="0" borderId="15" xfId="13" applyFont="1" applyBorder="1"/>
    <xf numFmtId="167" fontId="24" fillId="0" borderId="10" xfId="14" applyNumberFormat="1" applyFont="1" applyFill="1" applyBorder="1" applyAlignment="1">
      <alignment horizontal="center" vertical="top"/>
    </xf>
    <xf numFmtId="0" fontId="23" fillId="0" borderId="0" xfId="13" applyAlignment="1">
      <alignment horizontal="center"/>
    </xf>
    <xf numFmtId="2" fontId="19" fillId="0" borderId="10" xfId="0" applyNumberFormat="1" applyFont="1" applyBorder="1" applyAlignment="1">
      <alignment horizontal="right" vertical="top"/>
    </xf>
    <xf numFmtId="169" fontId="12" fillId="0" borderId="0" xfId="3" applyNumberFormat="1" applyFont="1" applyAlignment="1" applyProtection="1">
      <alignment vertical="center"/>
      <protection hidden="1"/>
    </xf>
    <xf numFmtId="2" fontId="0" fillId="0" borderId="0" xfId="0" applyNumberFormat="1" applyProtection="1">
      <protection hidden="1"/>
    </xf>
    <xf numFmtId="2" fontId="19" fillId="0" borderId="10" xfId="0" applyNumberFormat="1" applyFont="1" applyBorder="1" applyAlignment="1">
      <alignment horizontal="center" vertical="top"/>
    </xf>
    <xf numFmtId="0" fontId="14" fillId="0" borderId="0" xfId="0" applyFont="1" applyAlignment="1">
      <alignment horizontal="left" vertical="top" wrapText="1"/>
    </xf>
    <xf numFmtId="0" fontId="14" fillId="0" borderId="0" xfId="0" applyFont="1" applyAlignment="1">
      <alignment horizontal="left" vertical="top"/>
    </xf>
    <xf numFmtId="0" fontId="4" fillId="0" borderId="5" xfId="2" applyFont="1" applyBorder="1" applyAlignment="1" applyProtection="1">
      <alignment horizontal="right" vertical="center"/>
      <protection hidden="1"/>
    </xf>
    <xf numFmtId="0" fontId="4" fillId="0" borderId="0" xfId="2" applyFont="1" applyAlignment="1" applyProtection="1">
      <alignment horizontal="right" vertical="center"/>
      <protection hidden="1"/>
    </xf>
    <xf numFmtId="0" fontId="1" fillId="5" borderId="5" xfId="1" applyFill="1" applyBorder="1" applyAlignment="1" applyProtection="1">
      <alignment horizontal="center"/>
      <protection hidden="1"/>
    </xf>
    <xf numFmtId="0" fontId="1" fillId="5" borderId="0" xfId="1" applyFill="1" applyBorder="1" applyAlignment="1" applyProtection="1">
      <alignment horizontal="center"/>
      <protection hidden="1"/>
    </xf>
    <xf numFmtId="0" fontId="1" fillId="5" borderId="6" xfId="1" applyFill="1" applyBorder="1" applyAlignment="1" applyProtection="1">
      <alignment horizontal="center"/>
      <protection hidden="1"/>
    </xf>
    <xf numFmtId="0" fontId="0" fillId="3" borderId="0" xfId="0" applyFill="1" applyAlignment="1" applyProtection="1">
      <alignment horizontal="center" vertical="center"/>
      <protection hidden="1"/>
    </xf>
    <xf numFmtId="0" fontId="0" fillId="3" borderId="6" xfId="0" applyFill="1" applyBorder="1" applyAlignment="1" applyProtection="1">
      <alignment horizontal="center" vertical="center"/>
      <protection hidden="1"/>
    </xf>
    <xf numFmtId="0" fontId="0" fillId="4" borderId="5" xfId="0" applyFill="1" applyBorder="1" applyAlignment="1" applyProtection="1">
      <alignment horizontal="center"/>
      <protection hidden="1"/>
    </xf>
    <xf numFmtId="0" fontId="0" fillId="4" borderId="0" xfId="0" applyFill="1" applyAlignment="1" applyProtection="1">
      <alignment horizontal="center"/>
      <protection hidden="1"/>
    </xf>
    <xf numFmtId="0" fontId="0" fillId="4" borderId="6" xfId="0" applyFill="1" applyBorder="1" applyAlignment="1" applyProtection="1">
      <alignment horizontal="center"/>
      <protection hidden="1"/>
    </xf>
    <xf numFmtId="0" fontId="0" fillId="3" borderId="5"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6" xfId="0" applyFill="1" applyBorder="1" applyAlignment="1" applyProtection="1">
      <alignment horizontal="center" wrapText="1"/>
      <protection hidden="1"/>
    </xf>
    <xf numFmtId="0" fontId="3" fillId="0" borderId="5" xfId="2" applyFont="1" applyBorder="1" applyAlignment="1" applyProtection="1">
      <alignment horizontal="right" vertical="center"/>
      <protection hidden="1"/>
    </xf>
    <xf numFmtId="0" fontId="3" fillId="0" borderId="0" xfId="2" applyFont="1" applyAlignment="1" applyProtection="1">
      <alignment horizontal="right" vertical="center"/>
      <protection hidden="1"/>
    </xf>
    <xf numFmtId="0" fontId="0" fillId="2" borderId="0" xfId="0" applyFill="1" applyAlignment="1">
      <alignment horizontal="center" wrapText="1"/>
    </xf>
    <xf numFmtId="0" fontId="0" fillId="4" borderId="0" xfId="0" applyFill="1" applyAlignment="1">
      <alignment horizontal="center"/>
    </xf>
    <xf numFmtId="0" fontId="0" fillId="0" borderId="10" xfId="0" applyBorder="1" applyAlignment="1">
      <alignment horizontal="center" vertical="center"/>
    </xf>
    <xf numFmtId="0" fontId="9" fillId="6" borderId="10" xfId="0" applyFont="1" applyFill="1" applyBorder="1" applyAlignment="1" applyProtection="1">
      <alignment horizontal="center" vertical="center"/>
      <protection locked="0"/>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9" fillId="6" borderId="10" xfId="0" applyFont="1" applyFill="1" applyBorder="1" applyAlignment="1" applyProtection="1">
      <alignment horizontal="center" vertical="center" wrapText="1"/>
      <protection locked="0"/>
    </xf>
    <xf numFmtId="0" fontId="9" fillId="6" borderId="10" xfId="0" applyFont="1" applyFill="1" applyBorder="1" applyAlignment="1" applyProtection="1">
      <alignment horizontal="center"/>
      <protection locked="0"/>
    </xf>
    <xf numFmtId="0" fontId="9" fillId="6" borderId="12" xfId="0" applyFont="1" applyFill="1" applyBorder="1" applyAlignment="1" applyProtection="1">
      <alignment horizontal="center"/>
      <protection locked="0"/>
    </xf>
    <xf numFmtId="0" fontId="0" fillId="0" borderId="10" xfId="0" applyBorder="1" applyAlignment="1">
      <alignment horizontal="center"/>
    </xf>
    <xf numFmtId="0" fontId="9" fillId="6" borderId="10" xfId="0" applyFont="1" applyFill="1" applyBorder="1" applyAlignment="1" applyProtection="1">
      <alignment horizontal="center"/>
      <protection locked="0" hidden="1"/>
    </xf>
    <xf numFmtId="165" fontId="9" fillId="6" borderId="10" xfId="0" applyNumberFormat="1" applyFont="1" applyFill="1" applyBorder="1" applyAlignment="1" applyProtection="1">
      <alignment horizontal="center"/>
      <protection locked="0" hidden="1"/>
    </xf>
    <xf numFmtId="0" fontId="24" fillId="0" borderId="0" xfId="13" applyFont="1" applyAlignment="1">
      <alignment horizontal="center"/>
    </xf>
    <xf numFmtId="0" fontId="27" fillId="0" borderId="10" xfId="13" applyFont="1" applyBorder="1" applyAlignment="1">
      <alignment horizontal="center" vertical="top"/>
    </xf>
    <xf numFmtId="2" fontId="27" fillId="0" borderId="0" xfId="13" applyNumberFormat="1" applyFont="1" applyAlignment="1">
      <alignment horizontal="center"/>
    </xf>
    <xf numFmtId="0" fontId="31" fillId="0" borderId="11" xfId="13" applyFont="1" applyBorder="1" applyAlignment="1">
      <alignment horizontal="center" vertical="center" wrapText="1"/>
    </xf>
    <xf numFmtId="0" fontId="23" fillId="0" borderId="15" xfId="13" applyBorder="1" applyAlignment="1">
      <alignment horizontal="center" vertical="center" wrapText="1"/>
    </xf>
    <xf numFmtId="0" fontId="23" fillId="0" borderId="13" xfId="13" applyBorder="1" applyAlignment="1">
      <alignment horizontal="center" vertical="center" wrapText="1"/>
    </xf>
    <xf numFmtId="0" fontId="25" fillId="0" borderId="11" xfId="13" applyFont="1" applyBorder="1" applyAlignment="1">
      <alignment horizontal="center"/>
    </xf>
    <xf numFmtId="0" fontId="25" fillId="0" borderId="15" xfId="13" applyFont="1" applyBorder="1" applyAlignment="1">
      <alignment horizontal="center"/>
    </xf>
    <xf numFmtId="0" fontId="25" fillId="0" borderId="13" xfId="13" applyFont="1" applyBorder="1" applyAlignment="1">
      <alignment horizontal="center"/>
    </xf>
    <xf numFmtId="0" fontId="41" fillId="0" borderId="0" xfId="13" applyFont="1" applyAlignment="1">
      <alignment horizontal="center" vertical="center" wrapText="1"/>
    </xf>
    <xf numFmtId="0" fontId="2" fillId="0" borderId="10" xfId="13" applyFont="1" applyBorder="1" applyAlignment="1">
      <alignment horizontal="center" vertical="top"/>
    </xf>
    <xf numFmtId="0" fontId="24" fillId="0" borderId="11" xfId="13" applyFont="1" applyBorder="1" applyAlignment="1">
      <alignment horizontal="center" vertical="top" wrapText="1"/>
    </xf>
    <xf numFmtId="0" fontId="24" fillId="0" borderId="15" xfId="13" applyFont="1" applyBorder="1" applyAlignment="1">
      <alignment horizontal="center" vertical="top" wrapText="1"/>
    </xf>
    <xf numFmtId="0" fontId="24" fillId="0" borderId="13" xfId="13" applyFont="1" applyBorder="1" applyAlignment="1">
      <alignment horizontal="center" vertical="top" wrapText="1"/>
    </xf>
    <xf numFmtId="0" fontId="25" fillId="0" borderId="11" xfId="13" applyFont="1" applyBorder="1" applyAlignment="1">
      <alignment horizontal="center" vertical="top" wrapText="1"/>
    </xf>
    <xf numFmtId="0" fontId="25" fillId="0" borderId="15" xfId="13" applyFont="1" applyBorder="1" applyAlignment="1">
      <alignment horizontal="center" vertical="top" wrapText="1"/>
    </xf>
    <xf numFmtId="0" fontId="25" fillId="0" borderId="13" xfId="13" applyFont="1" applyBorder="1" applyAlignment="1">
      <alignment horizontal="center" vertical="top" wrapText="1"/>
    </xf>
    <xf numFmtId="2" fontId="2" fillId="0" borderId="10" xfId="13" applyNumberFormat="1" applyFont="1" applyBorder="1" applyAlignment="1">
      <alignment horizontal="center" vertical="top"/>
    </xf>
    <xf numFmtId="0" fontId="0" fillId="6" borderId="0" xfId="0" applyFill="1" applyAlignment="1" applyProtection="1">
      <alignment horizontal="center"/>
      <protection hidden="1"/>
    </xf>
    <xf numFmtId="0" fontId="17" fillId="5" borderId="0" xfId="0" applyFont="1" applyFill="1" applyAlignment="1" applyProtection="1">
      <alignment horizontal="center" wrapText="1"/>
      <protection hidden="1"/>
    </xf>
    <xf numFmtId="0" fontId="12" fillId="0" borderId="11" xfId="3" applyFont="1" applyBorder="1" applyAlignment="1" applyProtection="1">
      <alignment horizontal="center" vertical="center"/>
      <protection hidden="1"/>
    </xf>
    <xf numFmtId="0" fontId="12" fillId="0" borderId="15" xfId="3" applyFont="1" applyBorder="1" applyAlignment="1" applyProtection="1">
      <alignment horizontal="center" vertical="center"/>
      <protection hidden="1"/>
    </xf>
    <xf numFmtId="0" fontId="12" fillId="0" borderId="13" xfId="3" applyFont="1" applyBorder="1" applyAlignment="1" applyProtection="1">
      <alignment horizontal="center" vertical="center"/>
      <protection hidden="1"/>
    </xf>
    <xf numFmtId="0" fontId="0" fillId="0" borderId="10" xfId="0" applyBorder="1" applyAlignment="1" applyProtection="1">
      <alignment horizontal="right"/>
      <protection hidden="1"/>
    </xf>
    <xf numFmtId="0" fontId="0" fillId="0" borderId="0" xfId="0" applyAlignment="1" applyProtection="1">
      <alignment horizontal="left"/>
      <protection hidden="1"/>
    </xf>
    <xf numFmtId="0" fontId="0" fillId="0" borderId="11" xfId="0" applyBorder="1" applyAlignment="1" applyProtection="1">
      <alignment horizontal="right"/>
      <protection hidden="1"/>
    </xf>
    <xf numFmtId="0" fontId="0" fillId="0" borderId="15" xfId="0" applyBorder="1" applyAlignment="1" applyProtection="1">
      <alignment horizontal="right"/>
      <protection hidden="1"/>
    </xf>
    <xf numFmtId="0" fontId="0" fillId="0" borderId="13" xfId="0" applyBorder="1" applyAlignment="1" applyProtection="1">
      <alignment horizontal="right"/>
      <protection hidden="1"/>
    </xf>
    <xf numFmtId="0" fontId="13" fillId="0" borderId="11" xfId="3" applyFont="1" applyBorder="1" applyAlignment="1" applyProtection="1">
      <alignment horizontal="center" vertical="center"/>
      <protection hidden="1"/>
    </xf>
    <xf numFmtId="0" fontId="13" fillId="0" borderId="15" xfId="3" applyFont="1" applyBorder="1" applyAlignment="1" applyProtection="1">
      <alignment horizontal="center" vertical="center"/>
      <protection hidden="1"/>
    </xf>
    <xf numFmtId="0" fontId="13" fillId="0" borderId="13" xfId="3" applyFont="1" applyBorder="1" applyAlignment="1" applyProtection="1">
      <alignment horizontal="center" vertical="center"/>
      <protection hidden="1"/>
    </xf>
    <xf numFmtId="0" fontId="19" fillId="0" borderId="10" xfId="0" applyFont="1" applyBorder="1" applyAlignment="1">
      <alignment horizontal="right" vertical="top" wrapText="1"/>
    </xf>
    <xf numFmtId="0" fontId="0" fillId="0" borderId="11" xfId="0" applyBorder="1" applyAlignment="1">
      <alignment horizontal="center" vertical="top"/>
    </xf>
    <xf numFmtId="0" fontId="0" fillId="0" borderId="15" xfId="0" applyBorder="1" applyAlignment="1">
      <alignment horizontal="center" vertical="top"/>
    </xf>
    <xf numFmtId="0" fontId="0" fillId="0" borderId="13" xfId="0" applyBorder="1" applyAlignment="1">
      <alignment horizontal="center" vertical="top"/>
    </xf>
    <xf numFmtId="0" fontId="6" fillId="7" borderId="0" xfId="0" applyFont="1" applyFill="1" applyAlignment="1" applyProtection="1">
      <alignment horizontal="center"/>
      <protection hidden="1"/>
    </xf>
    <xf numFmtId="0" fontId="6" fillId="7" borderId="14"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6" fillId="6" borderId="13" xfId="0" applyFont="1" applyFill="1" applyBorder="1" applyAlignment="1" applyProtection="1">
      <alignment horizontal="center"/>
      <protection hidden="1"/>
    </xf>
    <xf numFmtId="0" fontId="5" fillId="0" borderId="0" xfId="0" applyFont="1" applyAlignment="1" applyProtection="1">
      <alignment horizontal="center"/>
      <protection hidden="1"/>
    </xf>
    <xf numFmtId="0" fontId="5" fillId="0" borderId="14" xfId="0" applyFont="1" applyBorder="1" applyAlignment="1" applyProtection="1">
      <alignment horizontal="center"/>
      <protection hidden="1"/>
    </xf>
    <xf numFmtId="0" fontId="22" fillId="0" borderId="10" xfId="0" applyFont="1" applyBorder="1" applyAlignment="1">
      <alignment horizontal="center" vertical="center" wrapText="1"/>
    </xf>
    <xf numFmtId="0" fontId="0" fillId="2" borderId="0" xfId="0" applyFill="1" applyAlignment="1" applyProtection="1">
      <alignment horizontal="center"/>
      <protection hidden="1"/>
    </xf>
    <xf numFmtId="0" fontId="6" fillId="6" borderId="10" xfId="0" applyFont="1" applyFill="1" applyBorder="1" applyAlignment="1" applyProtection="1">
      <alignment horizontal="center"/>
      <protection hidden="1"/>
    </xf>
    <xf numFmtId="0" fontId="6" fillId="0" borderId="0" xfId="0" applyFont="1" applyAlignment="1" applyProtection="1">
      <alignment horizontal="center" wrapText="1"/>
      <protection hidden="1"/>
    </xf>
    <xf numFmtId="0" fontId="5" fillId="2" borderId="0" xfId="0" applyFont="1" applyFill="1" applyAlignment="1" applyProtection="1">
      <alignment horizontal="center" wrapText="1"/>
      <protection hidden="1"/>
    </xf>
    <xf numFmtId="0" fontId="8" fillId="0" borderId="2" xfId="0" applyFont="1" applyBorder="1" applyAlignment="1" applyProtection="1">
      <alignment horizontal="center" wrapText="1"/>
      <protection hidden="1"/>
    </xf>
    <xf numFmtId="0" fontId="8" fillId="0" borderId="3" xfId="0" applyFont="1" applyBorder="1" applyAlignment="1" applyProtection="1">
      <alignment horizontal="center" wrapText="1"/>
      <protection hidden="1"/>
    </xf>
    <xf numFmtId="0" fontId="8" fillId="0" borderId="4" xfId="0" applyFont="1" applyBorder="1" applyAlignment="1" applyProtection="1">
      <alignment horizontal="center" wrapText="1"/>
      <protection hidden="1"/>
    </xf>
    <xf numFmtId="0" fontId="8" fillId="0" borderId="5" xfId="0" applyFont="1" applyBorder="1" applyAlignment="1" applyProtection="1">
      <alignment horizontal="center" wrapText="1"/>
      <protection hidden="1"/>
    </xf>
    <xf numFmtId="0" fontId="8" fillId="0" borderId="0" xfId="0" applyFont="1" applyAlignment="1" applyProtection="1">
      <alignment horizontal="center" wrapText="1"/>
      <protection hidden="1"/>
    </xf>
    <xf numFmtId="0" fontId="8" fillId="0" borderId="6" xfId="0" applyFont="1" applyBorder="1" applyAlignment="1" applyProtection="1">
      <alignment horizontal="center" wrapText="1"/>
      <protection hidden="1"/>
    </xf>
    <xf numFmtId="0" fontId="8" fillId="0" borderId="7" xfId="0" applyFont="1" applyBorder="1" applyAlignment="1" applyProtection="1">
      <alignment horizontal="center" wrapText="1"/>
      <protection hidden="1"/>
    </xf>
    <xf numFmtId="0" fontId="8" fillId="0" borderId="8" xfId="0" applyFont="1" applyBorder="1" applyAlignment="1" applyProtection="1">
      <alignment horizontal="center" wrapText="1"/>
      <protection hidden="1"/>
    </xf>
    <xf numFmtId="0" fontId="8" fillId="0" borderId="9" xfId="0" applyFont="1" applyBorder="1" applyAlignment="1" applyProtection="1">
      <alignment horizontal="center" wrapText="1"/>
      <protection hidden="1"/>
    </xf>
    <xf numFmtId="0" fontId="8" fillId="0" borderId="10" xfId="0" applyFont="1" applyBorder="1" applyAlignment="1" applyProtection="1">
      <alignment horizontal="center"/>
      <protection hidden="1"/>
    </xf>
    <xf numFmtId="0" fontId="5" fillId="0" borderId="0" xfId="0" applyFont="1" applyAlignment="1" applyProtection="1">
      <alignment horizontal="left"/>
      <protection hidden="1"/>
    </xf>
    <xf numFmtId="0" fontId="6" fillId="0" borderId="0" xfId="0" applyFont="1" applyAlignment="1" applyProtection="1">
      <alignment horizontal="center"/>
      <protection hidden="1"/>
    </xf>
    <xf numFmtId="0" fontId="5" fillId="6" borderId="10" xfId="0" applyFont="1" applyFill="1" applyBorder="1" applyAlignment="1" applyProtection="1">
      <alignment horizontal="center"/>
      <protection hidden="1"/>
    </xf>
    <xf numFmtId="0" fontId="5" fillId="0" borderId="1" xfId="0" applyFont="1" applyBorder="1" applyAlignment="1" applyProtection="1">
      <alignment horizontal="center"/>
      <protection hidden="1"/>
    </xf>
  </cellXfs>
  <cellStyles count="17">
    <cellStyle name="Comma 2" xfId="4" xr:uid="{00000000-0005-0000-0000-000000000000}"/>
    <cellStyle name="Comma 3" xfId="12" xr:uid="{8F6770F3-BEC8-4C90-A881-AA296348DEEC}"/>
    <cellStyle name="Comma 4" xfId="15" xr:uid="{D3B31519-3BCE-444B-BC76-3BF5F6D9F503}"/>
    <cellStyle name="Currency 2" xfId="7" xr:uid="{DA1F35AA-CAC0-43AA-AD4C-21A3A7692C38}"/>
    <cellStyle name="Currency 3" xfId="14" xr:uid="{B2C42C48-1CAF-40FD-B8DB-261B3D578C42}"/>
    <cellStyle name="Hyperlink" xfId="1" builtinId="8"/>
    <cellStyle name="Hyperlink 2" xfId="5" xr:uid="{00000000-0005-0000-0000-000002000000}"/>
    <cellStyle name="Hyperlink 3" xfId="10" xr:uid="{595BD9C8-FA1E-43BF-AA02-13EA1A7E0CF7}"/>
    <cellStyle name="Normal" xfId="0" builtinId="0"/>
    <cellStyle name="Normal 12" xfId="11" xr:uid="{06AB1079-8D28-4D80-93BF-C055B3F6B330}"/>
    <cellStyle name="Normal 2" xfId="3" xr:uid="{00000000-0005-0000-0000-000004000000}"/>
    <cellStyle name="Normal 2 2" xfId="6" xr:uid="{09D1F1FE-C169-4CAA-89B5-F42FD4BDF913}"/>
    <cellStyle name="Normal 3" xfId="9" xr:uid="{CFE0EE4D-F08A-4B80-9FE5-AAD62C5DA6A2}"/>
    <cellStyle name="Normal 4" xfId="8" xr:uid="{3353E05B-A15A-4685-81C1-042ED145DCBC}"/>
    <cellStyle name="Normal 5" xfId="13" xr:uid="{BB6D5339-4948-48C0-A738-3A6DE16198DE}"/>
    <cellStyle name="Normal_Price_Schedules for Insulator Package Rev-01" xfId="2" xr:uid="{00000000-0005-0000-0000-000007000000}"/>
    <cellStyle name="Percent 2" xfId="16" xr:uid="{D44804EE-7A24-413F-8CAD-98E657CDE02F}"/>
  </cellStyles>
  <dxfs count="0"/>
  <tableStyles count="0" defaultTableStyle="TableStyleMedium9" defaultPivotStyle="PivotStyleLight16"/>
  <colors>
    <mruColors>
      <color rgb="FF339933"/>
      <color rgb="FF00CC00"/>
      <color rgb="FF0099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13</xdr:row>
      <xdr:rowOff>57150</xdr:rowOff>
    </xdr:from>
    <xdr:to>
      <xdr:col>11</xdr:col>
      <xdr:colOff>576986</xdr:colOff>
      <xdr:row>16</xdr:row>
      <xdr:rowOff>191177</xdr:rowOff>
    </xdr:to>
    <xdr:pic>
      <xdr:nvPicPr>
        <xdr:cNvPr id="2" name="Picture 1" descr="Logo PNG.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886325" y="3810000"/>
          <a:ext cx="2691536" cy="85792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K3"/>
  <sheetViews>
    <sheetView workbookViewId="0">
      <selection activeCell="B3" sqref="B3:K3"/>
    </sheetView>
  </sheetViews>
  <sheetFormatPr defaultRowHeight="15" x14ac:dyDescent="0.25"/>
  <cols>
    <col min="1" max="1" width="19.85546875" customWidth="1"/>
    <col min="11" max="11" width="53.28515625" customWidth="1"/>
  </cols>
  <sheetData>
    <row r="2" spans="1:11" x14ac:dyDescent="0.25">
      <c r="A2" s="32" t="s">
        <v>424</v>
      </c>
    </row>
    <row r="3" spans="1:11" ht="29.25" customHeight="1" x14ac:dyDescent="0.25">
      <c r="A3" t="s">
        <v>0</v>
      </c>
      <c r="B3" s="217" t="s">
        <v>52</v>
      </c>
      <c r="C3" s="218"/>
      <c r="D3" s="218"/>
      <c r="E3" s="218"/>
      <c r="F3" s="218"/>
      <c r="G3" s="218"/>
      <c r="H3" s="218"/>
      <c r="I3" s="218"/>
      <c r="J3" s="218"/>
      <c r="K3" s="218"/>
    </row>
  </sheetData>
  <mergeCells count="1">
    <mergeCell ref="B3:K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L18"/>
  <sheetViews>
    <sheetView showGridLines="0" workbookViewId="0">
      <selection activeCell="B6" sqref="B6:L6"/>
    </sheetView>
  </sheetViews>
  <sheetFormatPr defaultColWidth="8.7109375" defaultRowHeight="15" x14ac:dyDescent="0.25"/>
  <cols>
    <col min="1" max="9" width="8.7109375" style="2"/>
    <col min="10" max="10" width="13.140625" style="2" customWidth="1"/>
    <col min="11" max="16384" width="8.7109375" style="2"/>
  </cols>
  <sheetData>
    <row r="1" spans="1:12" ht="21.75" customHeight="1" x14ac:dyDescent="0.25">
      <c r="A1" s="13" t="str">
        <f>Sheet1!A2</f>
        <v>RFX. No. 5002004298</v>
      </c>
      <c r="B1" s="14"/>
      <c r="C1" s="14"/>
      <c r="D1" s="15"/>
      <c r="E1" s="15"/>
      <c r="F1" s="15"/>
      <c r="G1" s="15"/>
      <c r="H1" s="15"/>
      <c r="I1" s="15"/>
      <c r="J1" s="15"/>
      <c r="K1" s="15"/>
      <c r="L1" s="16"/>
    </row>
    <row r="2" spans="1:12" ht="34.5" customHeight="1" x14ac:dyDescent="0.25">
      <c r="A2" s="229" t="str">
        <f>Sheet1!B3</f>
        <v>Balance work for construction of Security Barrack at 400 KV GIS Substation Chandwa under JIPP A1 Project</v>
      </c>
      <c r="B2" s="230"/>
      <c r="C2" s="230"/>
      <c r="D2" s="230"/>
      <c r="E2" s="230"/>
      <c r="F2" s="230"/>
      <c r="G2" s="230"/>
      <c r="H2" s="230"/>
      <c r="I2" s="230"/>
      <c r="J2" s="230"/>
      <c r="K2" s="230"/>
      <c r="L2" s="231"/>
    </row>
    <row r="3" spans="1:12" ht="15" hidden="1" customHeight="1" x14ac:dyDescent="0.25">
      <c r="A3" s="229"/>
      <c r="B3" s="230"/>
      <c r="C3" s="230"/>
      <c r="D3" s="230"/>
      <c r="E3" s="230"/>
      <c r="F3" s="230"/>
      <c r="G3" s="230"/>
      <c r="H3" s="230"/>
      <c r="I3" s="230"/>
      <c r="J3" s="230"/>
      <c r="K3" s="230"/>
      <c r="L3" s="231"/>
    </row>
    <row r="4" spans="1:12" x14ac:dyDescent="0.25">
      <c r="A4" s="226" t="s">
        <v>1</v>
      </c>
      <c r="B4" s="227"/>
      <c r="C4" s="227"/>
      <c r="D4" s="227"/>
      <c r="E4" s="227"/>
      <c r="F4" s="227"/>
      <c r="G4" s="227"/>
      <c r="H4" s="227"/>
      <c r="I4" s="227"/>
      <c r="J4" s="227"/>
      <c r="K4" s="227"/>
      <c r="L4" s="228"/>
    </row>
    <row r="5" spans="1:12" x14ac:dyDescent="0.25">
      <c r="A5" s="17"/>
      <c r="L5" s="18"/>
    </row>
    <row r="6" spans="1:12" ht="44.25" customHeight="1" x14ac:dyDescent="0.25">
      <c r="A6" s="19">
        <v>1</v>
      </c>
      <c r="B6" s="224" t="s">
        <v>5</v>
      </c>
      <c r="C6" s="224"/>
      <c r="D6" s="224"/>
      <c r="E6" s="224"/>
      <c r="F6" s="224"/>
      <c r="G6" s="224"/>
      <c r="H6" s="224"/>
      <c r="I6" s="224"/>
      <c r="J6" s="224"/>
      <c r="K6" s="224"/>
      <c r="L6" s="225"/>
    </row>
    <row r="7" spans="1:12" ht="51" customHeight="1" x14ac:dyDescent="0.25">
      <c r="A7" s="19">
        <v>2</v>
      </c>
      <c r="B7" s="224" t="s">
        <v>2</v>
      </c>
      <c r="C7" s="224"/>
      <c r="D7" s="224"/>
      <c r="E7" s="224"/>
      <c r="F7" s="224"/>
      <c r="G7" s="224"/>
      <c r="H7" s="224"/>
      <c r="I7" s="224"/>
      <c r="J7" s="224"/>
      <c r="K7" s="224"/>
      <c r="L7" s="225"/>
    </row>
    <row r="8" spans="1:12" ht="48" customHeight="1" x14ac:dyDescent="0.25">
      <c r="A8" s="19">
        <v>3</v>
      </c>
      <c r="B8" s="224" t="s">
        <v>3</v>
      </c>
      <c r="C8" s="224"/>
      <c r="D8" s="224"/>
      <c r="E8" s="224"/>
      <c r="F8" s="224"/>
      <c r="G8" s="224"/>
      <c r="H8" s="224"/>
      <c r="I8" s="224"/>
      <c r="J8" s="224"/>
      <c r="K8" s="224"/>
      <c r="L8" s="225"/>
    </row>
    <row r="9" spans="1:12" x14ac:dyDescent="0.25">
      <c r="A9" s="17"/>
      <c r="L9" s="18"/>
    </row>
    <row r="10" spans="1:12" ht="12.75" customHeight="1" x14ac:dyDescent="0.25">
      <c r="A10" s="17"/>
      <c r="L10" s="18"/>
    </row>
    <row r="11" spans="1:12" x14ac:dyDescent="0.25">
      <c r="A11" s="17"/>
      <c r="L11" s="18"/>
    </row>
    <row r="12" spans="1:12" x14ac:dyDescent="0.25">
      <c r="A12" s="221" t="s">
        <v>4</v>
      </c>
      <c r="B12" s="222"/>
      <c r="C12" s="222"/>
      <c r="D12" s="222"/>
      <c r="E12" s="222"/>
      <c r="F12" s="222"/>
      <c r="G12" s="222"/>
      <c r="H12" s="222"/>
      <c r="I12" s="222"/>
      <c r="J12" s="222"/>
      <c r="K12" s="222"/>
      <c r="L12" s="223"/>
    </row>
    <row r="13" spans="1:12" x14ac:dyDescent="0.25">
      <c r="A13" s="17"/>
      <c r="L13" s="18"/>
    </row>
    <row r="14" spans="1:12" ht="20.25" x14ac:dyDescent="0.25">
      <c r="A14" s="232" t="s">
        <v>6</v>
      </c>
      <c r="B14" s="233"/>
      <c r="C14" s="233"/>
      <c r="D14" s="233"/>
      <c r="E14" s="233"/>
      <c r="F14" s="233"/>
      <c r="G14" s="233"/>
      <c r="H14" s="233"/>
      <c r="L14" s="18"/>
    </row>
    <row r="15" spans="1:12" ht="16.5" x14ac:dyDescent="0.25">
      <c r="A15" s="219" t="s">
        <v>7</v>
      </c>
      <c r="B15" s="220"/>
      <c r="C15" s="220"/>
      <c r="D15" s="220"/>
      <c r="E15" s="220"/>
      <c r="F15" s="220"/>
      <c r="G15" s="220"/>
      <c r="H15" s="220"/>
      <c r="L15" s="18"/>
    </row>
    <row r="16" spans="1:12" ht="20.25" x14ac:dyDescent="0.25">
      <c r="A16" s="232" t="s">
        <v>8</v>
      </c>
      <c r="B16" s="233"/>
      <c r="C16" s="233"/>
      <c r="D16" s="233"/>
      <c r="E16" s="233"/>
      <c r="F16" s="233"/>
      <c r="G16" s="233"/>
      <c r="H16" s="233"/>
      <c r="L16" s="18"/>
    </row>
    <row r="17" spans="1:12" ht="16.5" x14ac:dyDescent="0.25">
      <c r="A17" s="219" t="s">
        <v>9</v>
      </c>
      <c r="B17" s="220"/>
      <c r="C17" s="220"/>
      <c r="D17" s="220"/>
      <c r="E17" s="220"/>
      <c r="F17" s="220"/>
      <c r="G17" s="220"/>
      <c r="H17" s="220"/>
      <c r="L17" s="18"/>
    </row>
    <row r="18" spans="1:12" ht="15.75" thickBot="1" x14ac:dyDescent="0.3">
      <c r="A18" s="20"/>
      <c r="B18" s="21"/>
      <c r="C18" s="21"/>
      <c r="D18" s="21"/>
      <c r="E18" s="21"/>
      <c r="F18" s="21"/>
      <c r="G18" s="21"/>
      <c r="H18" s="21"/>
      <c r="I18" s="21"/>
      <c r="J18" s="21"/>
      <c r="K18" s="21"/>
      <c r="L18" s="22"/>
    </row>
  </sheetData>
  <sheetProtection algorithmName="SHA-512" hashValue="IBXR00ZnjQV6jFOXgs5bVDoLsAJ+Ppzxb426+WLL3h+fNZqL5tdOjsA9Qi2t707pdnnWTy8GpWw36mN3jdoEew==" saltValue="uqyoBQO5wDrh4WqlDP+p1Q==" spinCount="100000" sheet="1" objects="1" scenarios="1"/>
  <mergeCells count="10">
    <mergeCell ref="A4:L4"/>
    <mergeCell ref="A2:L3"/>
    <mergeCell ref="A14:H14"/>
    <mergeCell ref="A15:H15"/>
    <mergeCell ref="A16:H16"/>
    <mergeCell ref="A17:H17"/>
    <mergeCell ref="A12:L12"/>
    <mergeCell ref="B8:L8"/>
    <mergeCell ref="B7:L7"/>
    <mergeCell ref="B6:L6"/>
  </mergeCells>
  <hyperlinks>
    <hyperlink ref="A12:J12" location="Details!A1" display="Click here to proceed."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18"/>
  <sheetViews>
    <sheetView showGridLines="0" workbookViewId="0">
      <selection activeCell="E6" sqref="E6:I6"/>
    </sheetView>
  </sheetViews>
  <sheetFormatPr defaultRowHeight="15" x14ac:dyDescent="0.25"/>
  <cols>
    <col min="9" max="9" width="8.85546875" customWidth="1"/>
    <col min="10" max="10" width="9.140625" hidden="1" customWidth="1"/>
    <col min="11" max="11" width="0.140625" customWidth="1"/>
    <col min="12" max="12" width="9.140625" hidden="1" customWidth="1"/>
  </cols>
  <sheetData>
    <row r="1" spans="1:12" x14ac:dyDescent="0.25">
      <c r="A1" s="1" t="str">
        <f>Sheet1!A2</f>
        <v>RFX. No. 5002004298</v>
      </c>
      <c r="B1" s="1"/>
      <c r="C1" s="1"/>
    </row>
    <row r="2" spans="1:12" ht="39" customHeight="1" x14ac:dyDescent="0.25">
      <c r="A2" s="234" t="str">
        <f>Sheet1!B3</f>
        <v>Balance work for construction of Security Barrack at 400 KV GIS Substation Chandwa under JIPP A1 Project</v>
      </c>
      <c r="B2" s="234"/>
      <c r="C2" s="234"/>
      <c r="D2" s="234"/>
      <c r="E2" s="234"/>
      <c r="F2" s="234"/>
      <c r="G2" s="234"/>
      <c r="H2" s="234"/>
      <c r="I2" s="234"/>
      <c r="J2" s="234"/>
      <c r="K2" s="234"/>
      <c r="L2" s="234"/>
    </row>
    <row r="4" spans="1:12" x14ac:dyDescent="0.25">
      <c r="A4" s="235" t="s">
        <v>10</v>
      </c>
      <c r="B4" s="235"/>
      <c r="C4" s="235"/>
      <c r="D4" s="235"/>
      <c r="E4" s="235"/>
      <c r="F4" s="235"/>
      <c r="G4" s="235"/>
      <c r="H4" s="235"/>
      <c r="I4" s="235"/>
      <c r="J4" s="235"/>
      <c r="K4" s="235"/>
      <c r="L4" s="235"/>
    </row>
    <row r="6" spans="1:12" ht="47.25" customHeight="1" x14ac:dyDescent="0.25">
      <c r="A6" s="236" t="s">
        <v>11</v>
      </c>
      <c r="B6" s="236"/>
      <c r="C6" s="236"/>
      <c r="D6" s="236"/>
      <c r="E6" s="237"/>
      <c r="F6" s="237"/>
      <c r="G6" s="237"/>
      <c r="H6" s="237"/>
      <c r="I6" s="237"/>
      <c r="J6" s="9"/>
      <c r="K6" s="9"/>
    </row>
    <row r="7" spans="1:12" ht="45" customHeight="1" x14ac:dyDescent="0.25">
      <c r="A7" s="238" t="s">
        <v>12</v>
      </c>
      <c r="B7" s="238"/>
      <c r="C7" s="238"/>
      <c r="D7" s="239"/>
      <c r="E7" s="240"/>
      <c r="F7" s="240"/>
      <c r="G7" s="240"/>
      <c r="H7" s="240"/>
      <c r="I7" s="240"/>
      <c r="J7" s="9"/>
      <c r="K7" s="9"/>
    </row>
    <row r="8" spans="1:12" ht="42" customHeight="1" x14ac:dyDescent="0.25">
      <c r="E8" s="241"/>
      <c r="F8" s="241"/>
      <c r="G8" s="241"/>
      <c r="H8" s="241"/>
      <c r="I8" s="241"/>
      <c r="J8" s="9"/>
      <c r="K8" s="9"/>
    </row>
    <row r="9" spans="1:12" ht="46.5" customHeight="1" x14ac:dyDescent="0.25">
      <c r="E9" s="242"/>
      <c r="F9" s="242"/>
      <c r="G9" s="242"/>
      <c r="H9" s="242"/>
      <c r="I9" s="242"/>
      <c r="J9" s="9"/>
      <c r="K9" s="9"/>
    </row>
    <row r="10" spans="1:12" ht="30.75" customHeight="1" x14ac:dyDescent="0.25">
      <c r="A10" s="243" t="s">
        <v>13</v>
      </c>
      <c r="B10" s="243"/>
      <c r="C10" s="243"/>
      <c r="D10" s="243"/>
      <c r="E10" s="241"/>
      <c r="F10" s="241"/>
      <c r="G10" s="241"/>
      <c r="H10" s="241"/>
      <c r="I10" s="241"/>
      <c r="J10" s="9"/>
      <c r="K10" s="9"/>
    </row>
    <row r="11" spans="1:12" ht="29.25" customHeight="1" x14ac:dyDescent="0.25">
      <c r="A11" s="236" t="s">
        <v>14</v>
      </c>
      <c r="B11" s="236"/>
      <c r="C11" s="236"/>
      <c r="D11" s="236"/>
      <c r="E11" s="237"/>
      <c r="F11" s="237"/>
      <c r="G11" s="237"/>
      <c r="H11" s="237"/>
      <c r="I11" s="237"/>
      <c r="J11" s="9"/>
      <c r="K11" s="9"/>
    </row>
    <row r="12" spans="1:12" ht="29.25" customHeight="1" x14ac:dyDescent="0.25">
      <c r="A12" s="236" t="s">
        <v>15</v>
      </c>
      <c r="B12" s="236"/>
      <c r="C12" s="236"/>
      <c r="D12" s="236"/>
      <c r="E12" s="237"/>
      <c r="F12" s="237"/>
      <c r="G12" s="237"/>
      <c r="H12" s="237"/>
      <c r="I12" s="237"/>
      <c r="J12" s="9"/>
      <c r="K12" s="9"/>
    </row>
    <row r="13" spans="1:12" ht="29.25" customHeight="1" x14ac:dyDescent="0.25">
      <c r="A13" s="236" t="s">
        <v>16</v>
      </c>
      <c r="B13" s="236"/>
      <c r="C13" s="236"/>
      <c r="D13" s="236"/>
      <c r="E13" s="237"/>
      <c r="F13" s="237"/>
      <c r="G13" s="237"/>
      <c r="H13" s="237"/>
      <c r="I13" s="237"/>
      <c r="J13" s="9"/>
      <c r="K13" s="9"/>
    </row>
    <row r="14" spans="1:12" ht="31.5" customHeight="1" x14ac:dyDescent="0.25">
      <c r="A14" s="236" t="s">
        <v>17</v>
      </c>
      <c r="B14" s="236"/>
      <c r="C14" s="236"/>
      <c r="D14" s="236"/>
      <c r="E14" s="237"/>
      <c r="F14" s="237"/>
      <c r="G14" s="237"/>
      <c r="H14" s="237"/>
      <c r="I14" s="237"/>
      <c r="J14" s="9"/>
      <c r="K14" s="9"/>
    </row>
    <row r="15" spans="1:12" x14ac:dyDescent="0.25">
      <c r="E15" s="9"/>
      <c r="F15" s="9"/>
      <c r="G15" s="9"/>
      <c r="H15" s="9"/>
      <c r="I15" s="9"/>
      <c r="J15" s="9"/>
      <c r="K15" s="9"/>
    </row>
    <row r="16" spans="1:12" x14ac:dyDescent="0.25">
      <c r="E16" s="9"/>
      <c r="F16" s="9"/>
      <c r="G16" s="9"/>
      <c r="H16" s="9"/>
      <c r="I16" s="9"/>
      <c r="J16" s="9"/>
      <c r="K16" s="9"/>
    </row>
    <row r="17" spans="1:11" ht="25.5" customHeight="1" x14ac:dyDescent="0.25">
      <c r="A17" s="243" t="s">
        <v>18</v>
      </c>
      <c r="B17" s="243"/>
      <c r="C17" s="243"/>
      <c r="D17" s="243"/>
      <c r="E17" s="244"/>
      <c r="F17" s="244"/>
      <c r="G17" s="244"/>
      <c r="H17" s="244"/>
      <c r="I17" s="244"/>
      <c r="J17" s="10"/>
      <c r="K17" s="10"/>
    </row>
    <row r="18" spans="1:11" ht="25.5" customHeight="1" x14ac:dyDescent="0.25">
      <c r="A18" s="243" t="s">
        <v>19</v>
      </c>
      <c r="B18" s="243"/>
      <c r="C18" s="243"/>
      <c r="D18" s="243"/>
      <c r="E18" s="245"/>
      <c r="F18" s="245"/>
      <c r="G18" s="245"/>
      <c r="H18" s="245"/>
      <c r="I18" s="245"/>
      <c r="J18" s="245"/>
      <c r="K18" s="245"/>
    </row>
  </sheetData>
  <sheetProtection password="DC1A" sheet="1" objects="1" scenarios="1" selectLockedCells="1"/>
  <mergeCells count="22">
    <mergeCell ref="A17:D17"/>
    <mergeCell ref="A18:D18"/>
    <mergeCell ref="E17:I17"/>
    <mergeCell ref="E18:K18"/>
    <mergeCell ref="A12:D12"/>
    <mergeCell ref="E12:I12"/>
    <mergeCell ref="A13:D13"/>
    <mergeCell ref="A14:D14"/>
    <mergeCell ref="E13:I13"/>
    <mergeCell ref="E14:I14"/>
    <mergeCell ref="E8:I8"/>
    <mergeCell ref="E9:I9"/>
    <mergeCell ref="A10:D10"/>
    <mergeCell ref="E10:I10"/>
    <mergeCell ref="A11:D11"/>
    <mergeCell ref="E11:I11"/>
    <mergeCell ref="A2:L2"/>
    <mergeCell ref="A4:L4"/>
    <mergeCell ref="A6:D6"/>
    <mergeCell ref="E6:I6"/>
    <mergeCell ref="A7:D7"/>
    <mergeCell ref="E7:I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00ED1-C81B-412E-BFD9-C19493D9F8AA}">
  <dimension ref="A1:AF2966"/>
  <sheetViews>
    <sheetView showGridLines="0" view="pageBreakPreview" zoomScaleNormal="100" workbookViewId="0">
      <selection activeCell="D82" sqref="D82"/>
    </sheetView>
  </sheetViews>
  <sheetFormatPr defaultColWidth="9.42578125" defaultRowHeight="12" x14ac:dyDescent="0.2"/>
  <cols>
    <col min="1" max="1" width="5.140625" style="52" customWidth="1"/>
    <col min="2" max="2" width="10.140625" style="80" customWidth="1"/>
    <col min="3" max="3" width="5.5703125" style="151" hidden="1" customWidth="1"/>
    <col min="4" max="4" width="50.28515625" style="52" customWidth="1"/>
    <col min="5" max="5" width="7.140625" style="52" customWidth="1"/>
    <col min="6" max="6" width="7.5703125" style="83" customWidth="1"/>
    <col min="7" max="7" width="12.5703125" style="157" customWidth="1"/>
    <col min="8" max="8" width="14.28515625" style="156" customWidth="1"/>
    <col min="9" max="9" width="9.42578125" style="51"/>
    <col min="10" max="10" width="13" style="52" customWidth="1"/>
    <col min="11" max="256" width="9.42578125" style="52"/>
    <col min="257" max="257" width="5.140625" style="52" customWidth="1"/>
    <col min="258" max="258" width="9.42578125" style="52"/>
    <col min="259" max="259" width="11.5703125" style="52" customWidth="1"/>
    <col min="260" max="260" width="50.28515625" style="52" customWidth="1"/>
    <col min="261" max="261" width="7.140625" style="52" customWidth="1"/>
    <col min="262" max="262" width="7.5703125" style="52" customWidth="1"/>
    <col min="263" max="263" width="12.5703125" style="52" customWidth="1"/>
    <col min="264" max="264" width="14.28515625" style="52" customWidth="1"/>
    <col min="265" max="265" width="9.42578125" style="52"/>
    <col min="266" max="266" width="13" style="52" customWidth="1"/>
    <col min="267" max="512" width="9.42578125" style="52"/>
    <col min="513" max="513" width="5.140625" style="52" customWidth="1"/>
    <col min="514" max="514" width="9.42578125" style="52"/>
    <col min="515" max="515" width="11.5703125" style="52" customWidth="1"/>
    <col min="516" max="516" width="50.28515625" style="52" customWidth="1"/>
    <col min="517" max="517" width="7.140625" style="52" customWidth="1"/>
    <col min="518" max="518" width="7.5703125" style="52" customWidth="1"/>
    <col min="519" max="519" width="12.5703125" style="52" customWidth="1"/>
    <col min="520" max="520" width="14.28515625" style="52" customWidth="1"/>
    <col min="521" max="521" width="9.42578125" style="52"/>
    <col min="522" max="522" width="13" style="52" customWidth="1"/>
    <col min="523" max="768" width="9.42578125" style="52"/>
    <col min="769" max="769" width="5.140625" style="52" customWidth="1"/>
    <col min="770" max="770" width="9.42578125" style="52"/>
    <col min="771" max="771" width="11.5703125" style="52" customWidth="1"/>
    <col min="772" max="772" width="50.28515625" style="52" customWidth="1"/>
    <col min="773" max="773" width="7.140625" style="52" customWidth="1"/>
    <col min="774" max="774" width="7.5703125" style="52" customWidth="1"/>
    <col min="775" max="775" width="12.5703125" style="52" customWidth="1"/>
    <col min="776" max="776" width="14.28515625" style="52" customWidth="1"/>
    <col min="777" max="777" width="9.42578125" style="52"/>
    <col min="778" max="778" width="13" style="52" customWidth="1"/>
    <col min="779" max="1024" width="9.42578125" style="52"/>
    <col min="1025" max="1025" width="5.140625" style="52" customWidth="1"/>
    <col min="1026" max="1026" width="9.42578125" style="52"/>
    <col min="1027" max="1027" width="11.5703125" style="52" customWidth="1"/>
    <col min="1028" max="1028" width="50.28515625" style="52" customWidth="1"/>
    <col min="1029" max="1029" width="7.140625" style="52" customWidth="1"/>
    <col min="1030" max="1030" width="7.5703125" style="52" customWidth="1"/>
    <col min="1031" max="1031" width="12.5703125" style="52" customWidth="1"/>
    <col min="1032" max="1032" width="14.28515625" style="52" customWidth="1"/>
    <col min="1033" max="1033" width="9.42578125" style="52"/>
    <col min="1034" max="1034" width="13" style="52" customWidth="1"/>
    <col min="1035" max="1280" width="9.42578125" style="52"/>
    <col min="1281" max="1281" width="5.140625" style="52" customWidth="1"/>
    <col min="1282" max="1282" width="9.42578125" style="52"/>
    <col min="1283" max="1283" width="11.5703125" style="52" customWidth="1"/>
    <col min="1284" max="1284" width="50.28515625" style="52" customWidth="1"/>
    <col min="1285" max="1285" width="7.140625" style="52" customWidth="1"/>
    <col min="1286" max="1286" width="7.5703125" style="52" customWidth="1"/>
    <col min="1287" max="1287" width="12.5703125" style="52" customWidth="1"/>
    <col min="1288" max="1288" width="14.28515625" style="52" customWidth="1"/>
    <col min="1289" max="1289" width="9.42578125" style="52"/>
    <col min="1290" max="1290" width="13" style="52" customWidth="1"/>
    <col min="1291" max="1536" width="9.42578125" style="52"/>
    <col min="1537" max="1537" width="5.140625" style="52" customWidth="1"/>
    <col min="1538" max="1538" width="9.42578125" style="52"/>
    <col min="1539" max="1539" width="11.5703125" style="52" customWidth="1"/>
    <col min="1540" max="1540" width="50.28515625" style="52" customWidth="1"/>
    <col min="1541" max="1541" width="7.140625" style="52" customWidth="1"/>
    <col min="1542" max="1542" width="7.5703125" style="52" customWidth="1"/>
    <col min="1543" max="1543" width="12.5703125" style="52" customWidth="1"/>
    <col min="1544" max="1544" width="14.28515625" style="52" customWidth="1"/>
    <col min="1545" max="1545" width="9.42578125" style="52"/>
    <col min="1546" max="1546" width="13" style="52" customWidth="1"/>
    <col min="1547" max="1792" width="9.42578125" style="52"/>
    <col min="1793" max="1793" width="5.140625" style="52" customWidth="1"/>
    <col min="1794" max="1794" width="9.42578125" style="52"/>
    <col min="1795" max="1795" width="11.5703125" style="52" customWidth="1"/>
    <col min="1796" max="1796" width="50.28515625" style="52" customWidth="1"/>
    <col min="1797" max="1797" width="7.140625" style="52" customWidth="1"/>
    <col min="1798" max="1798" width="7.5703125" style="52" customWidth="1"/>
    <col min="1799" max="1799" width="12.5703125" style="52" customWidth="1"/>
    <col min="1800" max="1800" width="14.28515625" style="52" customWidth="1"/>
    <col min="1801" max="1801" width="9.42578125" style="52"/>
    <col min="1802" max="1802" width="13" style="52" customWidth="1"/>
    <col min="1803" max="2048" width="9.42578125" style="52"/>
    <col min="2049" max="2049" width="5.140625" style="52" customWidth="1"/>
    <col min="2050" max="2050" width="9.42578125" style="52"/>
    <col min="2051" max="2051" width="11.5703125" style="52" customWidth="1"/>
    <col min="2052" max="2052" width="50.28515625" style="52" customWidth="1"/>
    <col min="2053" max="2053" width="7.140625" style="52" customWidth="1"/>
    <col min="2054" max="2054" width="7.5703125" style="52" customWidth="1"/>
    <col min="2055" max="2055" width="12.5703125" style="52" customWidth="1"/>
    <col min="2056" max="2056" width="14.28515625" style="52" customWidth="1"/>
    <col min="2057" max="2057" width="9.42578125" style="52"/>
    <col min="2058" max="2058" width="13" style="52" customWidth="1"/>
    <col min="2059" max="2304" width="9.42578125" style="52"/>
    <col min="2305" max="2305" width="5.140625" style="52" customWidth="1"/>
    <col min="2306" max="2306" width="9.42578125" style="52"/>
    <col min="2307" max="2307" width="11.5703125" style="52" customWidth="1"/>
    <col min="2308" max="2308" width="50.28515625" style="52" customWidth="1"/>
    <col min="2309" max="2309" width="7.140625" style="52" customWidth="1"/>
    <col min="2310" max="2310" width="7.5703125" style="52" customWidth="1"/>
    <col min="2311" max="2311" width="12.5703125" style="52" customWidth="1"/>
    <col min="2312" max="2312" width="14.28515625" style="52" customWidth="1"/>
    <col min="2313" max="2313" width="9.42578125" style="52"/>
    <col min="2314" max="2314" width="13" style="52" customWidth="1"/>
    <col min="2315" max="2560" width="9.42578125" style="52"/>
    <col min="2561" max="2561" width="5.140625" style="52" customWidth="1"/>
    <col min="2562" max="2562" width="9.42578125" style="52"/>
    <col min="2563" max="2563" width="11.5703125" style="52" customWidth="1"/>
    <col min="2564" max="2564" width="50.28515625" style="52" customWidth="1"/>
    <col min="2565" max="2565" width="7.140625" style="52" customWidth="1"/>
    <col min="2566" max="2566" width="7.5703125" style="52" customWidth="1"/>
    <col min="2567" max="2567" width="12.5703125" style="52" customWidth="1"/>
    <col min="2568" max="2568" width="14.28515625" style="52" customWidth="1"/>
    <col min="2569" max="2569" width="9.42578125" style="52"/>
    <col min="2570" max="2570" width="13" style="52" customWidth="1"/>
    <col min="2571" max="2816" width="9.42578125" style="52"/>
    <col min="2817" max="2817" width="5.140625" style="52" customWidth="1"/>
    <col min="2818" max="2818" width="9.42578125" style="52"/>
    <col min="2819" max="2819" width="11.5703125" style="52" customWidth="1"/>
    <col min="2820" max="2820" width="50.28515625" style="52" customWidth="1"/>
    <col min="2821" max="2821" width="7.140625" style="52" customWidth="1"/>
    <col min="2822" max="2822" width="7.5703125" style="52" customWidth="1"/>
    <col min="2823" max="2823" width="12.5703125" style="52" customWidth="1"/>
    <col min="2824" max="2824" width="14.28515625" style="52" customWidth="1"/>
    <col min="2825" max="2825" width="9.42578125" style="52"/>
    <col min="2826" max="2826" width="13" style="52" customWidth="1"/>
    <col min="2827" max="3072" width="9.42578125" style="52"/>
    <col min="3073" max="3073" width="5.140625" style="52" customWidth="1"/>
    <col min="3074" max="3074" width="9.42578125" style="52"/>
    <col min="3075" max="3075" width="11.5703125" style="52" customWidth="1"/>
    <col min="3076" max="3076" width="50.28515625" style="52" customWidth="1"/>
    <col min="3077" max="3077" width="7.140625" style="52" customWidth="1"/>
    <col min="3078" max="3078" width="7.5703125" style="52" customWidth="1"/>
    <col min="3079" max="3079" width="12.5703125" style="52" customWidth="1"/>
    <col min="3080" max="3080" width="14.28515625" style="52" customWidth="1"/>
    <col min="3081" max="3081" width="9.42578125" style="52"/>
    <col min="3082" max="3082" width="13" style="52" customWidth="1"/>
    <col min="3083" max="3328" width="9.42578125" style="52"/>
    <col min="3329" max="3329" width="5.140625" style="52" customWidth="1"/>
    <col min="3330" max="3330" width="9.42578125" style="52"/>
    <col min="3331" max="3331" width="11.5703125" style="52" customWidth="1"/>
    <col min="3332" max="3332" width="50.28515625" style="52" customWidth="1"/>
    <col min="3333" max="3333" width="7.140625" style="52" customWidth="1"/>
    <col min="3334" max="3334" width="7.5703125" style="52" customWidth="1"/>
    <col min="3335" max="3335" width="12.5703125" style="52" customWidth="1"/>
    <col min="3336" max="3336" width="14.28515625" style="52" customWidth="1"/>
    <col min="3337" max="3337" width="9.42578125" style="52"/>
    <col min="3338" max="3338" width="13" style="52" customWidth="1"/>
    <col min="3339" max="3584" width="9.42578125" style="52"/>
    <col min="3585" max="3585" width="5.140625" style="52" customWidth="1"/>
    <col min="3586" max="3586" width="9.42578125" style="52"/>
    <col min="3587" max="3587" width="11.5703125" style="52" customWidth="1"/>
    <col min="3588" max="3588" width="50.28515625" style="52" customWidth="1"/>
    <col min="3589" max="3589" width="7.140625" style="52" customWidth="1"/>
    <col min="3590" max="3590" width="7.5703125" style="52" customWidth="1"/>
    <col min="3591" max="3591" width="12.5703125" style="52" customWidth="1"/>
    <col min="3592" max="3592" width="14.28515625" style="52" customWidth="1"/>
    <col min="3593" max="3593" width="9.42578125" style="52"/>
    <col min="3594" max="3594" width="13" style="52" customWidth="1"/>
    <col min="3595" max="3840" width="9.42578125" style="52"/>
    <col min="3841" max="3841" width="5.140625" style="52" customWidth="1"/>
    <col min="3842" max="3842" width="9.42578125" style="52"/>
    <col min="3843" max="3843" width="11.5703125" style="52" customWidth="1"/>
    <col min="3844" max="3844" width="50.28515625" style="52" customWidth="1"/>
    <col min="3845" max="3845" width="7.140625" style="52" customWidth="1"/>
    <col min="3846" max="3846" width="7.5703125" style="52" customWidth="1"/>
    <col min="3847" max="3847" width="12.5703125" style="52" customWidth="1"/>
    <col min="3848" max="3848" width="14.28515625" style="52" customWidth="1"/>
    <col min="3849" max="3849" width="9.42578125" style="52"/>
    <col min="3850" max="3850" width="13" style="52" customWidth="1"/>
    <col min="3851" max="4096" width="9.42578125" style="52"/>
    <col min="4097" max="4097" width="5.140625" style="52" customWidth="1"/>
    <col min="4098" max="4098" width="9.42578125" style="52"/>
    <col min="4099" max="4099" width="11.5703125" style="52" customWidth="1"/>
    <col min="4100" max="4100" width="50.28515625" style="52" customWidth="1"/>
    <col min="4101" max="4101" width="7.140625" style="52" customWidth="1"/>
    <col min="4102" max="4102" width="7.5703125" style="52" customWidth="1"/>
    <col min="4103" max="4103" width="12.5703125" style="52" customWidth="1"/>
    <col min="4104" max="4104" width="14.28515625" style="52" customWidth="1"/>
    <col min="4105" max="4105" width="9.42578125" style="52"/>
    <col min="4106" max="4106" width="13" style="52" customWidth="1"/>
    <col min="4107" max="4352" width="9.42578125" style="52"/>
    <col min="4353" max="4353" width="5.140625" style="52" customWidth="1"/>
    <col min="4354" max="4354" width="9.42578125" style="52"/>
    <col min="4355" max="4355" width="11.5703125" style="52" customWidth="1"/>
    <col min="4356" max="4356" width="50.28515625" style="52" customWidth="1"/>
    <col min="4357" max="4357" width="7.140625" style="52" customWidth="1"/>
    <col min="4358" max="4358" width="7.5703125" style="52" customWidth="1"/>
    <col min="4359" max="4359" width="12.5703125" style="52" customWidth="1"/>
    <col min="4360" max="4360" width="14.28515625" style="52" customWidth="1"/>
    <col min="4361" max="4361" width="9.42578125" style="52"/>
    <col min="4362" max="4362" width="13" style="52" customWidth="1"/>
    <col min="4363" max="4608" width="9.42578125" style="52"/>
    <col min="4609" max="4609" width="5.140625" style="52" customWidth="1"/>
    <col min="4610" max="4610" width="9.42578125" style="52"/>
    <col min="4611" max="4611" width="11.5703125" style="52" customWidth="1"/>
    <col min="4612" max="4612" width="50.28515625" style="52" customWidth="1"/>
    <col min="4613" max="4613" width="7.140625" style="52" customWidth="1"/>
    <col min="4614" max="4614" width="7.5703125" style="52" customWidth="1"/>
    <col min="4615" max="4615" width="12.5703125" style="52" customWidth="1"/>
    <col min="4616" max="4616" width="14.28515625" style="52" customWidth="1"/>
    <col min="4617" max="4617" width="9.42578125" style="52"/>
    <col min="4618" max="4618" width="13" style="52" customWidth="1"/>
    <col min="4619" max="4864" width="9.42578125" style="52"/>
    <col min="4865" max="4865" width="5.140625" style="52" customWidth="1"/>
    <col min="4866" max="4866" width="9.42578125" style="52"/>
    <col min="4867" max="4867" width="11.5703125" style="52" customWidth="1"/>
    <col min="4868" max="4868" width="50.28515625" style="52" customWidth="1"/>
    <col min="4869" max="4869" width="7.140625" style="52" customWidth="1"/>
    <col min="4870" max="4870" width="7.5703125" style="52" customWidth="1"/>
    <col min="4871" max="4871" width="12.5703125" style="52" customWidth="1"/>
    <col min="4872" max="4872" width="14.28515625" style="52" customWidth="1"/>
    <col min="4873" max="4873" width="9.42578125" style="52"/>
    <col min="4874" max="4874" width="13" style="52" customWidth="1"/>
    <col min="4875" max="5120" width="9.42578125" style="52"/>
    <col min="5121" max="5121" width="5.140625" style="52" customWidth="1"/>
    <col min="5122" max="5122" width="9.42578125" style="52"/>
    <col min="5123" max="5123" width="11.5703125" style="52" customWidth="1"/>
    <col min="5124" max="5124" width="50.28515625" style="52" customWidth="1"/>
    <col min="5125" max="5125" width="7.140625" style="52" customWidth="1"/>
    <col min="5126" max="5126" width="7.5703125" style="52" customWidth="1"/>
    <col min="5127" max="5127" width="12.5703125" style="52" customWidth="1"/>
    <col min="5128" max="5128" width="14.28515625" style="52" customWidth="1"/>
    <col min="5129" max="5129" width="9.42578125" style="52"/>
    <col min="5130" max="5130" width="13" style="52" customWidth="1"/>
    <col min="5131" max="5376" width="9.42578125" style="52"/>
    <col min="5377" max="5377" width="5.140625" style="52" customWidth="1"/>
    <col min="5378" max="5378" width="9.42578125" style="52"/>
    <col min="5379" max="5379" width="11.5703125" style="52" customWidth="1"/>
    <col min="5380" max="5380" width="50.28515625" style="52" customWidth="1"/>
    <col min="5381" max="5381" width="7.140625" style="52" customWidth="1"/>
    <col min="5382" max="5382" width="7.5703125" style="52" customWidth="1"/>
    <col min="5383" max="5383" width="12.5703125" style="52" customWidth="1"/>
    <col min="5384" max="5384" width="14.28515625" style="52" customWidth="1"/>
    <col min="5385" max="5385" width="9.42578125" style="52"/>
    <col min="5386" max="5386" width="13" style="52" customWidth="1"/>
    <col min="5387" max="5632" width="9.42578125" style="52"/>
    <col min="5633" max="5633" width="5.140625" style="52" customWidth="1"/>
    <col min="5634" max="5634" width="9.42578125" style="52"/>
    <col min="5635" max="5635" width="11.5703125" style="52" customWidth="1"/>
    <col min="5636" max="5636" width="50.28515625" style="52" customWidth="1"/>
    <col min="5637" max="5637" width="7.140625" style="52" customWidth="1"/>
    <col min="5638" max="5638" width="7.5703125" style="52" customWidth="1"/>
    <col min="5639" max="5639" width="12.5703125" style="52" customWidth="1"/>
    <col min="5640" max="5640" width="14.28515625" style="52" customWidth="1"/>
    <col min="5641" max="5641" width="9.42578125" style="52"/>
    <col min="5642" max="5642" width="13" style="52" customWidth="1"/>
    <col min="5643" max="5888" width="9.42578125" style="52"/>
    <col min="5889" max="5889" width="5.140625" style="52" customWidth="1"/>
    <col min="5890" max="5890" width="9.42578125" style="52"/>
    <col min="5891" max="5891" width="11.5703125" style="52" customWidth="1"/>
    <col min="5892" max="5892" width="50.28515625" style="52" customWidth="1"/>
    <col min="5893" max="5893" width="7.140625" style="52" customWidth="1"/>
    <col min="5894" max="5894" width="7.5703125" style="52" customWidth="1"/>
    <col min="5895" max="5895" width="12.5703125" style="52" customWidth="1"/>
    <col min="5896" max="5896" width="14.28515625" style="52" customWidth="1"/>
    <col min="5897" max="5897" width="9.42578125" style="52"/>
    <col min="5898" max="5898" width="13" style="52" customWidth="1"/>
    <col min="5899" max="6144" width="9.42578125" style="52"/>
    <col min="6145" max="6145" width="5.140625" style="52" customWidth="1"/>
    <col min="6146" max="6146" width="9.42578125" style="52"/>
    <col min="6147" max="6147" width="11.5703125" style="52" customWidth="1"/>
    <col min="6148" max="6148" width="50.28515625" style="52" customWidth="1"/>
    <col min="6149" max="6149" width="7.140625" style="52" customWidth="1"/>
    <col min="6150" max="6150" width="7.5703125" style="52" customWidth="1"/>
    <col min="6151" max="6151" width="12.5703125" style="52" customWidth="1"/>
    <col min="6152" max="6152" width="14.28515625" style="52" customWidth="1"/>
    <col min="6153" max="6153" width="9.42578125" style="52"/>
    <col min="6154" max="6154" width="13" style="52" customWidth="1"/>
    <col min="6155" max="6400" width="9.42578125" style="52"/>
    <col min="6401" max="6401" width="5.140625" style="52" customWidth="1"/>
    <col min="6402" max="6402" width="9.42578125" style="52"/>
    <col min="6403" max="6403" width="11.5703125" style="52" customWidth="1"/>
    <col min="6404" max="6404" width="50.28515625" style="52" customWidth="1"/>
    <col min="6405" max="6405" width="7.140625" style="52" customWidth="1"/>
    <col min="6406" max="6406" width="7.5703125" style="52" customWidth="1"/>
    <col min="6407" max="6407" width="12.5703125" style="52" customWidth="1"/>
    <col min="6408" max="6408" width="14.28515625" style="52" customWidth="1"/>
    <col min="6409" max="6409" width="9.42578125" style="52"/>
    <col min="6410" max="6410" width="13" style="52" customWidth="1"/>
    <col min="6411" max="6656" width="9.42578125" style="52"/>
    <col min="6657" max="6657" width="5.140625" style="52" customWidth="1"/>
    <col min="6658" max="6658" width="9.42578125" style="52"/>
    <col min="6659" max="6659" width="11.5703125" style="52" customWidth="1"/>
    <col min="6660" max="6660" width="50.28515625" style="52" customWidth="1"/>
    <col min="6661" max="6661" width="7.140625" style="52" customWidth="1"/>
    <col min="6662" max="6662" width="7.5703125" style="52" customWidth="1"/>
    <col min="6663" max="6663" width="12.5703125" style="52" customWidth="1"/>
    <col min="6664" max="6664" width="14.28515625" style="52" customWidth="1"/>
    <col min="6665" max="6665" width="9.42578125" style="52"/>
    <col min="6666" max="6666" width="13" style="52" customWidth="1"/>
    <col min="6667" max="6912" width="9.42578125" style="52"/>
    <col min="6913" max="6913" width="5.140625" style="52" customWidth="1"/>
    <col min="6914" max="6914" width="9.42578125" style="52"/>
    <col min="6915" max="6915" width="11.5703125" style="52" customWidth="1"/>
    <col min="6916" max="6916" width="50.28515625" style="52" customWidth="1"/>
    <col min="6917" max="6917" width="7.140625" style="52" customWidth="1"/>
    <col min="6918" max="6918" width="7.5703125" style="52" customWidth="1"/>
    <col min="6919" max="6919" width="12.5703125" style="52" customWidth="1"/>
    <col min="6920" max="6920" width="14.28515625" style="52" customWidth="1"/>
    <col min="6921" max="6921" width="9.42578125" style="52"/>
    <col min="6922" max="6922" width="13" style="52" customWidth="1"/>
    <col min="6923" max="7168" width="9.42578125" style="52"/>
    <col min="7169" max="7169" width="5.140625" style="52" customWidth="1"/>
    <col min="7170" max="7170" width="9.42578125" style="52"/>
    <col min="7171" max="7171" width="11.5703125" style="52" customWidth="1"/>
    <col min="7172" max="7172" width="50.28515625" style="52" customWidth="1"/>
    <col min="7173" max="7173" width="7.140625" style="52" customWidth="1"/>
    <col min="7174" max="7174" width="7.5703125" style="52" customWidth="1"/>
    <col min="7175" max="7175" width="12.5703125" style="52" customWidth="1"/>
    <col min="7176" max="7176" width="14.28515625" style="52" customWidth="1"/>
    <col min="7177" max="7177" width="9.42578125" style="52"/>
    <col min="7178" max="7178" width="13" style="52" customWidth="1"/>
    <col min="7179" max="7424" width="9.42578125" style="52"/>
    <col min="7425" max="7425" width="5.140625" style="52" customWidth="1"/>
    <col min="7426" max="7426" width="9.42578125" style="52"/>
    <col min="7427" max="7427" width="11.5703125" style="52" customWidth="1"/>
    <col min="7428" max="7428" width="50.28515625" style="52" customWidth="1"/>
    <col min="7429" max="7429" width="7.140625" style="52" customWidth="1"/>
    <col min="7430" max="7430" width="7.5703125" style="52" customWidth="1"/>
    <col min="7431" max="7431" width="12.5703125" style="52" customWidth="1"/>
    <col min="7432" max="7432" width="14.28515625" style="52" customWidth="1"/>
    <col min="7433" max="7433" width="9.42578125" style="52"/>
    <col min="7434" max="7434" width="13" style="52" customWidth="1"/>
    <col min="7435" max="7680" width="9.42578125" style="52"/>
    <col min="7681" max="7681" width="5.140625" style="52" customWidth="1"/>
    <col min="7682" max="7682" width="9.42578125" style="52"/>
    <col min="7683" max="7683" width="11.5703125" style="52" customWidth="1"/>
    <col min="7684" max="7684" width="50.28515625" style="52" customWidth="1"/>
    <col min="7685" max="7685" width="7.140625" style="52" customWidth="1"/>
    <col min="7686" max="7686" width="7.5703125" style="52" customWidth="1"/>
    <col min="7687" max="7687" width="12.5703125" style="52" customWidth="1"/>
    <col min="7688" max="7688" width="14.28515625" style="52" customWidth="1"/>
    <col min="7689" max="7689" width="9.42578125" style="52"/>
    <col min="7690" max="7690" width="13" style="52" customWidth="1"/>
    <col min="7691" max="7936" width="9.42578125" style="52"/>
    <col min="7937" max="7937" width="5.140625" style="52" customWidth="1"/>
    <col min="7938" max="7938" width="9.42578125" style="52"/>
    <col min="7939" max="7939" width="11.5703125" style="52" customWidth="1"/>
    <col min="7940" max="7940" width="50.28515625" style="52" customWidth="1"/>
    <col min="7941" max="7941" width="7.140625" style="52" customWidth="1"/>
    <col min="7942" max="7942" width="7.5703125" style="52" customWidth="1"/>
    <col min="7943" max="7943" width="12.5703125" style="52" customWidth="1"/>
    <col min="7944" max="7944" width="14.28515625" style="52" customWidth="1"/>
    <col min="7945" max="7945" width="9.42578125" style="52"/>
    <col min="7946" max="7946" width="13" style="52" customWidth="1"/>
    <col min="7947" max="8192" width="9.42578125" style="52"/>
    <col min="8193" max="8193" width="5.140625" style="52" customWidth="1"/>
    <col min="8194" max="8194" width="9.42578125" style="52"/>
    <col min="8195" max="8195" width="11.5703125" style="52" customWidth="1"/>
    <col min="8196" max="8196" width="50.28515625" style="52" customWidth="1"/>
    <col min="8197" max="8197" width="7.140625" style="52" customWidth="1"/>
    <col min="8198" max="8198" width="7.5703125" style="52" customWidth="1"/>
    <col min="8199" max="8199" width="12.5703125" style="52" customWidth="1"/>
    <col min="8200" max="8200" width="14.28515625" style="52" customWidth="1"/>
    <col min="8201" max="8201" width="9.42578125" style="52"/>
    <col min="8202" max="8202" width="13" style="52" customWidth="1"/>
    <col min="8203" max="8448" width="9.42578125" style="52"/>
    <col min="8449" max="8449" width="5.140625" style="52" customWidth="1"/>
    <col min="8450" max="8450" width="9.42578125" style="52"/>
    <col min="8451" max="8451" width="11.5703125" style="52" customWidth="1"/>
    <col min="8452" max="8452" width="50.28515625" style="52" customWidth="1"/>
    <col min="8453" max="8453" width="7.140625" style="52" customWidth="1"/>
    <col min="8454" max="8454" width="7.5703125" style="52" customWidth="1"/>
    <col min="8455" max="8455" width="12.5703125" style="52" customWidth="1"/>
    <col min="8456" max="8456" width="14.28515625" style="52" customWidth="1"/>
    <col min="8457" max="8457" width="9.42578125" style="52"/>
    <col min="8458" max="8458" width="13" style="52" customWidth="1"/>
    <col min="8459" max="8704" width="9.42578125" style="52"/>
    <col min="8705" max="8705" width="5.140625" style="52" customWidth="1"/>
    <col min="8706" max="8706" width="9.42578125" style="52"/>
    <col min="8707" max="8707" width="11.5703125" style="52" customWidth="1"/>
    <col min="8708" max="8708" width="50.28515625" style="52" customWidth="1"/>
    <col min="8709" max="8709" width="7.140625" style="52" customWidth="1"/>
    <col min="8710" max="8710" width="7.5703125" style="52" customWidth="1"/>
    <col min="8711" max="8711" width="12.5703125" style="52" customWidth="1"/>
    <col min="8712" max="8712" width="14.28515625" style="52" customWidth="1"/>
    <col min="8713" max="8713" width="9.42578125" style="52"/>
    <col min="8714" max="8714" width="13" style="52" customWidth="1"/>
    <col min="8715" max="8960" width="9.42578125" style="52"/>
    <col min="8961" max="8961" width="5.140625" style="52" customWidth="1"/>
    <col min="8962" max="8962" width="9.42578125" style="52"/>
    <col min="8963" max="8963" width="11.5703125" style="52" customWidth="1"/>
    <col min="8964" max="8964" width="50.28515625" style="52" customWidth="1"/>
    <col min="8965" max="8965" width="7.140625" style="52" customWidth="1"/>
    <col min="8966" max="8966" width="7.5703125" style="52" customWidth="1"/>
    <col min="8967" max="8967" width="12.5703125" style="52" customWidth="1"/>
    <col min="8968" max="8968" width="14.28515625" style="52" customWidth="1"/>
    <col min="8969" max="8969" width="9.42578125" style="52"/>
    <col min="8970" max="8970" width="13" style="52" customWidth="1"/>
    <col min="8971" max="9216" width="9.42578125" style="52"/>
    <col min="9217" max="9217" width="5.140625" style="52" customWidth="1"/>
    <col min="9218" max="9218" width="9.42578125" style="52"/>
    <col min="9219" max="9219" width="11.5703125" style="52" customWidth="1"/>
    <col min="9220" max="9220" width="50.28515625" style="52" customWidth="1"/>
    <col min="9221" max="9221" width="7.140625" style="52" customWidth="1"/>
    <col min="9222" max="9222" width="7.5703125" style="52" customWidth="1"/>
    <col min="9223" max="9223" width="12.5703125" style="52" customWidth="1"/>
    <col min="9224" max="9224" width="14.28515625" style="52" customWidth="1"/>
    <col min="9225" max="9225" width="9.42578125" style="52"/>
    <col min="9226" max="9226" width="13" style="52" customWidth="1"/>
    <col min="9227" max="9472" width="9.42578125" style="52"/>
    <col min="9473" max="9473" width="5.140625" style="52" customWidth="1"/>
    <col min="9474" max="9474" width="9.42578125" style="52"/>
    <col min="9475" max="9475" width="11.5703125" style="52" customWidth="1"/>
    <col min="9476" max="9476" width="50.28515625" style="52" customWidth="1"/>
    <col min="9477" max="9477" width="7.140625" style="52" customWidth="1"/>
    <col min="9478" max="9478" width="7.5703125" style="52" customWidth="1"/>
    <col min="9479" max="9479" width="12.5703125" style="52" customWidth="1"/>
    <col min="9480" max="9480" width="14.28515625" style="52" customWidth="1"/>
    <col min="9481" max="9481" width="9.42578125" style="52"/>
    <col min="9482" max="9482" width="13" style="52" customWidth="1"/>
    <col min="9483" max="9728" width="9.42578125" style="52"/>
    <col min="9729" max="9729" width="5.140625" style="52" customWidth="1"/>
    <col min="9730" max="9730" width="9.42578125" style="52"/>
    <col min="9731" max="9731" width="11.5703125" style="52" customWidth="1"/>
    <col min="9732" max="9732" width="50.28515625" style="52" customWidth="1"/>
    <col min="9733" max="9733" width="7.140625" style="52" customWidth="1"/>
    <col min="9734" max="9734" width="7.5703125" style="52" customWidth="1"/>
    <col min="9735" max="9735" width="12.5703125" style="52" customWidth="1"/>
    <col min="9736" max="9736" width="14.28515625" style="52" customWidth="1"/>
    <col min="9737" max="9737" width="9.42578125" style="52"/>
    <col min="9738" max="9738" width="13" style="52" customWidth="1"/>
    <col min="9739" max="9984" width="9.42578125" style="52"/>
    <col min="9985" max="9985" width="5.140625" style="52" customWidth="1"/>
    <col min="9986" max="9986" width="9.42578125" style="52"/>
    <col min="9987" max="9987" width="11.5703125" style="52" customWidth="1"/>
    <col min="9988" max="9988" width="50.28515625" style="52" customWidth="1"/>
    <col min="9989" max="9989" width="7.140625" style="52" customWidth="1"/>
    <col min="9990" max="9990" width="7.5703125" style="52" customWidth="1"/>
    <col min="9991" max="9991" width="12.5703125" style="52" customWidth="1"/>
    <col min="9992" max="9992" width="14.28515625" style="52" customWidth="1"/>
    <col min="9993" max="9993" width="9.42578125" style="52"/>
    <col min="9994" max="9994" width="13" style="52" customWidth="1"/>
    <col min="9995" max="10240" width="9.42578125" style="52"/>
    <col min="10241" max="10241" width="5.140625" style="52" customWidth="1"/>
    <col min="10242" max="10242" width="9.42578125" style="52"/>
    <col min="10243" max="10243" width="11.5703125" style="52" customWidth="1"/>
    <col min="10244" max="10244" width="50.28515625" style="52" customWidth="1"/>
    <col min="10245" max="10245" width="7.140625" style="52" customWidth="1"/>
    <col min="10246" max="10246" width="7.5703125" style="52" customWidth="1"/>
    <col min="10247" max="10247" width="12.5703125" style="52" customWidth="1"/>
    <col min="10248" max="10248" width="14.28515625" style="52" customWidth="1"/>
    <col min="10249" max="10249" width="9.42578125" style="52"/>
    <col min="10250" max="10250" width="13" style="52" customWidth="1"/>
    <col min="10251" max="10496" width="9.42578125" style="52"/>
    <col min="10497" max="10497" width="5.140625" style="52" customWidth="1"/>
    <col min="10498" max="10498" width="9.42578125" style="52"/>
    <col min="10499" max="10499" width="11.5703125" style="52" customWidth="1"/>
    <col min="10500" max="10500" width="50.28515625" style="52" customWidth="1"/>
    <col min="10501" max="10501" width="7.140625" style="52" customWidth="1"/>
    <col min="10502" max="10502" width="7.5703125" style="52" customWidth="1"/>
    <col min="10503" max="10503" width="12.5703125" style="52" customWidth="1"/>
    <col min="10504" max="10504" width="14.28515625" style="52" customWidth="1"/>
    <col min="10505" max="10505" width="9.42578125" style="52"/>
    <col min="10506" max="10506" width="13" style="52" customWidth="1"/>
    <col min="10507" max="10752" width="9.42578125" style="52"/>
    <col min="10753" max="10753" width="5.140625" style="52" customWidth="1"/>
    <col min="10754" max="10754" width="9.42578125" style="52"/>
    <col min="10755" max="10755" width="11.5703125" style="52" customWidth="1"/>
    <col min="10756" max="10756" width="50.28515625" style="52" customWidth="1"/>
    <col min="10757" max="10757" width="7.140625" style="52" customWidth="1"/>
    <col min="10758" max="10758" width="7.5703125" style="52" customWidth="1"/>
    <col min="10759" max="10759" width="12.5703125" style="52" customWidth="1"/>
    <col min="10760" max="10760" width="14.28515625" style="52" customWidth="1"/>
    <col min="10761" max="10761" width="9.42578125" style="52"/>
    <col min="10762" max="10762" width="13" style="52" customWidth="1"/>
    <col min="10763" max="11008" width="9.42578125" style="52"/>
    <col min="11009" max="11009" width="5.140625" style="52" customWidth="1"/>
    <col min="11010" max="11010" width="9.42578125" style="52"/>
    <col min="11011" max="11011" width="11.5703125" style="52" customWidth="1"/>
    <col min="11012" max="11012" width="50.28515625" style="52" customWidth="1"/>
    <col min="11013" max="11013" width="7.140625" style="52" customWidth="1"/>
    <col min="11014" max="11014" width="7.5703125" style="52" customWidth="1"/>
    <col min="11015" max="11015" width="12.5703125" style="52" customWidth="1"/>
    <col min="11016" max="11016" width="14.28515625" style="52" customWidth="1"/>
    <col min="11017" max="11017" width="9.42578125" style="52"/>
    <col min="11018" max="11018" width="13" style="52" customWidth="1"/>
    <col min="11019" max="11264" width="9.42578125" style="52"/>
    <col min="11265" max="11265" width="5.140625" style="52" customWidth="1"/>
    <col min="11266" max="11266" width="9.42578125" style="52"/>
    <col min="11267" max="11267" width="11.5703125" style="52" customWidth="1"/>
    <col min="11268" max="11268" width="50.28515625" style="52" customWidth="1"/>
    <col min="11269" max="11269" width="7.140625" style="52" customWidth="1"/>
    <col min="11270" max="11270" width="7.5703125" style="52" customWidth="1"/>
    <col min="11271" max="11271" width="12.5703125" style="52" customWidth="1"/>
    <col min="11272" max="11272" width="14.28515625" style="52" customWidth="1"/>
    <col min="11273" max="11273" width="9.42578125" style="52"/>
    <col min="11274" max="11274" width="13" style="52" customWidth="1"/>
    <col min="11275" max="11520" width="9.42578125" style="52"/>
    <col min="11521" max="11521" width="5.140625" style="52" customWidth="1"/>
    <col min="11522" max="11522" width="9.42578125" style="52"/>
    <col min="11523" max="11523" width="11.5703125" style="52" customWidth="1"/>
    <col min="11524" max="11524" width="50.28515625" style="52" customWidth="1"/>
    <col min="11525" max="11525" width="7.140625" style="52" customWidth="1"/>
    <col min="11526" max="11526" width="7.5703125" style="52" customWidth="1"/>
    <col min="11527" max="11527" width="12.5703125" style="52" customWidth="1"/>
    <col min="11528" max="11528" width="14.28515625" style="52" customWidth="1"/>
    <col min="11529" max="11529" width="9.42578125" style="52"/>
    <col min="11530" max="11530" width="13" style="52" customWidth="1"/>
    <col min="11531" max="11776" width="9.42578125" style="52"/>
    <col min="11777" max="11777" width="5.140625" style="52" customWidth="1"/>
    <col min="11778" max="11778" width="9.42578125" style="52"/>
    <col min="11779" max="11779" width="11.5703125" style="52" customWidth="1"/>
    <col min="11780" max="11780" width="50.28515625" style="52" customWidth="1"/>
    <col min="11781" max="11781" width="7.140625" style="52" customWidth="1"/>
    <col min="11782" max="11782" width="7.5703125" style="52" customWidth="1"/>
    <col min="11783" max="11783" width="12.5703125" style="52" customWidth="1"/>
    <col min="11784" max="11784" width="14.28515625" style="52" customWidth="1"/>
    <col min="11785" max="11785" width="9.42578125" style="52"/>
    <col min="11786" max="11786" width="13" style="52" customWidth="1"/>
    <col min="11787" max="12032" width="9.42578125" style="52"/>
    <col min="12033" max="12033" width="5.140625" style="52" customWidth="1"/>
    <col min="12034" max="12034" width="9.42578125" style="52"/>
    <col min="12035" max="12035" width="11.5703125" style="52" customWidth="1"/>
    <col min="12036" max="12036" width="50.28515625" style="52" customWidth="1"/>
    <col min="12037" max="12037" width="7.140625" style="52" customWidth="1"/>
    <col min="12038" max="12038" width="7.5703125" style="52" customWidth="1"/>
    <col min="12039" max="12039" width="12.5703125" style="52" customWidth="1"/>
    <col min="12040" max="12040" width="14.28515625" style="52" customWidth="1"/>
    <col min="12041" max="12041" width="9.42578125" style="52"/>
    <col min="12042" max="12042" width="13" style="52" customWidth="1"/>
    <col min="12043" max="12288" width="9.42578125" style="52"/>
    <col min="12289" max="12289" width="5.140625" style="52" customWidth="1"/>
    <col min="12290" max="12290" width="9.42578125" style="52"/>
    <col min="12291" max="12291" width="11.5703125" style="52" customWidth="1"/>
    <col min="12292" max="12292" width="50.28515625" style="52" customWidth="1"/>
    <col min="12293" max="12293" width="7.140625" style="52" customWidth="1"/>
    <col min="12294" max="12294" width="7.5703125" style="52" customWidth="1"/>
    <col min="12295" max="12295" width="12.5703125" style="52" customWidth="1"/>
    <col min="12296" max="12296" width="14.28515625" style="52" customWidth="1"/>
    <col min="12297" max="12297" width="9.42578125" style="52"/>
    <col min="12298" max="12298" width="13" style="52" customWidth="1"/>
    <col min="12299" max="12544" width="9.42578125" style="52"/>
    <col min="12545" max="12545" width="5.140625" style="52" customWidth="1"/>
    <col min="12546" max="12546" width="9.42578125" style="52"/>
    <col min="12547" max="12547" width="11.5703125" style="52" customWidth="1"/>
    <col min="12548" max="12548" width="50.28515625" style="52" customWidth="1"/>
    <col min="12549" max="12549" width="7.140625" style="52" customWidth="1"/>
    <col min="12550" max="12550" width="7.5703125" style="52" customWidth="1"/>
    <col min="12551" max="12551" width="12.5703125" style="52" customWidth="1"/>
    <col min="12552" max="12552" width="14.28515625" style="52" customWidth="1"/>
    <col min="12553" max="12553" width="9.42578125" style="52"/>
    <col min="12554" max="12554" width="13" style="52" customWidth="1"/>
    <col min="12555" max="12800" width="9.42578125" style="52"/>
    <col min="12801" max="12801" width="5.140625" style="52" customWidth="1"/>
    <col min="12802" max="12802" width="9.42578125" style="52"/>
    <col min="12803" max="12803" width="11.5703125" style="52" customWidth="1"/>
    <col min="12804" max="12804" width="50.28515625" style="52" customWidth="1"/>
    <col min="12805" max="12805" width="7.140625" style="52" customWidth="1"/>
    <col min="12806" max="12806" width="7.5703125" style="52" customWidth="1"/>
    <col min="12807" max="12807" width="12.5703125" style="52" customWidth="1"/>
    <col min="12808" max="12808" width="14.28515625" style="52" customWidth="1"/>
    <col min="12809" max="12809" width="9.42578125" style="52"/>
    <col min="12810" max="12810" width="13" style="52" customWidth="1"/>
    <col min="12811" max="13056" width="9.42578125" style="52"/>
    <col min="13057" max="13057" width="5.140625" style="52" customWidth="1"/>
    <col min="13058" max="13058" width="9.42578125" style="52"/>
    <col min="13059" max="13059" width="11.5703125" style="52" customWidth="1"/>
    <col min="13060" max="13060" width="50.28515625" style="52" customWidth="1"/>
    <col min="13061" max="13061" width="7.140625" style="52" customWidth="1"/>
    <col min="13062" max="13062" width="7.5703125" style="52" customWidth="1"/>
    <col min="13063" max="13063" width="12.5703125" style="52" customWidth="1"/>
    <col min="13064" max="13064" width="14.28515625" style="52" customWidth="1"/>
    <col min="13065" max="13065" width="9.42578125" style="52"/>
    <col min="13066" max="13066" width="13" style="52" customWidth="1"/>
    <col min="13067" max="13312" width="9.42578125" style="52"/>
    <col min="13313" max="13313" width="5.140625" style="52" customWidth="1"/>
    <col min="13314" max="13314" width="9.42578125" style="52"/>
    <col min="13315" max="13315" width="11.5703125" style="52" customWidth="1"/>
    <col min="13316" max="13316" width="50.28515625" style="52" customWidth="1"/>
    <col min="13317" max="13317" width="7.140625" style="52" customWidth="1"/>
    <col min="13318" max="13318" width="7.5703125" style="52" customWidth="1"/>
    <col min="13319" max="13319" width="12.5703125" style="52" customWidth="1"/>
    <col min="13320" max="13320" width="14.28515625" style="52" customWidth="1"/>
    <col min="13321" max="13321" width="9.42578125" style="52"/>
    <col min="13322" max="13322" width="13" style="52" customWidth="1"/>
    <col min="13323" max="13568" width="9.42578125" style="52"/>
    <col min="13569" max="13569" width="5.140625" style="52" customWidth="1"/>
    <col min="13570" max="13570" width="9.42578125" style="52"/>
    <col min="13571" max="13571" width="11.5703125" style="52" customWidth="1"/>
    <col min="13572" max="13572" width="50.28515625" style="52" customWidth="1"/>
    <col min="13573" max="13573" width="7.140625" style="52" customWidth="1"/>
    <col min="13574" max="13574" width="7.5703125" style="52" customWidth="1"/>
    <col min="13575" max="13575" width="12.5703125" style="52" customWidth="1"/>
    <col min="13576" max="13576" width="14.28515625" style="52" customWidth="1"/>
    <col min="13577" max="13577" width="9.42578125" style="52"/>
    <col min="13578" max="13578" width="13" style="52" customWidth="1"/>
    <col min="13579" max="13824" width="9.42578125" style="52"/>
    <col min="13825" max="13825" width="5.140625" style="52" customWidth="1"/>
    <col min="13826" max="13826" width="9.42578125" style="52"/>
    <col min="13827" max="13827" width="11.5703125" style="52" customWidth="1"/>
    <col min="13828" max="13828" width="50.28515625" style="52" customWidth="1"/>
    <col min="13829" max="13829" width="7.140625" style="52" customWidth="1"/>
    <col min="13830" max="13830" width="7.5703125" style="52" customWidth="1"/>
    <col min="13831" max="13831" width="12.5703125" style="52" customWidth="1"/>
    <col min="13832" max="13832" width="14.28515625" style="52" customWidth="1"/>
    <col min="13833" max="13833" width="9.42578125" style="52"/>
    <col min="13834" max="13834" width="13" style="52" customWidth="1"/>
    <col min="13835" max="14080" width="9.42578125" style="52"/>
    <col min="14081" max="14081" width="5.140625" style="52" customWidth="1"/>
    <col min="14082" max="14082" width="9.42578125" style="52"/>
    <col min="14083" max="14083" width="11.5703125" style="52" customWidth="1"/>
    <col min="14084" max="14084" width="50.28515625" style="52" customWidth="1"/>
    <col min="14085" max="14085" width="7.140625" style="52" customWidth="1"/>
    <col min="14086" max="14086" width="7.5703125" style="52" customWidth="1"/>
    <col min="14087" max="14087" width="12.5703125" style="52" customWidth="1"/>
    <col min="14088" max="14088" width="14.28515625" style="52" customWidth="1"/>
    <col min="14089" max="14089" width="9.42578125" style="52"/>
    <col min="14090" max="14090" width="13" style="52" customWidth="1"/>
    <col min="14091" max="14336" width="9.42578125" style="52"/>
    <col min="14337" max="14337" width="5.140625" style="52" customWidth="1"/>
    <col min="14338" max="14338" width="9.42578125" style="52"/>
    <col min="14339" max="14339" width="11.5703125" style="52" customWidth="1"/>
    <col min="14340" max="14340" width="50.28515625" style="52" customWidth="1"/>
    <col min="14341" max="14341" width="7.140625" style="52" customWidth="1"/>
    <col min="14342" max="14342" width="7.5703125" style="52" customWidth="1"/>
    <col min="14343" max="14343" width="12.5703125" style="52" customWidth="1"/>
    <col min="14344" max="14344" width="14.28515625" style="52" customWidth="1"/>
    <col min="14345" max="14345" width="9.42578125" style="52"/>
    <col min="14346" max="14346" width="13" style="52" customWidth="1"/>
    <col min="14347" max="14592" width="9.42578125" style="52"/>
    <col min="14593" max="14593" width="5.140625" style="52" customWidth="1"/>
    <col min="14594" max="14594" width="9.42578125" style="52"/>
    <col min="14595" max="14595" width="11.5703125" style="52" customWidth="1"/>
    <col min="14596" max="14596" width="50.28515625" style="52" customWidth="1"/>
    <col min="14597" max="14597" width="7.140625" style="52" customWidth="1"/>
    <col min="14598" max="14598" width="7.5703125" style="52" customWidth="1"/>
    <col min="14599" max="14599" width="12.5703125" style="52" customWidth="1"/>
    <col min="14600" max="14600" width="14.28515625" style="52" customWidth="1"/>
    <col min="14601" max="14601" width="9.42578125" style="52"/>
    <col min="14602" max="14602" width="13" style="52" customWidth="1"/>
    <col min="14603" max="14848" width="9.42578125" style="52"/>
    <col min="14849" max="14849" width="5.140625" style="52" customWidth="1"/>
    <col min="14850" max="14850" width="9.42578125" style="52"/>
    <col min="14851" max="14851" width="11.5703125" style="52" customWidth="1"/>
    <col min="14852" max="14852" width="50.28515625" style="52" customWidth="1"/>
    <col min="14853" max="14853" width="7.140625" style="52" customWidth="1"/>
    <col min="14854" max="14854" width="7.5703125" style="52" customWidth="1"/>
    <col min="14855" max="14855" width="12.5703125" style="52" customWidth="1"/>
    <col min="14856" max="14856" width="14.28515625" style="52" customWidth="1"/>
    <col min="14857" max="14857" width="9.42578125" style="52"/>
    <col min="14858" max="14858" width="13" style="52" customWidth="1"/>
    <col min="14859" max="15104" width="9.42578125" style="52"/>
    <col min="15105" max="15105" width="5.140625" style="52" customWidth="1"/>
    <col min="15106" max="15106" width="9.42578125" style="52"/>
    <col min="15107" max="15107" width="11.5703125" style="52" customWidth="1"/>
    <col min="15108" max="15108" width="50.28515625" style="52" customWidth="1"/>
    <col min="15109" max="15109" width="7.140625" style="52" customWidth="1"/>
    <col min="15110" max="15110" width="7.5703125" style="52" customWidth="1"/>
    <col min="15111" max="15111" width="12.5703125" style="52" customWidth="1"/>
    <col min="15112" max="15112" width="14.28515625" style="52" customWidth="1"/>
    <col min="15113" max="15113" width="9.42578125" style="52"/>
    <col min="15114" max="15114" width="13" style="52" customWidth="1"/>
    <col min="15115" max="15360" width="9.42578125" style="52"/>
    <col min="15361" max="15361" width="5.140625" style="52" customWidth="1"/>
    <col min="15362" max="15362" width="9.42578125" style="52"/>
    <col min="15363" max="15363" width="11.5703125" style="52" customWidth="1"/>
    <col min="15364" max="15364" width="50.28515625" style="52" customWidth="1"/>
    <col min="15365" max="15365" width="7.140625" style="52" customWidth="1"/>
    <col min="15366" max="15366" width="7.5703125" style="52" customWidth="1"/>
    <col min="15367" max="15367" width="12.5703125" style="52" customWidth="1"/>
    <col min="15368" max="15368" width="14.28515625" style="52" customWidth="1"/>
    <col min="15369" max="15369" width="9.42578125" style="52"/>
    <col min="15370" max="15370" width="13" style="52" customWidth="1"/>
    <col min="15371" max="15616" width="9.42578125" style="52"/>
    <col min="15617" max="15617" width="5.140625" style="52" customWidth="1"/>
    <col min="15618" max="15618" width="9.42578125" style="52"/>
    <col min="15619" max="15619" width="11.5703125" style="52" customWidth="1"/>
    <col min="15620" max="15620" width="50.28515625" style="52" customWidth="1"/>
    <col min="15621" max="15621" width="7.140625" style="52" customWidth="1"/>
    <col min="15622" max="15622" width="7.5703125" style="52" customWidth="1"/>
    <col min="15623" max="15623" width="12.5703125" style="52" customWidth="1"/>
    <col min="15624" max="15624" width="14.28515625" style="52" customWidth="1"/>
    <col min="15625" max="15625" width="9.42578125" style="52"/>
    <col min="15626" max="15626" width="13" style="52" customWidth="1"/>
    <col min="15627" max="15872" width="9.42578125" style="52"/>
    <col min="15873" max="15873" width="5.140625" style="52" customWidth="1"/>
    <col min="15874" max="15874" width="9.42578125" style="52"/>
    <col min="15875" max="15875" width="11.5703125" style="52" customWidth="1"/>
    <col min="15876" max="15876" width="50.28515625" style="52" customWidth="1"/>
    <col min="15877" max="15877" width="7.140625" style="52" customWidth="1"/>
    <col min="15878" max="15878" width="7.5703125" style="52" customWidth="1"/>
    <col min="15879" max="15879" width="12.5703125" style="52" customWidth="1"/>
    <col min="15880" max="15880" width="14.28515625" style="52" customWidth="1"/>
    <col min="15881" max="15881" width="9.42578125" style="52"/>
    <col min="15882" max="15882" width="13" style="52" customWidth="1"/>
    <col min="15883" max="16128" width="9.42578125" style="52"/>
    <col min="16129" max="16129" width="5.140625" style="52" customWidth="1"/>
    <col min="16130" max="16130" width="9.42578125" style="52"/>
    <col min="16131" max="16131" width="11.5703125" style="52" customWidth="1"/>
    <col min="16132" max="16132" width="50.28515625" style="52" customWidth="1"/>
    <col min="16133" max="16133" width="7.140625" style="52" customWidth="1"/>
    <col min="16134" max="16134" width="7.5703125" style="52" customWidth="1"/>
    <col min="16135" max="16135" width="12.5703125" style="52" customWidth="1"/>
    <col min="16136" max="16136" width="14.28515625" style="52" customWidth="1"/>
    <col min="16137" max="16137" width="9.42578125" style="52"/>
    <col min="16138" max="16138" width="13" style="52" customWidth="1"/>
    <col min="16139" max="16384" width="9.42578125" style="52"/>
  </cols>
  <sheetData>
    <row r="1" spans="1:9" s="42" customFormat="1" ht="18" customHeight="1" x14ac:dyDescent="0.25">
      <c r="A1" s="246" t="s">
        <v>305</v>
      </c>
      <c r="B1" s="246"/>
      <c r="C1" s="246"/>
      <c r="D1" s="246"/>
      <c r="E1" s="246"/>
      <c r="F1" s="246"/>
      <c r="G1" s="246"/>
      <c r="H1" s="246"/>
      <c r="I1" s="41"/>
    </row>
    <row r="2" spans="1:9" s="46" customFormat="1" ht="21.75" customHeight="1" x14ac:dyDescent="0.25">
      <c r="A2" s="43" t="s">
        <v>53</v>
      </c>
      <c r="B2" s="43" t="s">
        <v>306</v>
      </c>
      <c r="C2" s="132" t="s">
        <v>307</v>
      </c>
      <c r="D2" s="43" t="s">
        <v>54</v>
      </c>
      <c r="E2" s="43" t="s">
        <v>49</v>
      </c>
      <c r="F2" s="44" t="s">
        <v>55</v>
      </c>
      <c r="G2" s="133" t="s">
        <v>422</v>
      </c>
      <c r="H2" s="132" t="s">
        <v>308</v>
      </c>
      <c r="I2" s="45"/>
    </row>
    <row r="3" spans="1:9" ht="24" x14ac:dyDescent="0.2">
      <c r="A3" s="47"/>
      <c r="B3" s="47"/>
      <c r="C3" s="134"/>
      <c r="D3" s="48" t="s">
        <v>56</v>
      </c>
      <c r="E3" s="49"/>
      <c r="F3" s="50"/>
      <c r="G3" s="135"/>
      <c r="H3" s="136"/>
    </row>
    <row r="4" spans="1:9" ht="72" x14ac:dyDescent="0.2">
      <c r="A4" s="53">
        <v>1</v>
      </c>
      <c r="B4" s="53">
        <v>2.8</v>
      </c>
      <c r="C4" s="137"/>
      <c r="D4" s="54" t="s">
        <v>57</v>
      </c>
      <c r="E4" s="55"/>
      <c r="F4" s="56"/>
      <c r="G4" s="138"/>
      <c r="H4" s="136"/>
    </row>
    <row r="5" spans="1:9" ht="12.75" x14ac:dyDescent="0.2">
      <c r="A5" s="47" t="s">
        <v>58</v>
      </c>
      <c r="B5" s="47" t="s">
        <v>309</v>
      </c>
      <c r="C5" s="134">
        <v>260.3</v>
      </c>
      <c r="D5" s="57" t="s">
        <v>59</v>
      </c>
      <c r="E5" s="49" t="s">
        <v>40</v>
      </c>
      <c r="F5" s="58">
        <v>0</v>
      </c>
      <c r="G5" s="139">
        <f>C5*100/118</f>
        <v>220.59322033898306</v>
      </c>
      <c r="H5" s="134">
        <f>G5*F5</f>
        <v>0</v>
      </c>
    </row>
    <row r="6" spans="1:9" ht="24" x14ac:dyDescent="0.2">
      <c r="A6" s="59">
        <v>2</v>
      </c>
      <c r="B6" s="59" t="s">
        <v>310</v>
      </c>
      <c r="C6" s="140">
        <v>104.5</v>
      </c>
      <c r="D6" s="60" t="s">
        <v>60</v>
      </c>
      <c r="E6" s="49" t="s">
        <v>40</v>
      </c>
      <c r="F6" s="58">
        <v>22</v>
      </c>
      <c r="G6" s="139">
        <f t="shared" ref="G6:G69" si="0">C6*100/118</f>
        <v>88.559322033898312</v>
      </c>
      <c r="H6" s="134">
        <f t="shared" ref="H6:H69" si="1">G6*F6</f>
        <v>1948.3050847457628</v>
      </c>
    </row>
    <row r="7" spans="1:9" ht="48" x14ac:dyDescent="0.2">
      <c r="A7" s="59">
        <v>3</v>
      </c>
      <c r="B7" s="94">
        <v>2.25</v>
      </c>
      <c r="C7" s="141">
        <v>196</v>
      </c>
      <c r="D7" s="54" t="s">
        <v>61</v>
      </c>
      <c r="E7" s="61" t="s">
        <v>40</v>
      </c>
      <c r="F7" s="62">
        <v>0</v>
      </c>
      <c r="G7" s="139">
        <f t="shared" si="0"/>
        <v>166.10169491525423</v>
      </c>
      <c r="H7" s="134">
        <f t="shared" si="1"/>
        <v>0</v>
      </c>
    </row>
    <row r="8" spans="1:9" ht="36" x14ac:dyDescent="0.2">
      <c r="A8" s="47">
        <v>4</v>
      </c>
      <c r="B8" s="47">
        <v>2.27</v>
      </c>
      <c r="C8" s="134">
        <v>2123.75</v>
      </c>
      <c r="D8" s="57" t="s">
        <v>62</v>
      </c>
      <c r="E8" s="49" t="s">
        <v>40</v>
      </c>
      <c r="F8" s="58">
        <v>87.142160000000004</v>
      </c>
      <c r="G8" s="139">
        <f t="shared" si="0"/>
        <v>1799.7881355932204</v>
      </c>
      <c r="H8" s="134">
        <f t="shared" si="1"/>
        <v>156837.42567796612</v>
      </c>
    </row>
    <row r="9" spans="1:9" ht="36" x14ac:dyDescent="0.2">
      <c r="A9" s="53">
        <v>5</v>
      </c>
      <c r="B9" s="53">
        <v>4.0999999999999996</v>
      </c>
      <c r="C9" s="137"/>
      <c r="D9" s="54" t="s">
        <v>63</v>
      </c>
      <c r="E9" s="55"/>
      <c r="F9" s="63"/>
      <c r="G9" s="139">
        <f t="shared" si="0"/>
        <v>0</v>
      </c>
      <c r="H9" s="134"/>
    </row>
    <row r="10" spans="1:9" ht="24" x14ac:dyDescent="0.2">
      <c r="A10" s="47"/>
      <c r="B10" s="47" t="s">
        <v>311</v>
      </c>
      <c r="C10" s="134">
        <v>7294.7</v>
      </c>
      <c r="D10" s="57" t="s">
        <v>64</v>
      </c>
      <c r="E10" s="49" t="s">
        <v>40</v>
      </c>
      <c r="F10" s="58">
        <v>0</v>
      </c>
      <c r="G10" s="139">
        <f t="shared" si="0"/>
        <v>6181.9491525423728</v>
      </c>
      <c r="H10" s="134">
        <f t="shared" si="1"/>
        <v>0</v>
      </c>
    </row>
    <row r="11" spans="1:9" ht="36" x14ac:dyDescent="0.2">
      <c r="A11" s="64">
        <v>6</v>
      </c>
      <c r="B11" s="53">
        <v>4.0999999999999996</v>
      </c>
      <c r="C11" s="137"/>
      <c r="D11" s="54" t="s">
        <v>63</v>
      </c>
      <c r="E11" s="55"/>
      <c r="F11" s="63"/>
      <c r="G11" s="139">
        <f t="shared" si="0"/>
        <v>0</v>
      </c>
      <c r="H11" s="134"/>
    </row>
    <row r="12" spans="1:9" ht="24" x14ac:dyDescent="0.2">
      <c r="A12" s="64"/>
      <c r="B12" s="59" t="s">
        <v>312</v>
      </c>
      <c r="C12" s="140">
        <v>7878.5</v>
      </c>
      <c r="D12" s="57" t="s">
        <v>65</v>
      </c>
      <c r="E12" s="49" t="s">
        <v>32</v>
      </c>
      <c r="F12" s="58">
        <v>15</v>
      </c>
      <c r="G12" s="139">
        <f t="shared" si="0"/>
        <v>6676.6949152542375</v>
      </c>
      <c r="H12" s="134">
        <f t="shared" si="1"/>
        <v>100150.42372881356</v>
      </c>
    </row>
    <row r="13" spans="1:9" ht="36" x14ac:dyDescent="0.2">
      <c r="A13" s="53">
        <v>7</v>
      </c>
      <c r="B13" s="53">
        <v>5.0999999999999996</v>
      </c>
      <c r="C13" s="137"/>
      <c r="D13" s="54" t="s">
        <v>66</v>
      </c>
      <c r="E13" s="55"/>
      <c r="F13" s="63"/>
      <c r="G13" s="139">
        <f t="shared" si="0"/>
        <v>0</v>
      </c>
      <c r="H13" s="134"/>
    </row>
    <row r="14" spans="1:9" ht="24" x14ac:dyDescent="0.2">
      <c r="A14" s="47"/>
      <c r="B14" s="47" t="s">
        <v>313</v>
      </c>
      <c r="C14" s="134">
        <v>9045.75</v>
      </c>
      <c r="D14" s="57" t="s">
        <v>67</v>
      </c>
      <c r="E14" s="49" t="s">
        <v>40</v>
      </c>
      <c r="F14" s="58">
        <v>10.622019999999999</v>
      </c>
      <c r="G14" s="139">
        <f t="shared" si="0"/>
        <v>7665.8898305084749</v>
      </c>
      <c r="H14" s="134">
        <f t="shared" si="1"/>
        <v>81427.235097457626</v>
      </c>
    </row>
    <row r="15" spans="1:9" ht="24" x14ac:dyDescent="0.2">
      <c r="A15" s="53">
        <v>8</v>
      </c>
      <c r="B15" s="53">
        <v>6.1</v>
      </c>
      <c r="C15" s="137"/>
      <c r="D15" s="54" t="s">
        <v>68</v>
      </c>
      <c r="E15" s="55"/>
      <c r="F15" s="63"/>
      <c r="G15" s="139">
        <f t="shared" si="0"/>
        <v>0</v>
      </c>
      <c r="H15" s="134"/>
    </row>
    <row r="16" spans="1:9" ht="12.75" x14ac:dyDescent="0.2">
      <c r="A16" s="47"/>
      <c r="B16" s="47" t="s">
        <v>314</v>
      </c>
      <c r="C16" s="134">
        <v>7132.25</v>
      </c>
      <c r="D16" s="57" t="s">
        <v>69</v>
      </c>
      <c r="E16" s="49" t="s">
        <v>40</v>
      </c>
      <c r="F16" s="58">
        <v>11</v>
      </c>
      <c r="G16" s="139">
        <f t="shared" si="0"/>
        <v>6044.2796610169489</v>
      </c>
      <c r="H16" s="134">
        <f t="shared" si="1"/>
        <v>66487.076271186437</v>
      </c>
    </row>
    <row r="17" spans="1:32" ht="48" x14ac:dyDescent="0.2">
      <c r="A17" s="47">
        <v>9</v>
      </c>
      <c r="B17" s="142" t="s">
        <v>315</v>
      </c>
      <c r="C17" s="143">
        <v>551.32000000000005</v>
      </c>
      <c r="D17" s="65" t="s">
        <v>70</v>
      </c>
      <c r="E17" s="49" t="s">
        <v>32</v>
      </c>
      <c r="F17" s="58">
        <v>222.61439999999999</v>
      </c>
      <c r="G17" s="139">
        <f t="shared" si="0"/>
        <v>467.22033898305091</v>
      </c>
      <c r="H17" s="134">
        <f t="shared" si="1"/>
        <v>104009.97543050848</v>
      </c>
    </row>
    <row r="18" spans="1:32" ht="12.75" x14ac:dyDescent="0.2">
      <c r="A18" s="47"/>
      <c r="B18" s="47"/>
      <c r="C18" s="134"/>
      <c r="D18" s="48" t="s">
        <v>71</v>
      </c>
      <c r="E18" s="49"/>
      <c r="F18" s="58"/>
      <c r="G18" s="139">
        <f t="shared" si="0"/>
        <v>0</v>
      </c>
      <c r="H18" s="134"/>
    </row>
    <row r="19" spans="1:32" ht="60" x14ac:dyDescent="0.2">
      <c r="A19" s="53">
        <v>10</v>
      </c>
      <c r="B19" s="53">
        <v>5.2</v>
      </c>
      <c r="C19" s="137"/>
      <c r="D19" s="54" t="s">
        <v>72</v>
      </c>
      <c r="E19" s="55"/>
      <c r="F19" s="63"/>
      <c r="G19" s="139">
        <f t="shared" si="0"/>
        <v>0</v>
      </c>
      <c r="H19" s="134"/>
    </row>
    <row r="20" spans="1:32" ht="24" x14ac:dyDescent="0.2">
      <c r="A20" s="47"/>
      <c r="B20" s="47" t="s">
        <v>316</v>
      </c>
      <c r="C20" s="134">
        <v>10852.95</v>
      </c>
      <c r="D20" s="57" t="s">
        <v>73</v>
      </c>
      <c r="E20" s="49" t="s">
        <v>40</v>
      </c>
      <c r="F20" s="58">
        <v>0</v>
      </c>
      <c r="G20" s="139">
        <f t="shared" si="0"/>
        <v>9197.4152542372885</v>
      </c>
      <c r="H20" s="134">
        <f t="shared" si="1"/>
        <v>0</v>
      </c>
    </row>
    <row r="21" spans="1:32" ht="99.75" customHeight="1" x14ac:dyDescent="0.2">
      <c r="A21" s="47">
        <v>11</v>
      </c>
      <c r="B21" s="47">
        <v>5.3</v>
      </c>
      <c r="C21" s="134">
        <v>11505.5</v>
      </c>
      <c r="D21" s="57" t="s">
        <v>74</v>
      </c>
      <c r="E21" s="49" t="s">
        <v>40</v>
      </c>
      <c r="F21" s="58">
        <v>3.9299999999999997</v>
      </c>
      <c r="G21" s="139">
        <f t="shared" si="0"/>
        <v>9750.4237288135591</v>
      </c>
      <c r="H21" s="134">
        <f t="shared" si="1"/>
        <v>38319.165254237283</v>
      </c>
      <c r="I21" s="66"/>
      <c r="K21" s="67"/>
      <c r="L21" s="67"/>
      <c r="M21" s="67"/>
      <c r="N21" s="67"/>
      <c r="O21" s="67"/>
      <c r="P21" s="67"/>
      <c r="Q21" s="67"/>
      <c r="R21" s="67"/>
    </row>
    <row r="22" spans="1:32" ht="36" x14ac:dyDescent="0.2">
      <c r="A22" s="68" t="s">
        <v>75</v>
      </c>
      <c r="B22" s="144">
        <v>4.0999999999999996</v>
      </c>
      <c r="C22" s="134">
        <v>410.85</v>
      </c>
      <c r="D22" s="57" t="s">
        <v>76</v>
      </c>
      <c r="E22" s="49" t="s">
        <v>32</v>
      </c>
      <c r="F22" s="58">
        <v>3.7399999999999984</v>
      </c>
      <c r="G22" s="139">
        <f t="shared" si="0"/>
        <v>348.17796610169489</v>
      </c>
      <c r="H22" s="134">
        <f t="shared" si="1"/>
        <v>1302.1855932203384</v>
      </c>
      <c r="I22" s="66"/>
      <c r="K22" s="67"/>
      <c r="L22" s="67"/>
      <c r="M22" s="67"/>
      <c r="N22" s="67"/>
      <c r="O22" s="67"/>
      <c r="P22" s="67"/>
      <c r="Q22" s="67"/>
      <c r="R22" s="67"/>
      <c r="S22" s="67"/>
      <c r="T22" s="67"/>
      <c r="U22" s="67"/>
      <c r="V22" s="67"/>
      <c r="W22" s="67"/>
      <c r="X22" s="67"/>
      <c r="Y22" s="67"/>
      <c r="Z22" s="67"/>
      <c r="AA22" s="67"/>
      <c r="AB22" s="67"/>
      <c r="AC22" s="67"/>
      <c r="AD22" s="67"/>
      <c r="AE22" s="67"/>
      <c r="AF22" s="67"/>
    </row>
    <row r="23" spans="1:32" ht="60" x14ac:dyDescent="0.2">
      <c r="A23" s="47" t="s">
        <v>46</v>
      </c>
      <c r="B23" s="47">
        <v>4.13</v>
      </c>
      <c r="C23" s="134">
        <v>146.15</v>
      </c>
      <c r="D23" s="57" t="s">
        <v>77</v>
      </c>
      <c r="E23" s="49" t="s">
        <v>32</v>
      </c>
      <c r="F23" s="58">
        <v>3.7399999999999984</v>
      </c>
      <c r="G23" s="139">
        <f t="shared" si="0"/>
        <v>123.85593220338983</v>
      </c>
      <c r="H23" s="134">
        <f t="shared" si="1"/>
        <v>463.22118644067774</v>
      </c>
      <c r="I23" s="66"/>
      <c r="K23" s="67"/>
      <c r="L23" s="67"/>
      <c r="M23" s="67"/>
      <c r="N23" s="67"/>
      <c r="O23" s="67"/>
      <c r="P23" s="67"/>
      <c r="Q23" s="67"/>
      <c r="R23" s="67"/>
      <c r="S23" s="67"/>
      <c r="T23" s="67"/>
      <c r="U23" s="67"/>
      <c r="V23" s="67"/>
      <c r="W23" s="67"/>
      <c r="X23" s="67"/>
      <c r="Y23" s="67"/>
      <c r="Z23" s="67"/>
      <c r="AA23" s="67"/>
      <c r="AB23" s="67"/>
      <c r="AC23" s="67"/>
      <c r="AD23" s="67"/>
      <c r="AE23" s="67"/>
      <c r="AF23" s="67"/>
    </row>
    <row r="24" spans="1:32" ht="24" x14ac:dyDescent="0.2">
      <c r="A24" s="53">
        <v>13</v>
      </c>
      <c r="B24" s="53">
        <v>5.22</v>
      </c>
      <c r="C24" s="137"/>
      <c r="D24" s="54" t="s">
        <v>78</v>
      </c>
      <c r="E24" s="55"/>
      <c r="F24" s="63"/>
      <c r="G24" s="139">
        <f t="shared" si="0"/>
        <v>0</v>
      </c>
      <c r="H24" s="134"/>
      <c r="I24" s="66"/>
      <c r="K24" s="67"/>
      <c r="L24" s="67"/>
      <c r="M24" s="67"/>
      <c r="N24" s="67"/>
      <c r="O24" s="67"/>
      <c r="P24" s="67"/>
      <c r="Q24" s="67"/>
      <c r="R24" s="67"/>
    </row>
    <row r="25" spans="1:32" ht="12.75" x14ac:dyDescent="0.2">
      <c r="A25" s="47"/>
      <c r="B25" s="47" t="s">
        <v>317</v>
      </c>
      <c r="C25" s="134">
        <v>107.85</v>
      </c>
      <c r="D25" s="57" t="s">
        <v>79</v>
      </c>
      <c r="E25" s="49" t="s">
        <v>41</v>
      </c>
      <c r="F25" s="58">
        <v>1800.3400000000001</v>
      </c>
      <c r="G25" s="139">
        <f t="shared" si="0"/>
        <v>91.398305084745758</v>
      </c>
      <c r="H25" s="134">
        <f t="shared" si="1"/>
        <v>164548.02457627119</v>
      </c>
      <c r="I25" s="66"/>
      <c r="K25" s="67"/>
      <c r="L25" s="67"/>
      <c r="M25" s="67"/>
      <c r="N25" s="67"/>
      <c r="O25" s="67"/>
      <c r="P25" s="67"/>
      <c r="Q25" s="67"/>
      <c r="R25" s="67"/>
    </row>
    <row r="26" spans="1:32" ht="24" x14ac:dyDescent="0.2">
      <c r="A26" s="53">
        <v>14</v>
      </c>
      <c r="B26" s="53">
        <v>5.9</v>
      </c>
      <c r="C26" s="137"/>
      <c r="D26" s="54" t="s">
        <v>80</v>
      </c>
      <c r="E26" s="55"/>
      <c r="F26" s="63"/>
      <c r="G26" s="139">
        <f t="shared" si="0"/>
        <v>0</v>
      </c>
      <c r="H26" s="134"/>
      <c r="I26" s="66"/>
      <c r="K26" s="67"/>
      <c r="L26" s="67"/>
      <c r="M26" s="67"/>
      <c r="N26" s="67"/>
      <c r="O26" s="67"/>
      <c r="P26" s="67"/>
      <c r="Q26" s="67"/>
      <c r="R26" s="67"/>
    </row>
    <row r="27" spans="1:32" ht="24" x14ac:dyDescent="0.2">
      <c r="A27" s="47" t="s">
        <v>81</v>
      </c>
      <c r="B27" s="47" t="s">
        <v>318</v>
      </c>
      <c r="C27" s="134">
        <v>392.15</v>
      </c>
      <c r="D27" s="57" t="s">
        <v>82</v>
      </c>
      <c r="E27" s="49" t="s">
        <v>32</v>
      </c>
      <c r="F27" s="58">
        <v>0</v>
      </c>
      <c r="G27" s="139">
        <f t="shared" si="0"/>
        <v>332.33050847457628</v>
      </c>
      <c r="H27" s="134">
        <f t="shared" si="1"/>
        <v>0</v>
      </c>
      <c r="I27" s="66"/>
      <c r="K27" s="67"/>
      <c r="L27" s="67"/>
      <c r="M27" s="67"/>
      <c r="N27" s="67"/>
      <c r="O27" s="67"/>
      <c r="P27" s="67"/>
      <c r="Q27" s="67"/>
      <c r="R27" s="67"/>
    </row>
    <row r="28" spans="1:32" ht="24" x14ac:dyDescent="0.2">
      <c r="A28" s="59" t="s">
        <v>83</v>
      </c>
      <c r="B28" s="59" t="s">
        <v>319</v>
      </c>
      <c r="C28" s="140">
        <v>927.25</v>
      </c>
      <c r="D28" s="60" t="s">
        <v>84</v>
      </c>
      <c r="E28" s="69" t="s">
        <v>32</v>
      </c>
      <c r="F28" s="70">
        <v>4.1999999999999886</v>
      </c>
      <c r="G28" s="139">
        <f t="shared" si="0"/>
        <v>785.80508474576266</v>
      </c>
      <c r="H28" s="134">
        <f t="shared" si="1"/>
        <v>3300.3813559321943</v>
      </c>
      <c r="I28" s="66"/>
      <c r="K28" s="67"/>
      <c r="L28" s="67"/>
      <c r="M28" s="67"/>
      <c r="N28" s="67"/>
      <c r="O28" s="67"/>
      <c r="P28" s="67"/>
      <c r="Q28" s="67"/>
      <c r="R28" s="67"/>
      <c r="S28" s="67"/>
      <c r="T28" s="67"/>
      <c r="U28" s="67"/>
      <c r="V28" s="67"/>
      <c r="W28" s="67"/>
      <c r="X28" s="67"/>
      <c r="Y28" s="67"/>
      <c r="Z28" s="67"/>
      <c r="AA28" s="67"/>
      <c r="AB28" s="67"/>
      <c r="AC28" s="67"/>
      <c r="AD28" s="67"/>
      <c r="AE28" s="67"/>
      <c r="AF28" s="67"/>
    </row>
    <row r="29" spans="1:32" ht="12.75" x14ac:dyDescent="0.2">
      <c r="A29" s="47" t="s">
        <v>85</v>
      </c>
      <c r="B29" s="47" t="s">
        <v>320</v>
      </c>
      <c r="C29" s="134">
        <v>927.25</v>
      </c>
      <c r="D29" s="57" t="s">
        <v>86</v>
      </c>
      <c r="E29" s="49" t="s">
        <v>32</v>
      </c>
      <c r="F29" s="58">
        <v>35</v>
      </c>
      <c r="G29" s="139">
        <f t="shared" si="0"/>
        <v>785.80508474576266</v>
      </c>
      <c r="H29" s="134">
        <f t="shared" si="1"/>
        <v>27503.177966101692</v>
      </c>
      <c r="I29" s="66"/>
      <c r="K29" s="67"/>
      <c r="L29" s="67"/>
      <c r="M29" s="67"/>
      <c r="N29" s="67"/>
      <c r="O29" s="67"/>
      <c r="P29" s="67"/>
      <c r="Q29" s="67"/>
      <c r="R29" s="67"/>
      <c r="S29" s="67"/>
      <c r="T29" s="67"/>
      <c r="U29" s="67"/>
      <c r="V29" s="67"/>
      <c r="W29" s="67"/>
      <c r="X29" s="67"/>
      <c r="Y29" s="67"/>
      <c r="Z29" s="67"/>
      <c r="AA29" s="67"/>
      <c r="AB29" s="67"/>
      <c r="AC29" s="67"/>
      <c r="AD29" s="67"/>
      <c r="AE29" s="67"/>
      <c r="AF29" s="67"/>
    </row>
    <row r="30" spans="1:32" ht="24" x14ac:dyDescent="0.2">
      <c r="A30" s="47" t="s">
        <v>87</v>
      </c>
      <c r="B30" s="47" t="s">
        <v>321</v>
      </c>
      <c r="C30" s="134">
        <v>736.4</v>
      </c>
      <c r="D30" s="71" t="s">
        <v>88</v>
      </c>
      <c r="E30" s="49" t="s">
        <v>32</v>
      </c>
      <c r="F30" s="58">
        <v>4.5420000000000016</v>
      </c>
      <c r="G30" s="139">
        <f t="shared" si="0"/>
        <v>624.06779661016947</v>
      </c>
      <c r="H30" s="134">
        <f t="shared" si="1"/>
        <v>2834.5159322033905</v>
      </c>
      <c r="I30" s="66"/>
      <c r="K30" s="67"/>
      <c r="L30" s="67"/>
      <c r="M30" s="67"/>
      <c r="N30" s="67"/>
      <c r="O30" s="67"/>
      <c r="P30" s="67"/>
      <c r="Q30" s="67"/>
      <c r="R30" s="67"/>
      <c r="S30" s="67"/>
      <c r="T30" s="67"/>
      <c r="U30" s="67"/>
      <c r="V30" s="67"/>
      <c r="W30" s="67"/>
      <c r="X30" s="67"/>
      <c r="Y30" s="67"/>
      <c r="Z30" s="67"/>
      <c r="AA30" s="67"/>
      <c r="AB30" s="67"/>
      <c r="AC30" s="67"/>
      <c r="AD30" s="67"/>
      <c r="AE30" s="67"/>
      <c r="AF30" s="67"/>
    </row>
    <row r="31" spans="1:32" ht="12.75" x14ac:dyDescent="0.2">
      <c r="A31" s="47" t="s">
        <v>89</v>
      </c>
      <c r="B31" s="47" t="s">
        <v>322</v>
      </c>
      <c r="C31" s="134">
        <v>961.3</v>
      </c>
      <c r="D31" s="57" t="s">
        <v>90</v>
      </c>
      <c r="E31" s="49" t="s">
        <v>32</v>
      </c>
      <c r="F31" s="58">
        <v>7.4499999999999886</v>
      </c>
      <c r="G31" s="139">
        <f t="shared" si="0"/>
        <v>814.66101694915255</v>
      </c>
      <c r="H31" s="134">
        <f t="shared" si="1"/>
        <v>6069.2245762711773</v>
      </c>
      <c r="I31" s="66"/>
      <c r="K31" s="67"/>
      <c r="L31" s="67"/>
      <c r="M31" s="67"/>
      <c r="N31" s="67"/>
      <c r="O31" s="67"/>
      <c r="P31" s="67"/>
      <c r="Q31" s="67"/>
      <c r="R31" s="67"/>
      <c r="S31" s="67"/>
      <c r="T31" s="67"/>
      <c r="U31" s="67"/>
      <c r="V31" s="67"/>
      <c r="W31" s="67"/>
      <c r="X31" s="67"/>
      <c r="Y31" s="67"/>
      <c r="Z31" s="67"/>
      <c r="AA31" s="67"/>
      <c r="AB31" s="67"/>
      <c r="AC31" s="67"/>
      <c r="AD31" s="67"/>
      <c r="AE31" s="67"/>
      <c r="AF31" s="67"/>
    </row>
    <row r="32" spans="1:32" ht="12.75" x14ac:dyDescent="0.2">
      <c r="A32" s="47" t="s">
        <v>91</v>
      </c>
      <c r="B32" s="47" t="s">
        <v>323</v>
      </c>
      <c r="C32" s="134">
        <v>764.95</v>
      </c>
      <c r="D32" s="57" t="s">
        <v>92</v>
      </c>
      <c r="E32" s="49" t="s">
        <v>32</v>
      </c>
      <c r="F32" s="58">
        <v>6.07</v>
      </c>
      <c r="G32" s="139">
        <f t="shared" si="0"/>
        <v>648.26271186440681</v>
      </c>
      <c r="H32" s="134">
        <f t="shared" si="1"/>
        <v>3934.9546610169496</v>
      </c>
      <c r="I32" s="66"/>
      <c r="K32" s="67"/>
      <c r="L32" s="67"/>
      <c r="M32" s="67"/>
      <c r="N32" s="67"/>
      <c r="O32" s="67"/>
      <c r="P32" s="67"/>
      <c r="Q32" s="67"/>
      <c r="R32" s="67"/>
      <c r="S32" s="67"/>
      <c r="T32" s="67"/>
      <c r="U32" s="67"/>
      <c r="V32" s="67"/>
      <c r="W32" s="67"/>
      <c r="X32" s="67"/>
      <c r="Y32" s="67"/>
      <c r="Z32" s="67"/>
      <c r="AA32" s="67"/>
      <c r="AB32" s="67"/>
      <c r="AC32" s="67"/>
      <c r="AD32" s="67"/>
      <c r="AE32" s="67"/>
      <c r="AF32" s="67"/>
    </row>
    <row r="33" spans="1:32" ht="36" x14ac:dyDescent="0.2">
      <c r="A33" s="47" t="s">
        <v>93</v>
      </c>
      <c r="B33" s="47" t="s">
        <v>324</v>
      </c>
      <c r="C33" s="134">
        <v>392.15</v>
      </c>
      <c r="D33" s="57" t="s">
        <v>94</v>
      </c>
      <c r="E33" s="49" t="s">
        <v>32</v>
      </c>
      <c r="F33" s="58">
        <v>35</v>
      </c>
      <c r="G33" s="139">
        <f t="shared" si="0"/>
        <v>332.33050847457628</v>
      </c>
      <c r="H33" s="134">
        <f t="shared" si="1"/>
        <v>11631.56779661017</v>
      </c>
    </row>
    <row r="34" spans="1:32" ht="12.75" x14ac:dyDescent="0.2">
      <c r="A34" s="47" t="s">
        <v>95</v>
      </c>
      <c r="B34" s="47" t="s">
        <v>325</v>
      </c>
      <c r="C34" s="134">
        <v>951.1</v>
      </c>
      <c r="D34" s="57" t="s">
        <v>96</v>
      </c>
      <c r="E34" s="49" t="s">
        <v>32</v>
      </c>
      <c r="F34" s="58">
        <v>2.359</v>
      </c>
      <c r="G34" s="139">
        <f t="shared" si="0"/>
        <v>806.01694915254234</v>
      </c>
      <c r="H34" s="134">
        <f t="shared" si="1"/>
        <v>1901.3939830508473</v>
      </c>
    </row>
    <row r="35" spans="1:32" ht="12.75" x14ac:dyDescent="0.2">
      <c r="A35" s="47"/>
      <c r="B35" s="47"/>
      <c r="C35" s="134"/>
      <c r="D35" s="48" t="s">
        <v>97</v>
      </c>
      <c r="E35" s="49"/>
      <c r="F35" s="58"/>
      <c r="G35" s="139">
        <f t="shared" si="0"/>
        <v>0</v>
      </c>
      <c r="H35" s="134"/>
      <c r="I35" s="66"/>
      <c r="K35" s="67"/>
      <c r="L35" s="67"/>
      <c r="M35" s="67"/>
      <c r="N35" s="67"/>
      <c r="O35" s="67"/>
      <c r="P35" s="67"/>
      <c r="Q35" s="67"/>
      <c r="R35" s="67"/>
      <c r="S35" s="67"/>
      <c r="T35" s="67"/>
      <c r="U35" s="67"/>
      <c r="V35" s="67"/>
      <c r="W35" s="67"/>
      <c r="X35" s="67"/>
      <c r="Y35" s="67"/>
      <c r="Z35" s="67"/>
      <c r="AA35" s="67"/>
      <c r="AB35" s="67"/>
      <c r="AC35" s="67"/>
      <c r="AD35" s="67"/>
      <c r="AE35" s="67"/>
      <c r="AF35" s="67"/>
    </row>
    <row r="36" spans="1:32" ht="48" x14ac:dyDescent="0.2">
      <c r="A36" s="47">
        <v>15</v>
      </c>
      <c r="B36" s="47" t="s">
        <v>326</v>
      </c>
      <c r="C36" s="134">
        <v>9105.9500000000007</v>
      </c>
      <c r="D36" s="57" t="s">
        <v>98</v>
      </c>
      <c r="E36" s="49" t="s">
        <v>40</v>
      </c>
      <c r="F36" s="58">
        <v>27.648000000000003</v>
      </c>
      <c r="G36" s="139">
        <f t="shared" si="0"/>
        <v>7716.9067796610179</v>
      </c>
      <c r="H36" s="134">
        <f t="shared" si="1"/>
        <v>213357.03864406786</v>
      </c>
      <c r="I36" s="66"/>
      <c r="K36" s="67"/>
      <c r="L36" s="67"/>
      <c r="M36" s="67"/>
      <c r="N36" s="67"/>
      <c r="O36" s="67"/>
      <c r="P36" s="67"/>
      <c r="Q36" s="67"/>
      <c r="R36" s="67"/>
      <c r="S36" s="67"/>
      <c r="T36" s="67"/>
      <c r="U36" s="67"/>
      <c r="V36" s="67"/>
      <c r="W36" s="67"/>
      <c r="X36" s="67"/>
      <c r="Y36" s="67"/>
      <c r="Z36" s="67"/>
      <c r="AA36" s="67"/>
      <c r="AB36" s="67"/>
      <c r="AC36" s="67"/>
      <c r="AD36" s="67"/>
      <c r="AE36" s="67"/>
      <c r="AF36" s="67"/>
    </row>
    <row r="37" spans="1:32" ht="36" x14ac:dyDescent="0.2">
      <c r="A37" s="53">
        <v>16</v>
      </c>
      <c r="B37" s="53">
        <v>6.13</v>
      </c>
      <c r="C37" s="137"/>
      <c r="D37" s="54" t="s">
        <v>99</v>
      </c>
      <c r="E37" s="55"/>
      <c r="F37" s="63"/>
      <c r="G37" s="139">
        <f t="shared" si="0"/>
        <v>0</v>
      </c>
      <c r="H37" s="134"/>
      <c r="I37" s="66"/>
      <c r="K37" s="67"/>
      <c r="L37" s="67"/>
      <c r="M37" s="67"/>
      <c r="N37" s="67"/>
      <c r="O37" s="67"/>
      <c r="P37" s="67"/>
      <c r="Q37" s="67"/>
      <c r="R37" s="67"/>
      <c r="S37" s="67"/>
      <c r="T37" s="67"/>
      <c r="U37" s="67"/>
      <c r="V37" s="67"/>
      <c r="W37" s="67"/>
      <c r="X37" s="67"/>
      <c r="Y37" s="67"/>
      <c r="Z37" s="67"/>
      <c r="AA37" s="67"/>
      <c r="AB37" s="67"/>
      <c r="AC37" s="67"/>
      <c r="AD37" s="67"/>
      <c r="AE37" s="67"/>
      <c r="AF37" s="67"/>
    </row>
    <row r="38" spans="1:32" ht="12.75" x14ac:dyDescent="0.2">
      <c r="A38" s="47"/>
      <c r="B38" s="47" t="s">
        <v>327</v>
      </c>
      <c r="C38" s="134">
        <v>1123.8</v>
      </c>
      <c r="D38" s="57" t="s">
        <v>100</v>
      </c>
      <c r="E38" s="49" t="s">
        <v>32</v>
      </c>
      <c r="F38" s="58">
        <v>14.880000000000003</v>
      </c>
      <c r="G38" s="139">
        <f t="shared" si="0"/>
        <v>952.37288135593224</v>
      </c>
      <c r="H38" s="134">
        <f t="shared" si="1"/>
        <v>14171.308474576274</v>
      </c>
      <c r="I38" s="66"/>
      <c r="K38" s="67"/>
      <c r="L38" s="67"/>
      <c r="M38" s="67"/>
      <c r="N38" s="67"/>
      <c r="O38" s="67"/>
      <c r="P38" s="67"/>
      <c r="Q38" s="67"/>
      <c r="R38" s="67"/>
      <c r="S38" s="67"/>
      <c r="T38" s="67"/>
      <c r="U38" s="67"/>
      <c r="V38" s="67"/>
      <c r="W38" s="67"/>
      <c r="X38" s="67"/>
      <c r="Y38" s="67"/>
      <c r="Z38" s="67"/>
      <c r="AA38" s="67"/>
      <c r="AB38" s="67"/>
      <c r="AC38" s="67"/>
      <c r="AD38" s="67"/>
      <c r="AE38" s="67"/>
      <c r="AF38" s="67"/>
    </row>
    <row r="39" spans="1:32" ht="12.75" x14ac:dyDescent="0.2">
      <c r="A39" s="47"/>
      <c r="B39" s="47"/>
      <c r="C39" s="134"/>
      <c r="D39" s="72" t="s">
        <v>101</v>
      </c>
      <c r="E39" s="49"/>
      <c r="F39" s="58"/>
      <c r="G39" s="139">
        <f t="shared" si="0"/>
        <v>0</v>
      </c>
      <c r="H39" s="134"/>
      <c r="I39" s="66"/>
      <c r="K39" s="67"/>
      <c r="L39" s="67"/>
      <c r="M39" s="67"/>
      <c r="N39" s="67"/>
      <c r="O39" s="67"/>
      <c r="P39" s="67"/>
      <c r="Q39" s="67"/>
      <c r="R39" s="67"/>
      <c r="S39" s="67"/>
      <c r="T39" s="67"/>
      <c r="U39" s="67"/>
      <c r="V39" s="67"/>
      <c r="W39" s="67"/>
      <c r="X39" s="67"/>
      <c r="Y39" s="67"/>
      <c r="Z39" s="67"/>
      <c r="AA39" s="67"/>
      <c r="AB39" s="67"/>
      <c r="AC39" s="67"/>
      <c r="AD39" s="67"/>
      <c r="AE39" s="67"/>
      <c r="AF39" s="67"/>
    </row>
    <row r="40" spans="1:32" ht="60" x14ac:dyDescent="0.2">
      <c r="A40" s="53">
        <v>17</v>
      </c>
      <c r="B40" s="53">
        <v>11.26</v>
      </c>
      <c r="C40" s="137"/>
      <c r="D40" s="54" t="s">
        <v>102</v>
      </c>
      <c r="E40" s="55"/>
      <c r="F40" s="63"/>
      <c r="G40" s="139">
        <f t="shared" si="0"/>
        <v>0</v>
      </c>
      <c r="H40" s="134"/>
      <c r="I40" s="66"/>
      <c r="K40" s="67"/>
      <c r="L40" s="67"/>
      <c r="M40" s="67"/>
      <c r="N40" s="67"/>
      <c r="O40" s="67"/>
      <c r="P40" s="67"/>
      <c r="Q40" s="67"/>
      <c r="R40" s="67"/>
      <c r="S40" s="67"/>
      <c r="T40" s="67"/>
      <c r="U40" s="67"/>
      <c r="V40" s="67"/>
      <c r="W40" s="67"/>
      <c r="X40" s="67"/>
      <c r="Y40" s="67"/>
      <c r="Z40" s="67"/>
      <c r="AA40" s="67"/>
      <c r="AB40" s="67"/>
      <c r="AC40" s="67"/>
      <c r="AD40" s="67"/>
      <c r="AE40" s="67"/>
      <c r="AF40" s="67"/>
    </row>
    <row r="41" spans="1:32" ht="12.75" x14ac:dyDescent="0.2">
      <c r="A41" s="47"/>
      <c r="B41" s="145" t="s">
        <v>328</v>
      </c>
      <c r="C41" s="146">
        <v>1948.25</v>
      </c>
      <c r="D41" s="57" t="s">
        <v>103</v>
      </c>
      <c r="E41" s="49" t="s">
        <v>32</v>
      </c>
      <c r="F41" s="58">
        <v>2.5</v>
      </c>
      <c r="G41" s="139">
        <f t="shared" si="0"/>
        <v>1651.0593220338983</v>
      </c>
      <c r="H41" s="134">
        <f t="shared" si="1"/>
        <v>4127.6483050847455</v>
      </c>
      <c r="I41" s="66"/>
      <c r="K41" s="67"/>
      <c r="L41" s="67"/>
      <c r="M41" s="67"/>
      <c r="N41" s="67"/>
      <c r="O41" s="67"/>
      <c r="P41" s="67"/>
      <c r="Q41" s="67"/>
      <c r="R41" s="67"/>
      <c r="S41" s="67"/>
      <c r="T41" s="67"/>
      <c r="U41" s="67"/>
      <c r="V41" s="67"/>
      <c r="W41" s="67"/>
      <c r="X41" s="67"/>
      <c r="Y41" s="67"/>
      <c r="Z41" s="67"/>
      <c r="AA41" s="67"/>
      <c r="AB41" s="67"/>
      <c r="AC41" s="67"/>
      <c r="AD41" s="67"/>
      <c r="AE41" s="67"/>
      <c r="AF41" s="67"/>
    </row>
    <row r="42" spans="1:32" ht="108" x14ac:dyDescent="0.2">
      <c r="A42" s="59">
        <v>18</v>
      </c>
      <c r="B42" s="59">
        <v>11.4</v>
      </c>
      <c r="C42" s="147">
        <v>1075.0999999999999</v>
      </c>
      <c r="D42" s="54" t="s">
        <v>104</v>
      </c>
      <c r="E42" s="69" t="s">
        <v>32</v>
      </c>
      <c r="F42" s="70">
        <v>152</v>
      </c>
      <c r="G42" s="139">
        <f t="shared" si="0"/>
        <v>911.10169491525414</v>
      </c>
      <c r="H42" s="134">
        <f t="shared" si="1"/>
        <v>138487.45762711862</v>
      </c>
      <c r="I42" s="66"/>
      <c r="K42" s="67"/>
      <c r="L42" s="67"/>
      <c r="M42" s="67"/>
      <c r="N42" s="67"/>
      <c r="O42" s="67"/>
      <c r="P42" s="67"/>
      <c r="Q42" s="67"/>
      <c r="R42" s="67"/>
      <c r="S42" s="67"/>
      <c r="T42" s="67"/>
      <c r="U42" s="67"/>
      <c r="V42" s="67"/>
      <c r="W42" s="67"/>
      <c r="X42" s="67"/>
      <c r="Y42" s="67"/>
      <c r="Z42" s="67"/>
      <c r="AA42" s="67"/>
      <c r="AB42" s="67"/>
      <c r="AC42" s="67"/>
      <c r="AD42" s="67"/>
      <c r="AE42" s="67"/>
      <c r="AF42" s="67"/>
    </row>
    <row r="43" spans="1:32" ht="84" x14ac:dyDescent="0.2">
      <c r="A43" s="47">
        <v>19</v>
      </c>
      <c r="B43" s="47">
        <v>11.37</v>
      </c>
      <c r="C43" s="134">
        <v>1096.55</v>
      </c>
      <c r="D43" s="57" t="s">
        <v>105</v>
      </c>
      <c r="E43" s="49" t="s">
        <v>32</v>
      </c>
      <c r="F43" s="58">
        <v>20</v>
      </c>
      <c r="G43" s="139">
        <f t="shared" si="0"/>
        <v>929.27966101694915</v>
      </c>
      <c r="H43" s="134">
        <f t="shared" si="1"/>
        <v>18585.593220338982</v>
      </c>
      <c r="I43" s="66"/>
      <c r="K43" s="67"/>
      <c r="L43" s="67"/>
      <c r="M43" s="67"/>
      <c r="N43" s="67"/>
      <c r="O43" s="67"/>
      <c r="P43" s="67"/>
      <c r="Q43" s="67"/>
      <c r="R43" s="67"/>
      <c r="S43" s="67"/>
      <c r="T43" s="67"/>
      <c r="U43" s="67"/>
      <c r="V43" s="67"/>
      <c r="W43" s="67"/>
      <c r="X43" s="67"/>
      <c r="Y43" s="67"/>
      <c r="Z43" s="67"/>
      <c r="AA43" s="67"/>
      <c r="AB43" s="67"/>
      <c r="AC43" s="67"/>
      <c r="AD43" s="67"/>
      <c r="AE43" s="67"/>
      <c r="AF43" s="67"/>
    </row>
    <row r="44" spans="1:32" ht="108" x14ac:dyDescent="0.2">
      <c r="A44" s="47">
        <v>20</v>
      </c>
      <c r="B44" s="47">
        <v>8.31</v>
      </c>
      <c r="C44" s="134">
        <v>1267.95</v>
      </c>
      <c r="D44" s="57" t="s">
        <v>106</v>
      </c>
      <c r="E44" s="49" t="s">
        <v>32</v>
      </c>
      <c r="F44" s="58">
        <v>48</v>
      </c>
      <c r="G44" s="139">
        <f t="shared" si="0"/>
        <v>1074.5338983050847</v>
      </c>
      <c r="H44" s="134">
        <f t="shared" si="1"/>
        <v>51577.627118644064</v>
      </c>
      <c r="I44" s="66"/>
      <c r="K44" s="67"/>
      <c r="L44" s="67"/>
      <c r="M44" s="67"/>
      <c r="N44" s="67"/>
      <c r="O44" s="67"/>
      <c r="P44" s="67"/>
      <c r="Q44" s="67"/>
      <c r="R44" s="67"/>
      <c r="S44" s="67"/>
      <c r="T44" s="67"/>
      <c r="U44" s="67"/>
      <c r="V44" s="67"/>
      <c r="W44" s="67"/>
      <c r="X44" s="67"/>
      <c r="Y44" s="67"/>
      <c r="Z44" s="67"/>
      <c r="AA44" s="67"/>
      <c r="AB44" s="67"/>
      <c r="AC44" s="67"/>
      <c r="AD44" s="67"/>
      <c r="AE44" s="67"/>
      <c r="AF44" s="67"/>
    </row>
    <row r="45" spans="1:32" ht="36" x14ac:dyDescent="0.2">
      <c r="A45" s="53">
        <v>21</v>
      </c>
      <c r="B45" s="53">
        <v>11.6</v>
      </c>
      <c r="C45" s="137"/>
      <c r="D45" s="54" t="s">
        <v>107</v>
      </c>
      <c r="E45" s="55"/>
      <c r="F45" s="63"/>
      <c r="G45" s="139">
        <f t="shared" si="0"/>
        <v>0</v>
      </c>
      <c r="H45" s="134"/>
      <c r="I45" s="66"/>
      <c r="K45" s="67"/>
      <c r="L45" s="67"/>
      <c r="M45" s="67"/>
      <c r="N45" s="67"/>
      <c r="O45" s="67"/>
      <c r="P45" s="67"/>
      <c r="Q45" s="67"/>
      <c r="R45" s="67"/>
      <c r="S45" s="67"/>
      <c r="T45" s="67"/>
      <c r="U45" s="67"/>
      <c r="V45" s="67"/>
      <c r="W45" s="67"/>
      <c r="X45" s="67"/>
      <c r="Y45" s="67"/>
      <c r="Z45" s="67"/>
      <c r="AA45" s="67"/>
      <c r="AB45" s="67"/>
      <c r="AC45" s="67"/>
      <c r="AD45" s="67"/>
      <c r="AE45" s="67"/>
      <c r="AF45" s="67"/>
    </row>
    <row r="46" spans="1:32" ht="12.75" x14ac:dyDescent="0.2">
      <c r="A46" s="47"/>
      <c r="B46" s="47" t="s">
        <v>329</v>
      </c>
      <c r="C46" s="134">
        <v>662.05</v>
      </c>
      <c r="D46" s="57" t="s">
        <v>108</v>
      </c>
      <c r="E46" s="49" t="s">
        <v>32</v>
      </c>
      <c r="F46" s="58">
        <v>30</v>
      </c>
      <c r="G46" s="139">
        <f t="shared" si="0"/>
        <v>561.0593220338983</v>
      </c>
      <c r="H46" s="134">
        <f t="shared" si="1"/>
        <v>16831.77966101695</v>
      </c>
      <c r="I46" s="66"/>
      <c r="K46" s="67"/>
      <c r="L46" s="67"/>
      <c r="M46" s="67"/>
      <c r="N46" s="67"/>
      <c r="O46" s="67"/>
      <c r="P46" s="67"/>
      <c r="Q46" s="67"/>
      <c r="R46" s="67"/>
      <c r="S46" s="67"/>
      <c r="T46" s="67"/>
      <c r="U46" s="67"/>
      <c r="V46" s="67"/>
      <c r="W46" s="67"/>
      <c r="X46" s="67"/>
      <c r="Y46" s="67"/>
      <c r="Z46" s="67"/>
      <c r="AA46" s="67"/>
      <c r="AB46" s="67"/>
      <c r="AC46" s="67"/>
      <c r="AD46" s="67"/>
      <c r="AE46" s="67"/>
      <c r="AF46" s="67"/>
    </row>
    <row r="47" spans="1:32" ht="12.75" x14ac:dyDescent="0.2">
      <c r="A47" s="47"/>
      <c r="B47" s="47"/>
      <c r="C47" s="134"/>
      <c r="D47" s="72" t="s">
        <v>109</v>
      </c>
      <c r="E47" s="49"/>
      <c r="F47" s="58"/>
      <c r="G47" s="139">
        <f t="shared" si="0"/>
        <v>0</v>
      </c>
      <c r="H47" s="134"/>
      <c r="I47" s="66"/>
      <c r="K47" s="67"/>
      <c r="L47" s="67"/>
      <c r="M47" s="67"/>
      <c r="N47" s="67"/>
      <c r="O47" s="67"/>
      <c r="P47" s="67"/>
      <c r="Q47" s="67"/>
      <c r="R47" s="67"/>
      <c r="S47" s="67"/>
      <c r="T47" s="67"/>
      <c r="U47" s="67"/>
      <c r="V47" s="67"/>
      <c r="W47" s="67"/>
      <c r="X47" s="67"/>
      <c r="Y47" s="67"/>
      <c r="Z47" s="67"/>
      <c r="AA47" s="67"/>
      <c r="AB47" s="67"/>
      <c r="AC47" s="67"/>
      <c r="AD47" s="67"/>
      <c r="AE47" s="67"/>
      <c r="AF47" s="67"/>
    </row>
    <row r="48" spans="1:32" ht="12.75" x14ac:dyDescent="0.2">
      <c r="A48" s="53">
        <v>22</v>
      </c>
      <c r="B48" s="53">
        <v>13.16</v>
      </c>
      <c r="C48" s="137"/>
      <c r="D48" s="54" t="s">
        <v>110</v>
      </c>
      <c r="E48" s="55"/>
      <c r="F48" s="63"/>
      <c r="G48" s="139">
        <f t="shared" si="0"/>
        <v>0</v>
      </c>
      <c r="H48" s="134"/>
      <c r="I48" s="66"/>
      <c r="K48" s="67"/>
      <c r="L48" s="67"/>
      <c r="M48" s="67"/>
      <c r="N48" s="67"/>
      <c r="O48" s="67"/>
      <c r="P48" s="67"/>
      <c r="Q48" s="67"/>
      <c r="R48" s="67"/>
      <c r="S48" s="67"/>
      <c r="T48" s="67"/>
      <c r="U48" s="67"/>
      <c r="V48" s="67"/>
      <c r="W48" s="67"/>
      <c r="X48" s="67"/>
      <c r="Y48" s="67"/>
      <c r="Z48" s="67"/>
      <c r="AA48" s="67"/>
      <c r="AB48" s="67"/>
      <c r="AC48" s="67"/>
      <c r="AD48" s="67"/>
      <c r="AE48" s="67"/>
      <c r="AF48" s="67"/>
    </row>
    <row r="49" spans="1:32" ht="12.75" x14ac:dyDescent="0.2">
      <c r="A49" s="47"/>
      <c r="B49" s="47" t="s">
        <v>330</v>
      </c>
      <c r="C49" s="134">
        <v>300.45</v>
      </c>
      <c r="D49" s="57" t="s">
        <v>111</v>
      </c>
      <c r="E49" s="49" t="s">
        <v>32</v>
      </c>
      <c r="F49" s="58">
        <v>245</v>
      </c>
      <c r="G49" s="139">
        <f t="shared" si="0"/>
        <v>254.61864406779662</v>
      </c>
      <c r="H49" s="134">
        <f t="shared" si="1"/>
        <v>62381.567796610172</v>
      </c>
      <c r="I49" s="66"/>
      <c r="K49" s="67"/>
      <c r="L49" s="67"/>
      <c r="M49" s="67"/>
      <c r="N49" s="67"/>
      <c r="O49" s="67"/>
      <c r="P49" s="67"/>
      <c r="Q49" s="67"/>
      <c r="R49" s="67"/>
      <c r="S49" s="67"/>
      <c r="T49" s="67"/>
      <c r="U49" s="67"/>
      <c r="V49" s="67"/>
      <c r="W49" s="67"/>
      <c r="X49" s="67"/>
      <c r="Y49" s="67"/>
      <c r="Z49" s="67"/>
      <c r="AA49" s="67"/>
      <c r="AB49" s="67"/>
      <c r="AC49" s="67"/>
      <c r="AD49" s="67"/>
      <c r="AE49" s="67"/>
      <c r="AF49" s="67"/>
    </row>
    <row r="50" spans="1:32" ht="12.75" x14ac:dyDescent="0.2">
      <c r="A50" s="53">
        <v>23</v>
      </c>
      <c r="B50" s="53">
        <v>13.4</v>
      </c>
      <c r="C50" s="137"/>
      <c r="D50" s="54" t="s">
        <v>112</v>
      </c>
      <c r="E50" s="55"/>
      <c r="F50" s="63"/>
      <c r="G50" s="139">
        <f t="shared" si="0"/>
        <v>0</v>
      </c>
      <c r="H50" s="134"/>
      <c r="I50" s="66"/>
      <c r="K50" s="67"/>
      <c r="L50" s="67"/>
      <c r="M50" s="67"/>
      <c r="N50" s="67"/>
      <c r="O50" s="67"/>
      <c r="P50" s="67"/>
      <c r="Q50" s="67"/>
      <c r="R50" s="67"/>
      <c r="S50" s="67"/>
      <c r="T50" s="67"/>
      <c r="U50" s="67"/>
      <c r="V50" s="67"/>
      <c r="W50" s="67"/>
      <c r="X50" s="67"/>
      <c r="Y50" s="67"/>
      <c r="Z50" s="67"/>
      <c r="AA50" s="67"/>
      <c r="AB50" s="67"/>
      <c r="AC50" s="67"/>
      <c r="AD50" s="67"/>
      <c r="AE50" s="67"/>
      <c r="AF50" s="67"/>
    </row>
    <row r="51" spans="1:32" ht="12.75" x14ac:dyDescent="0.2">
      <c r="A51" s="47"/>
      <c r="B51" s="47" t="s">
        <v>331</v>
      </c>
      <c r="C51" s="134">
        <v>343.65</v>
      </c>
      <c r="D51" s="57" t="s">
        <v>113</v>
      </c>
      <c r="E51" s="49" t="s">
        <v>32</v>
      </c>
      <c r="F51" s="58">
        <v>597</v>
      </c>
      <c r="G51" s="139">
        <f t="shared" si="0"/>
        <v>291.22881355932202</v>
      </c>
      <c r="H51" s="134">
        <f t="shared" si="1"/>
        <v>173863.60169491524</v>
      </c>
      <c r="I51" s="66"/>
      <c r="K51" s="67"/>
      <c r="L51" s="67"/>
      <c r="M51" s="67"/>
      <c r="N51" s="67"/>
      <c r="O51" s="67"/>
      <c r="P51" s="67"/>
      <c r="Q51" s="67"/>
      <c r="R51" s="67"/>
      <c r="S51" s="67"/>
      <c r="T51" s="67"/>
      <c r="U51" s="67"/>
      <c r="V51" s="67"/>
      <c r="W51" s="67"/>
      <c r="X51" s="67"/>
      <c r="Y51" s="67"/>
      <c r="Z51" s="67"/>
      <c r="AA51" s="67"/>
      <c r="AB51" s="67"/>
      <c r="AC51" s="67"/>
      <c r="AD51" s="67"/>
      <c r="AE51" s="67"/>
      <c r="AF51" s="67"/>
    </row>
    <row r="52" spans="1:32" ht="12.75" x14ac:dyDescent="0.2">
      <c r="A52" s="53">
        <v>24</v>
      </c>
      <c r="B52" s="53">
        <v>13.6</v>
      </c>
      <c r="C52" s="137"/>
      <c r="D52" s="54" t="s">
        <v>114</v>
      </c>
      <c r="E52" s="55"/>
      <c r="F52" s="63"/>
      <c r="G52" s="139">
        <f t="shared" si="0"/>
        <v>0</v>
      </c>
      <c r="H52" s="134"/>
      <c r="I52" s="66"/>
      <c r="K52" s="67"/>
      <c r="L52" s="67"/>
      <c r="M52" s="67"/>
      <c r="N52" s="67"/>
      <c r="O52" s="67"/>
      <c r="P52" s="67"/>
      <c r="Q52" s="67"/>
      <c r="R52" s="67"/>
      <c r="S52" s="67"/>
      <c r="T52" s="67"/>
      <c r="U52" s="67"/>
      <c r="V52" s="67"/>
      <c r="W52" s="67"/>
      <c r="X52" s="67"/>
      <c r="Y52" s="67"/>
      <c r="Z52" s="67"/>
      <c r="AA52" s="67"/>
      <c r="AB52" s="67"/>
      <c r="AC52" s="67"/>
      <c r="AD52" s="67"/>
      <c r="AE52" s="67"/>
      <c r="AF52" s="67"/>
    </row>
    <row r="53" spans="1:32" ht="12.75" x14ac:dyDescent="0.2">
      <c r="A53" s="47"/>
      <c r="B53" s="47" t="s">
        <v>332</v>
      </c>
      <c r="C53" s="134">
        <v>466.05</v>
      </c>
      <c r="D53" s="57" t="s">
        <v>115</v>
      </c>
      <c r="E53" s="49" t="s">
        <v>32</v>
      </c>
      <c r="F53" s="58">
        <v>442</v>
      </c>
      <c r="G53" s="139">
        <f t="shared" si="0"/>
        <v>394.95762711864404</v>
      </c>
      <c r="H53" s="134">
        <f t="shared" si="1"/>
        <v>174571.27118644066</v>
      </c>
      <c r="I53" s="66"/>
      <c r="K53" s="67"/>
      <c r="L53" s="67"/>
      <c r="M53" s="67"/>
      <c r="N53" s="67"/>
      <c r="O53" s="67"/>
      <c r="P53" s="67"/>
      <c r="Q53" s="67"/>
      <c r="R53" s="67"/>
      <c r="S53" s="67"/>
      <c r="T53" s="67"/>
      <c r="U53" s="67"/>
      <c r="V53" s="67"/>
      <c r="W53" s="67"/>
      <c r="X53" s="67"/>
      <c r="Y53" s="67"/>
      <c r="Z53" s="67"/>
      <c r="AA53" s="67"/>
      <c r="AB53" s="67"/>
      <c r="AC53" s="67"/>
      <c r="AD53" s="67"/>
      <c r="AE53" s="67"/>
      <c r="AF53" s="67"/>
    </row>
    <row r="54" spans="1:32" ht="72" x14ac:dyDescent="0.2">
      <c r="A54" s="53">
        <v>25</v>
      </c>
      <c r="B54" s="53">
        <v>13.76</v>
      </c>
      <c r="C54" s="137">
        <v>100.6</v>
      </c>
      <c r="D54" s="54" t="s">
        <v>116</v>
      </c>
      <c r="E54" s="55" t="s">
        <v>43</v>
      </c>
      <c r="F54" s="63">
        <v>90</v>
      </c>
      <c r="G54" s="139">
        <f t="shared" si="0"/>
        <v>85.254237288135599</v>
      </c>
      <c r="H54" s="134">
        <f t="shared" si="1"/>
        <v>7672.8813559322043</v>
      </c>
      <c r="I54" s="66"/>
      <c r="K54" s="67"/>
      <c r="L54" s="67"/>
      <c r="M54" s="67"/>
      <c r="N54" s="67"/>
      <c r="O54" s="67"/>
      <c r="P54" s="67"/>
      <c r="Q54" s="67"/>
      <c r="R54" s="67"/>
      <c r="S54" s="67"/>
      <c r="T54" s="67"/>
      <c r="U54" s="67"/>
      <c r="V54" s="67"/>
      <c r="W54" s="67"/>
      <c r="X54" s="67"/>
      <c r="Y54" s="67"/>
      <c r="Z54" s="67"/>
      <c r="AA54" s="67"/>
      <c r="AB54" s="67"/>
      <c r="AC54" s="67"/>
      <c r="AD54" s="67"/>
      <c r="AE54" s="67"/>
      <c r="AF54" s="67"/>
    </row>
    <row r="55" spans="1:32" ht="12.75" x14ac:dyDescent="0.2">
      <c r="A55" s="47"/>
      <c r="B55" s="47"/>
      <c r="C55" s="134"/>
      <c r="D55" s="48" t="s">
        <v>117</v>
      </c>
      <c r="E55" s="49"/>
      <c r="F55" s="58"/>
      <c r="G55" s="139">
        <f t="shared" si="0"/>
        <v>0</v>
      </c>
      <c r="H55" s="134"/>
      <c r="I55" s="66"/>
      <c r="K55" s="67"/>
      <c r="L55" s="67"/>
      <c r="M55" s="67"/>
      <c r="N55" s="67"/>
      <c r="O55" s="67"/>
      <c r="P55" s="67"/>
      <c r="Q55" s="67"/>
      <c r="R55" s="67"/>
      <c r="S55" s="67"/>
      <c r="T55" s="67"/>
      <c r="U55" s="67"/>
      <c r="V55" s="67"/>
      <c r="W55" s="67"/>
      <c r="X55" s="67"/>
      <c r="Y55" s="67"/>
      <c r="Z55" s="67"/>
      <c r="AA55" s="67"/>
      <c r="AB55" s="67"/>
      <c r="AC55" s="67"/>
      <c r="AD55" s="67"/>
      <c r="AE55" s="67"/>
      <c r="AF55" s="67"/>
    </row>
    <row r="56" spans="1:32" ht="60" x14ac:dyDescent="0.2">
      <c r="A56" s="53">
        <v>26</v>
      </c>
      <c r="B56" s="53">
        <v>9.2100000000000009</v>
      </c>
      <c r="C56" s="137"/>
      <c r="D56" s="54" t="s">
        <v>118</v>
      </c>
      <c r="E56" s="55"/>
      <c r="F56" s="63"/>
      <c r="G56" s="139">
        <f t="shared" si="0"/>
        <v>0</v>
      </c>
      <c r="H56" s="134"/>
      <c r="I56" s="66"/>
      <c r="K56" s="67"/>
      <c r="L56" s="67"/>
      <c r="M56" s="67"/>
      <c r="N56" s="67"/>
      <c r="O56" s="67"/>
      <c r="P56" s="67"/>
      <c r="Q56" s="67"/>
      <c r="R56" s="67"/>
      <c r="S56" s="67"/>
      <c r="T56" s="67"/>
      <c r="U56" s="67"/>
      <c r="V56" s="67"/>
      <c r="W56" s="67"/>
      <c r="X56" s="67"/>
      <c r="Y56" s="67"/>
      <c r="Z56" s="67"/>
      <c r="AA56" s="67"/>
      <c r="AB56" s="67"/>
      <c r="AC56" s="67"/>
      <c r="AD56" s="67"/>
      <c r="AE56" s="67"/>
      <c r="AF56" s="67"/>
    </row>
    <row r="57" spans="1:32" ht="12.75" x14ac:dyDescent="0.2">
      <c r="A57" s="59" t="s">
        <v>58</v>
      </c>
      <c r="B57" s="47" t="s">
        <v>333</v>
      </c>
      <c r="C57" s="134">
        <v>2392.65</v>
      </c>
      <c r="D57" s="57" t="s">
        <v>119</v>
      </c>
      <c r="E57" s="49" t="s">
        <v>32</v>
      </c>
      <c r="F57" s="58">
        <v>20</v>
      </c>
      <c r="G57" s="139">
        <f t="shared" si="0"/>
        <v>2027.6694915254238</v>
      </c>
      <c r="H57" s="134">
        <f t="shared" si="1"/>
        <v>40553.389830508473</v>
      </c>
      <c r="I57" s="66"/>
      <c r="K57" s="67"/>
      <c r="L57" s="67"/>
      <c r="M57" s="67"/>
      <c r="N57" s="67"/>
      <c r="O57" s="67"/>
      <c r="P57" s="67"/>
      <c r="Q57" s="67"/>
      <c r="R57" s="67"/>
      <c r="S57" s="67"/>
      <c r="T57" s="67"/>
      <c r="U57" s="67"/>
      <c r="V57" s="67"/>
      <c r="W57" s="67"/>
      <c r="X57" s="67"/>
      <c r="Y57" s="67"/>
      <c r="Z57" s="67"/>
      <c r="AA57" s="67"/>
      <c r="AB57" s="67"/>
      <c r="AC57" s="67"/>
      <c r="AD57" s="67"/>
      <c r="AE57" s="67"/>
      <c r="AF57" s="67"/>
    </row>
    <row r="58" spans="1:32" ht="153.75" customHeight="1" x14ac:dyDescent="0.2">
      <c r="A58" s="247">
        <v>27</v>
      </c>
      <c r="C58" s="143"/>
      <c r="D58" s="65" t="s">
        <v>120</v>
      </c>
      <c r="E58" s="55"/>
      <c r="F58" s="63"/>
      <c r="G58" s="139">
        <f t="shared" si="0"/>
        <v>0</v>
      </c>
      <c r="H58" s="134"/>
      <c r="I58" s="66"/>
      <c r="K58" s="67"/>
      <c r="L58" s="67"/>
      <c r="M58" s="67"/>
      <c r="N58" s="67"/>
      <c r="O58" s="67"/>
      <c r="P58" s="67"/>
      <c r="Q58" s="67"/>
      <c r="R58" s="67"/>
      <c r="S58" s="67"/>
      <c r="T58" s="67"/>
      <c r="U58" s="67"/>
      <c r="V58" s="67"/>
      <c r="W58" s="67"/>
      <c r="X58" s="67"/>
      <c r="Y58" s="67"/>
      <c r="Z58" s="67"/>
      <c r="AA58" s="67"/>
      <c r="AB58" s="67"/>
      <c r="AC58" s="67"/>
      <c r="AD58" s="67"/>
      <c r="AE58" s="67"/>
      <c r="AF58" s="67"/>
    </row>
    <row r="59" spans="1:32" ht="36" x14ac:dyDescent="0.2">
      <c r="A59" s="247"/>
      <c r="B59" s="142" t="s">
        <v>334</v>
      </c>
      <c r="C59" s="143">
        <v>5270.58</v>
      </c>
      <c r="D59" s="73" t="s">
        <v>121</v>
      </c>
      <c r="E59" s="49" t="s">
        <v>122</v>
      </c>
      <c r="F59" s="58">
        <v>33</v>
      </c>
      <c r="G59" s="139">
        <f t="shared" si="0"/>
        <v>4466.593220338983</v>
      </c>
      <c r="H59" s="134">
        <f t="shared" si="1"/>
        <v>147397.57627118644</v>
      </c>
      <c r="I59" s="66"/>
      <c r="K59" s="67"/>
      <c r="L59" s="67"/>
      <c r="M59" s="67"/>
      <c r="N59" s="67"/>
      <c r="O59" s="67"/>
      <c r="P59" s="67"/>
      <c r="Q59" s="67"/>
      <c r="R59" s="67"/>
      <c r="S59" s="67"/>
      <c r="T59" s="67"/>
      <c r="U59" s="67"/>
      <c r="V59" s="67"/>
      <c r="W59" s="67"/>
      <c r="X59" s="67"/>
      <c r="Y59" s="67"/>
      <c r="Z59" s="67"/>
      <c r="AA59" s="67"/>
      <c r="AB59" s="67"/>
      <c r="AC59" s="67"/>
      <c r="AD59" s="67"/>
      <c r="AE59" s="67"/>
      <c r="AF59" s="67"/>
    </row>
    <row r="60" spans="1:32" ht="48" x14ac:dyDescent="0.2">
      <c r="A60" s="47">
        <v>28</v>
      </c>
      <c r="B60" s="142" t="s">
        <v>334</v>
      </c>
      <c r="C60" s="143">
        <v>1900.8</v>
      </c>
      <c r="D60" s="65" t="s">
        <v>123</v>
      </c>
      <c r="E60" s="49" t="s">
        <v>32</v>
      </c>
      <c r="F60" s="58">
        <v>33</v>
      </c>
      <c r="G60" s="139">
        <f t="shared" si="0"/>
        <v>1610.8474576271187</v>
      </c>
      <c r="H60" s="134">
        <f t="shared" si="1"/>
        <v>53157.966101694918</v>
      </c>
      <c r="I60" s="66"/>
      <c r="K60" s="67"/>
      <c r="L60" s="67"/>
      <c r="M60" s="67"/>
      <c r="N60" s="67"/>
      <c r="O60" s="67"/>
      <c r="P60" s="67"/>
      <c r="Q60" s="67"/>
      <c r="R60" s="67"/>
      <c r="S60" s="67"/>
      <c r="T60" s="67"/>
      <c r="U60" s="67"/>
      <c r="V60" s="67"/>
      <c r="W60" s="67"/>
      <c r="X60" s="67"/>
      <c r="Y60" s="67"/>
      <c r="Z60" s="67"/>
      <c r="AA60" s="67"/>
      <c r="AB60" s="67"/>
      <c r="AC60" s="67"/>
      <c r="AD60" s="67"/>
      <c r="AE60" s="67"/>
      <c r="AF60" s="67"/>
    </row>
    <row r="61" spans="1:32" ht="132" x14ac:dyDescent="0.2">
      <c r="A61" s="53">
        <v>29</v>
      </c>
      <c r="B61" s="53">
        <v>10.14</v>
      </c>
      <c r="C61" s="137"/>
      <c r="D61" s="54" t="s">
        <v>124</v>
      </c>
      <c r="E61" s="55"/>
      <c r="F61" s="63"/>
      <c r="G61" s="139">
        <f t="shared" si="0"/>
        <v>0</v>
      </c>
      <c r="H61" s="134"/>
      <c r="I61" s="66"/>
      <c r="K61" s="67"/>
      <c r="L61" s="67"/>
      <c r="M61" s="67"/>
      <c r="N61" s="67"/>
      <c r="O61" s="67"/>
      <c r="P61" s="67"/>
      <c r="Q61" s="67"/>
      <c r="R61" s="67"/>
      <c r="S61" s="67"/>
      <c r="T61" s="67"/>
      <c r="U61" s="67"/>
      <c r="V61" s="67"/>
      <c r="W61" s="67"/>
      <c r="X61" s="67"/>
      <c r="Y61" s="67"/>
      <c r="Z61" s="67"/>
      <c r="AA61" s="67"/>
      <c r="AB61" s="67"/>
      <c r="AC61" s="67"/>
      <c r="AD61" s="67"/>
      <c r="AE61" s="67"/>
      <c r="AF61" s="67"/>
    </row>
    <row r="62" spans="1:32" s="77" customFormat="1" ht="24" x14ac:dyDescent="0.25">
      <c r="A62" s="74" t="s">
        <v>58</v>
      </c>
      <c r="B62" s="53" t="s">
        <v>335</v>
      </c>
      <c r="C62" s="146">
        <v>583.29999999999995</v>
      </c>
      <c r="D62" s="75" t="s">
        <v>125</v>
      </c>
      <c r="E62" s="74" t="s">
        <v>126</v>
      </c>
      <c r="F62" s="58">
        <v>55</v>
      </c>
      <c r="G62" s="139">
        <f t="shared" si="0"/>
        <v>494.32203389830505</v>
      </c>
      <c r="H62" s="134">
        <f t="shared" si="1"/>
        <v>27187.711864406778</v>
      </c>
      <c r="I62" s="76"/>
      <c r="K62" s="78"/>
      <c r="L62" s="78"/>
      <c r="M62" s="78"/>
      <c r="N62" s="78"/>
      <c r="O62" s="78"/>
      <c r="P62" s="78"/>
      <c r="Q62" s="78"/>
      <c r="R62" s="78"/>
      <c r="S62" s="78"/>
      <c r="T62" s="78"/>
      <c r="U62" s="78"/>
      <c r="V62" s="78"/>
      <c r="W62" s="78"/>
      <c r="X62" s="78"/>
      <c r="Y62" s="78"/>
      <c r="Z62" s="78"/>
      <c r="AA62" s="78"/>
      <c r="AB62" s="78"/>
      <c r="AC62" s="78"/>
      <c r="AD62" s="78"/>
      <c r="AE62" s="78"/>
      <c r="AF62" s="78"/>
    </row>
    <row r="63" spans="1:32" ht="48" x14ac:dyDescent="0.2">
      <c r="A63" s="53">
        <v>30</v>
      </c>
      <c r="B63" s="53">
        <v>9.9600000000000009</v>
      </c>
      <c r="C63" s="137"/>
      <c r="D63" s="54" t="s">
        <v>127</v>
      </c>
      <c r="E63" s="55"/>
      <c r="F63" s="63"/>
      <c r="G63" s="139">
        <f t="shared" si="0"/>
        <v>0</v>
      </c>
      <c r="H63" s="134"/>
      <c r="I63" s="66"/>
      <c r="K63" s="67"/>
      <c r="L63" s="67"/>
      <c r="M63" s="67"/>
      <c r="N63" s="67"/>
      <c r="O63" s="67"/>
      <c r="P63" s="67"/>
      <c r="Q63" s="67"/>
      <c r="R63" s="67"/>
      <c r="S63" s="67"/>
      <c r="T63" s="67"/>
      <c r="U63" s="67"/>
      <c r="V63" s="67"/>
      <c r="W63" s="67"/>
      <c r="X63" s="67"/>
      <c r="Y63" s="67"/>
      <c r="Z63" s="67"/>
      <c r="AA63" s="67"/>
      <c r="AB63" s="67"/>
      <c r="AC63" s="67"/>
      <c r="AD63" s="67"/>
      <c r="AE63" s="67"/>
      <c r="AF63" s="67"/>
    </row>
    <row r="64" spans="1:32" ht="12.75" x14ac:dyDescent="0.2">
      <c r="A64" s="47"/>
      <c r="B64" s="47" t="s">
        <v>336</v>
      </c>
      <c r="C64" s="134">
        <v>303.25</v>
      </c>
      <c r="D64" s="57" t="s">
        <v>128</v>
      </c>
      <c r="E64" s="49" t="s">
        <v>38</v>
      </c>
      <c r="F64" s="58">
        <v>5</v>
      </c>
      <c r="G64" s="139">
        <f t="shared" si="0"/>
        <v>256.99152542372883</v>
      </c>
      <c r="H64" s="134">
        <f t="shared" si="1"/>
        <v>1284.9576271186443</v>
      </c>
      <c r="I64" s="66"/>
      <c r="K64" s="67"/>
      <c r="L64" s="67"/>
      <c r="M64" s="67"/>
      <c r="N64" s="67"/>
      <c r="O64" s="67"/>
      <c r="P64" s="67"/>
      <c r="Q64" s="67"/>
      <c r="R64" s="67"/>
      <c r="S64" s="67"/>
      <c r="T64" s="67"/>
      <c r="U64" s="67"/>
      <c r="V64" s="67"/>
      <c r="W64" s="67"/>
      <c r="X64" s="67"/>
      <c r="Y64" s="67"/>
      <c r="Z64" s="67"/>
      <c r="AA64" s="67"/>
      <c r="AB64" s="67"/>
      <c r="AC64" s="67"/>
      <c r="AD64" s="67"/>
      <c r="AE64" s="67"/>
      <c r="AF64" s="67"/>
    </row>
    <row r="65" spans="1:32" ht="48" x14ac:dyDescent="0.2">
      <c r="A65" s="53">
        <v>31</v>
      </c>
      <c r="B65" s="53">
        <v>9.9700000000000006</v>
      </c>
      <c r="C65" s="137"/>
      <c r="D65" s="54" t="s">
        <v>129</v>
      </c>
      <c r="E65" s="55"/>
      <c r="F65" s="63"/>
      <c r="G65" s="139">
        <f t="shared" si="0"/>
        <v>0</v>
      </c>
      <c r="H65" s="134"/>
      <c r="I65" s="66"/>
      <c r="K65" s="67"/>
      <c r="L65" s="67"/>
      <c r="M65" s="67"/>
      <c r="N65" s="67"/>
      <c r="O65" s="67"/>
      <c r="P65" s="67"/>
      <c r="Q65" s="67"/>
      <c r="R65" s="67"/>
      <c r="S65" s="67"/>
      <c r="T65" s="67"/>
      <c r="U65" s="67"/>
      <c r="V65" s="67"/>
      <c r="W65" s="67"/>
      <c r="X65" s="67"/>
      <c r="Y65" s="67"/>
      <c r="Z65" s="67"/>
      <c r="AA65" s="67"/>
      <c r="AB65" s="67"/>
      <c r="AC65" s="67"/>
      <c r="AD65" s="67"/>
      <c r="AE65" s="67"/>
      <c r="AF65" s="67"/>
    </row>
    <row r="66" spans="1:32" ht="12.75" x14ac:dyDescent="0.2">
      <c r="A66" s="47" t="s">
        <v>58</v>
      </c>
      <c r="B66" s="47" t="s">
        <v>337</v>
      </c>
      <c r="C66" s="134">
        <v>115.15</v>
      </c>
      <c r="D66" s="57" t="s">
        <v>130</v>
      </c>
      <c r="E66" s="49" t="s">
        <v>38</v>
      </c>
      <c r="F66" s="58">
        <v>10</v>
      </c>
      <c r="G66" s="139">
        <f t="shared" si="0"/>
        <v>97.584745762711862</v>
      </c>
      <c r="H66" s="134">
        <f t="shared" si="1"/>
        <v>975.84745762711862</v>
      </c>
      <c r="I66" s="66"/>
      <c r="K66" s="67"/>
      <c r="L66" s="67"/>
      <c r="M66" s="67"/>
      <c r="N66" s="67"/>
      <c r="O66" s="67"/>
      <c r="P66" s="67"/>
      <c r="Q66" s="67"/>
      <c r="R66" s="67"/>
      <c r="S66" s="67"/>
      <c r="T66" s="67"/>
      <c r="U66" s="67"/>
      <c r="V66" s="67"/>
      <c r="W66" s="67"/>
      <c r="X66" s="67"/>
      <c r="Y66" s="67"/>
      <c r="Z66" s="67"/>
      <c r="AA66" s="67"/>
      <c r="AB66" s="67"/>
      <c r="AC66" s="67"/>
      <c r="AD66" s="67"/>
      <c r="AE66" s="67"/>
      <c r="AF66" s="67"/>
    </row>
    <row r="67" spans="1:32" ht="12.75" x14ac:dyDescent="0.2">
      <c r="A67" s="59"/>
      <c r="B67" s="59" t="s">
        <v>338</v>
      </c>
      <c r="C67" s="140">
        <v>82.55</v>
      </c>
      <c r="D67" s="60" t="s">
        <v>131</v>
      </c>
      <c r="E67" s="69" t="s">
        <v>38</v>
      </c>
      <c r="F67" s="70">
        <v>10</v>
      </c>
      <c r="G67" s="139">
        <f t="shared" si="0"/>
        <v>69.957627118644069</v>
      </c>
      <c r="H67" s="134">
        <f t="shared" si="1"/>
        <v>699.57627118644064</v>
      </c>
      <c r="I67" s="66"/>
      <c r="K67" s="67"/>
      <c r="L67" s="67"/>
      <c r="M67" s="67"/>
      <c r="N67" s="67"/>
      <c r="O67" s="67"/>
      <c r="P67" s="67"/>
      <c r="Q67" s="67"/>
      <c r="R67" s="67"/>
      <c r="S67" s="67"/>
      <c r="T67" s="67"/>
      <c r="U67" s="67"/>
      <c r="V67" s="67"/>
      <c r="W67" s="67"/>
      <c r="X67" s="67"/>
      <c r="Y67" s="67"/>
      <c r="Z67" s="67"/>
      <c r="AA67" s="67"/>
      <c r="AB67" s="67"/>
      <c r="AC67" s="67"/>
      <c r="AD67" s="67"/>
      <c r="AE67" s="67"/>
      <c r="AF67" s="67"/>
    </row>
    <row r="68" spans="1:32" ht="48" x14ac:dyDescent="0.2">
      <c r="A68" s="53">
        <v>32</v>
      </c>
      <c r="B68" s="148">
        <v>9.1</v>
      </c>
      <c r="C68" s="137"/>
      <c r="D68" s="54" t="s">
        <v>132</v>
      </c>
      <c r="E68" s="55"/>
      <c r="F68" s="63"/>
      <c r="G68" s="139">
        <f t="shared" si="0"/>
        <v>0</v>
      </c>
      <c r="H68" s="134"/>
      <c r="I68" s="66"/>
      <c r="K68" s="67"/>
      <c r="L68" s="67"/>
      <c r="M68" s="67"/>
      <c r="N68" s="67"/>
      <c r="O68" s="67"/>
      <c r="P68" s="67"/>
      <c r="Q68" s="67"/>
      <c r="R68" s="67"/>
      <c r="S68" s="67"/>
      <c r="T68" s="67"/>
      <c r="U68" s="67"/>
      <c r="V68" s="67"/>
      <c r="W68" s="67"/>
      <c r="X68" s="67"/>
      <c r="Y68" s="67"/>
      <c r="Z68" s="67"/>
      <c r="AA68" s="67"/>
      <c r="AB68" s="67"/>
      <c r="AC68" s="67"/>
      <c r="AD68" s="67"/>
      <c r="AE68" s="67"/>
      <c r="AF68" s="67"/>
    </row>
    <row r="69" spans="1:32" ht="12.75" x14ac:dyDescent="0.2">
      <c r="A69" s="47"/>
      <c r="B69" s="47" t="s">
        <v>339</v>
      </c>
      <c r="C69" s="134">
        <v>66.25</v>
      </c>
      <c r="D69" s="57" t="s">
        <v>133</v>
      </c>
      <c r="E69" s="49" t="s">
        <v>38</v>
      </c>
      <c r="F69" s="58">
        <v>20</v>
      </c>
      <c r="G69" s="139">
        <f t="shared" si="0"/>
        <v>56.144067796610166</v>
      </c>
      <c r="H69" s="134">
        <f t="shared" si="1"/>
        <v>1122.8813559322034</v>
      </c>
      <c r="I69" s="66"/>
      <c r="K69" s="67"/>
      <c r="L69" s="67"/>
      <c r="M69" s="67"/>
      <c r="N69" s="67"/>
      <c r="O69" s="67"/>
      <c r="P69" s="67"/>
      <c r="Q69" s="67"/>
      <c r="R69" s="67"/>
      <c r="S69" s="67"/>
      <c r="T69" s="67"/>
      <c r="U69" s="67"/>
      <c r="V69" s="67"/>
      <c r="W69" s="67"/>
      <c r="X69" s="67"/>
      <c r="Y69" s="67"/>
      <c r="Z69" s="67"/>
      <c r="AA69" s="67"/>
      <c r="AB69" s="67"/>
      <c r="AC69" s="67"/>
      <c r="AD69" s="67"/>
      <c r="AE69" s="67"/>
      <c r="AF69" s="67"/>
    </row>
    <row r="70" spans="1:32" ht="48" x14ac:dyDescent="0.2">
      <c r="A70" s="53">
        <v>33</v>
      </c>
      <c r="B70" s="53">
        <v>9.1010000000000009</v>
      </c>
      <c r="C70" s="137"/>
      <c r="D70" s="54" t="s">
        <v>134</v>
      </c>
      <c r="E70" s="55"/>
      <c r="F70" s="63"/>
      <c r="G70" s="139">
        <f t="shared" ref="G70:G96" si="2">C70*100/118</f>
        <v>0</v>
      </c>
      <c r="H70" s="134"/>
      <c r="I70" s="66"/>
      <c r="K70" s="67"/>
      <c r="L70" s="67"/>
      <c r="M70" s="67"/>
      <c r="N70" s="67"/>
      <c r="O70" s="67"/>
      <c r="P70" s="67"/>
      <c r="Q70" s="67"/>
      <c r="R70" s="67"/>
      <c r="S70" s="67"/>
      <c r="T70" s="67"/>
      <c r="U70" s="67"/>
      <c r="V70" s="67"/>
      <c r="W70" s="67"/>
      <c r="X70" s="67"/>
      <c r="Y70" s="67"/>
      <c r="Z70" s="67"/>
      <c r="AA70" s="67"/>
      <c r="AB70" s="67"/>
      <c r="AC70" s="67"/>
      <c r="AD70" s="67"/>
      <c r="AE70" s="67"/>
      <c r="AF70" s="67"/>
    </row>
    <row r="71" spans="1:32" ht="12.75" x14ac:dyDescent="0.2">
      <c r="A71" s="47"/>
      <c r="B71" s="47" t="s">
        <v>340</v>
      </c>
      <c r="C71" s="134">
        <v>62.25</v>
      </c>
      <c r="D71" s="57" t="s">
        <v>135</v>
      </c>
      <c r="E71" s="49" t="s">
        <v>38</v>
      </c>
      <c r="F71" s="58">
        <v>5</v>
      </c>
      <c r="G71" s="139">
        <f t="shared" si="2"/>
        <v>52.754237288135592</v>
      </c>
      <c r="H71" s="134">
        <f>G71*F71</f>
        <v>263.77118644067798</v>
      </c>
      <c r="I71" s="66"/>
      <c r="K71" s="67"/>
      <c r="L71" s="67"/>
      <c r="M71" s="67"/>
      <c r="N71" s="67"/>
      <c r="O71" s="67"/>
      <c r="P71" s="67"/>
      <c r="Q71" s="67"/>
      <c r="R71" s="67"/>
      <c r="S71" s="67"/>
      <c r="T71" s="67"/>
      <c r="U71" s="67"/>
      <c r="V71" s="67"/>
      <c r="W71" s="67"/>
      <c r="X71" s="67"/>
      <c r="Y71" s="67"/>
      <c r="Z71" s="67"/>
      <c r="AA71" s="67"/>
      <c r="AB71" s="67"/>
      <c r="AC71" s="67"/>
      <c r="AD71" s="67"/>
      <c r="AE71" s="67"/>
      <c r="AF71" s="67"/>
    </row>
    <row r="72" spans="1:32" ht="24" x14ac:dyDescent="0.2">
      <c r="A72" s="53">
        <v>34</v>
      </c>
      <c r="B72" s="53">
        <v>9.66</v>
      </c>
      <c r="C72" s="137"/>
      <c r="D72" s="54" t="s">
        <v>136</v>
      </c>
      <c r="E72" s="55"/>
      <c r="F72" s="63"/>
      <c r="G72" s="139">
        <f t="shared" si="2"/>
        <v>0</v>
      </c>
      <c r="H72" s="134"/>
      <c r="I72" s="66"/>
      <c r="K72" s="67"/>
      <c r="L72" s="67"/>
      <c r="M72" s="67"/>
      <c r="N72" s="67"/>
      <c r="O72" s="67"/>
      <c r="P72" s="67"/>
      <c r="Q72" s="67"/>
      <c r="R72" s="67"/>
      <c r="S72" s="67"/>
      <c r="T72" s="67"/>
      <c r="U72" s="67"/>
      <c r="V72" s="67"/>
      <c r="W72" s="67"/>
      <c r="X72" s="67"/>
      <c r="Y72" s="67"/>
      <c r="Z72" s="67"/>
      <c r="AA72" s="67"/>
      <c r="AB72" s="67"/>
      <c r="AC72" s="67"/>
      <c r="AD72" s="67"/>
      <c r="AE72" s="67"/>
      <c r="AF72" s="67"/>
    </row>
    <row r="73" spans="1:32" ht="12.75" x14ac:dyDescent="0.2">
      <c r="A73" s="47"/>
      <c r="B73" s="47" t="s">
        <v>341</v>
      </c>
      <c r="C73" s="134">
        <v>39.950000000000003</v>
      </c>
      <c r="D73" s="57" t="s">
        <v>137</v>
      </c>
      <c r="E73" s="49" t="s">
        <v>38</v>
      </c>
      <c r="F73" s="58">
        <v>50</v>
      </c>
      <c r="G73" s="139">
        <f t="shared" si="2"/>
        <v>33.855932203389834</v>
      </c>
      <c r="H73" s="134">
        <f>G73*F73</f>
        <v>1692.7966101694917</v>
      </c>
      <c r="I73" s="66"/>
      <c r="K73" s="67"/>
      <c r="L73" s="67"/>
      <c r="M73" s="67"/>
      <c r="N73" s="67"/>
      <c r="O73" s="67"/>
      <c r="P73" s="67"/>
      <c r="Q73" s="67"/>
      <c r="R73" s="67"/>
      <c r="S73" s="67"/>
      <c r="T73" s="67"/>
      <c r="U73" s="67"/>
      <c r="V73" s="67"/>
      <c r="W73" s="67"/>
      <c r="X73" s="67"/>
      <c r="Y73" s="67"/>
      <c r="Z73" s="67"/>
      <c r="AA73" s="67"/>
      <c r="AB73" s="67"/>
      <c r="AC73" s="67"/>
      <c r="AD73" s="67"/>
      <c r="AE73" s="67"/>
      <c r="AF73" s="67"/>
    </row>
    <row r="74" spans="1:32" ht="24" x14ac:dyDescent="0.2">
      <c r="A74" s="53">
        <v>35</v>
      </c>
      <c r="B74" s="53">
        <v>9.68</v>
      </c>
      <c r="C74" s="137"/>
      <c r="D74" s="54" t="s">
        <v>138</v>
      </c>
      <c r="E74" s="55"/>
      <c r="F74" s="63"/>
      <c r="G74" s="139">
        <f t="shared" si="2"/>
        <v>0</v>
      </c>
      <c r="H74" s="134"/>
      <c r="I74" s="66"/>
      <c r="K74" s="67"/>
      <c r="L74" s="67"/>
      <c r="M74" s="67"/>
      <c r="N74" s="67"/>
      <c r="O74" s="67"/>
      <c r="P74" s="67"/>
      <c r="Q74" s="67"/>
      <c r="R74" s="67"/>
      <c r="S74" s="67"/>
      <c r="T74" s="67"/>
      <c r="U74" s="67"/>
      <c r="V74" s="67"/>
      <c r="W74" s="67"/>
      <c r="X74" s="67"/>
      <c r="Y74" s="67"/>
      <c r="Z74" s="67"/>
      <c r="AA74" s="67"/>
      <c r="AB74" s="67"/>
      <c r="AC74" s="67"/>
      <c r="AD74" s="67"/>
      <c r="AE74" s="67"/>
      <c r="AF74" s="67"/>
    </row>
    <row r="75" spans="1:32" ht="12.75" x14ac:dyDescent="0.2">
      <c r="A75" s="47"/>
      <c r="B75" s="47" t="s">
        <v>342</v>
      </c>
      <c r="C75" s="134">
        <v>67.400000000000006</v>
      </c>
      <c r="D75" s="57" t="s">
        <v>139</v>
      </c>
      <c r="E75" s="49" t="s">
        <v>38</v>
      </c>
      <c r="F75" s="58">
        <v>50</v>
      </c>
      <c r="G75" s="139">
        <f t="shared" si="2"/>
        <v>57.118644067796616</v>
      </c>
      <c r="H75" s="134">
        <f>G75*F75</f>
        <v>2855.9322033898306</v>
      </c>
      <c r="I75" s="66"/>
      <c r="K75" s="67"/>
      <c r="L75" s="67"/>
      <c r="M75" s="67"/>
      <c r="N75" s="67"/>
      <c r="O75" s="67"/>
      <c r="P75" s="67"/>
      <c r="Q75" s="67"/>
      <c r="R75" s="67"/>
      <c r="S75" s="67"/>
      <c r="T75" s="67"/>
      <c r="U75" s="67"/>
      <c r="V75" s="67"/>
      <c r="W75" s="67"/>
      <c r="X75" s="67"/>
      <c r="Y75" s="67"/>
      <c r="Z75" s="67"/>
      <c r="AA75" s="67"/>
      <c r="AB75" s="67"/>
      <c r="AC75" s="67"/>
      <c r="AD75" s="67"/>
      <c r="AE75" s="67"/>
      <c r="AF75" s="67"/>
    </row>
    <row r="76" spans="1:32" ht="12.75" x14ac:dyDescent="0.2">
      <c r="A76" s="47"/>
      <c r="B76" s="47"/>
      <c r="C76" s="134"/>
      <c r="D76" s="72" t="s">
        <v>140</v>
      </c>
      <c r="E76" s="49"/>
      <c r="F76" s="58"/>
      <c r="G76" s="139">
        <f t="shared" si="2"/>
        <v>0</v>
      </c>
      <c r="H76" s="134"/>
      <c r="I76" s="66"/>
      <c r="K76" s="67"/>
      <c r="L76" s="67"/>
      <c r="M76" s="67"/>
      <c r="N76" s="67"/>
      <c r="O76" s="67"/>
      <c r="P76" s="67"/>
      <c r="Q76" s="67"/>
      <c r="R76" s="67"/>
      <c r="S76" s="67"/>
      <c r="T76" s="67"/>
      <c r="U76" s="67"/>
      <c r="V76" s="67"/>
      <c r="W76" s="67"/>
      <c r="X76" s="67"/>
      <c r="Y76" s="67"/>
      <c r="Z76" s="67"/>
      <c r="AA76" s="67"/>
      <c r="AB76" s="67"/>
      <c r="AC76" s="67"/>
      <c r="AD76" s="67"/>
      <c r="AE76" s="67"/>
      <c r="AF76" s="67"/>
    </row>
    <row r="77" spans="1:32" ht="24" x14ac:dyDescent="0.2">
      <c r="A77" s="53">
        <v>36</v>
      </c>
      <c r="B77" s="53">
        <v>13.47</v>
      </c>
      <c r="C77" s="137"/>
      <c r="D77" s="54" t="s">
        <v>141</v>
      </c>
      <c r="E77" s="55"/>
      <c r="F77" s="63"/>
      <c r="G77" s="139">
        <f t="shared" si="2"/>
        <v>0</v>
      </c>
      <c r="H77" s="134"/>
      <c r="I77" s="66"/>
      <c r="K77" s="67"/>
      <c r="L77" s="67"/>
      <c r="M77" s="67"/>
      <c r="N77" s="67"/>
      <c r="O77" s="67"/>
      <c r="P77" s="67"/>
      <c r="Q77" s="67"/>
      <c r="R77" s="67"/>
      <c r="S77" s="67"/>
      <c r="T77" s="67"/>
      <c r="U77" s="67"/>
      <c r="V77" s="67"/>
      <c r="W77" s="67"/>
      <c r="X77" s="67"/>
      <c r="Y77" s="67"/>
      <c r="Z77" s="67"/>
      <c r="AA77" s="67"/>
      <c r="AB77" s="67"/>
      <c r="AC77" s="67"/>
      <c r="AD77" s="67"/>
      <c r="AE77" s="67"/>
      <c r="AF77" s="67"/>
    </row>
    <row r="78" spans="1:32" ht="36" x14ac:dyDescent="0.2">
      <c r="A78" s="47"/>
      <c r="B78" s="47" t="s">
        <v>343</v>
      </c>
      <c r="C78" s="134">
        <v>171.1</v>
      </c>
      <c r="D78" s="57" t="s">
        <v>142</v>
      </c>
      <c r="E78" s="74" t="s">
        <v>32</v>
      </c>
      <c r="F78" s="58">
        <v>442</v>
      </c>
      <c r="G78" s="139">
        <f t="shared" si="2"/>
        <v>145</v>
      </c>
      <c r="H78" s="134">
        <f>G78*F78</f>
        <v>64090</v>
      </c>
      <c r="I78" s="66"/>
      <c r="K78" s="67"/>
      <c r="L78" s="67"/>
      <c r="M78" s="67"/>
      <c r="N78" s="67"/>
      <c r="O78" s="67"/>
      <c r="P78" s="67"/>
      <c r="Q78" s="67"/>
      <c r="R78" s="67"/>
      <c r="S78" s="67"/>
      <c r="T78" s="67"/>
      <c r="U78" s="67"/>
      <c r="V78" s="67"/>
      <c r="W78" s="67"/>
      <c r="X78" s="67"/>
      <c r="Y78" s="67"/>
      <c r="Z78" s="67"/>
      <c r="AA78" s="67"/>
      <c r="AB78" s="67"/>
      <c r="AC78" s="67"/>
      <c r="AD78" s="67"/>
      <c r="AE78" s="67"/>
      <c r="AF78" s="67"/>
    </row>
    <row r="79" spans="1:32" ht="24" x14ac:dyDescent="0.2">
      <c r="A79" s="47">
        <v>37</v>
      </c>
      <c r="B79" s="47">
        <v>13.41</v>
      </c>
      <c r="C79" s="134"/>
      <c r="D79" s="57" t="s">
        <v>143</v>
      </c>
      <c r="E79" s="49"/>
      <c r="F79" s="58"/>
      <c r="G79" s="139">
        <f t="shared" si="2"/>
        <v>0</v>
      </c>
      <c r="H79" s="134"/>
      <c r="I79" s="66"/>
      <c r="K79" s="67"/>
      <c r="L79" s="67"/>
      <c r="M79" s="67"/>
      <c r="N79" s="67"/>
      <c r="O79" s="67"/>
      <c r="P79" s="67"/>
      <c r="Q79" s="67"/>
      <c r="R79" s="67"/>
      <c r="S79" s="67"/>
      <c r="T79" s="67"/>
      <c r="U79" s="67"/>
      <c r="V79" s="67"/>
      <c r="W79" s="67"/>
      <c r="X79" s="67"/>
      <c r="Y79" s="67"/>
      <c r="Z79" s="67"/>
      <c r="AA79" s="67"/>
      <c r="AB79" s="67"/>
      <c r="AC79" s="67"/>
      <c r="AD79" s="67"/>
      <c r="AE79" s="67"/>
      <c r="AF79" s="67"/>
    </row>
    <row r="80" spans="1:32" ht="24" x14ac:dyDescent="0.2">
      <c r="A80" s="47"/>
      <c r="B80" s="74" t="s">
        <v>344</v>
      </c>
      <c r="C80" s="134">
        <v>185.65</v>
      </c>
      <c r="D80" s="75" t="s">
        <v>144</v>
      </c>
      <c r="E80" s="74" t="s">
        <v>32</v>
      </c>
      <c r="F80" s="58">
        <v>842</v>
      </c>
      <c r="G80" s="139">
        <f t="shared" si="2"/>
        <v>157.33050847457628</v>
      </c>
      <c r="H80" s="134">
        <f>G80*F80</f>
        <v>132472.28813559323</v>
      </c>
      <c r="I80" s="66"/>
      <c r="K80" s="67"/>
      <c r="L80" s="67"/>
      <c r="M80" s="67"/>
      <c r="N80" s="67"/>
      <c r="O80" s="67"/>
      <c r="P80" s="67"/>
      <c r="Q80" s="67"/>
      <c r="R80" s="67"/>
      <c r="S80" s="67"/>
      <c r="T80" s="67"/>
      <c r="U80" s="67"/>
      <c r="V80" s="67"/>
      <c r="W80" s="67"/>
      <c r="X80" s="67"/>
      <c r="Y80" s="67"/>
      <c r="Z80" s="67"/>
      <c r="AA80" s="67"/>
      <c r="AB80" s="67"/>
      <c r="AC80" s="67"/>
      <c r="AD80" s="67"/>
      <c r="AE80" s="67"/>
      <c r="AF80" s="67"/>
    </row>
    <row r="81" spans="1:32" ht="24" x14ac:dyDescent="0.2">
      <c r="A81" s="47">
        <v>38</v>
      </c>
      <c r="B81" s="47">
        <v>13.62</v>
      </c>
      <c r="C81" s="134"/>
      <c r="D81" s="57" t="s">
        <v>145</v>
      </c>
      <c r="E81" s="49"/>
      <c r="F81" s="58"/>
      <c r="G81" s="139">
        <f t="shared" si="2"/>
        <v>0</v>
      </c>
      <c r="H81" s="134"/>
      <c r="I81" s="66"/>
      <c r="K81" s="67"/>
      <c r="L81" s="67"/>
      <c r="M81" s="67"/>
      <c r="N81" s="67"/>
      <c r="O81" s="67"/>
      <c r="P81" s="67"/>
      <c r="Q81" s="67"/>
      <c r="R81" s="67"/>
      <c r="S81" s="67"/>
      <c r="T81" s="67"/>
      <c r="U81" s="67"/>
      <c r="V81" s="67"/>
      <c r="W81" s="67"/>
      <c r="X81" s="67"/>
      <c r="Y81" s="67"/>
      <c r="Z81" s="67"/>
      <c r="AA81" s="67"/>
      <c r="AB81" s="67"/>
      <c r="AC81" s="67"/>
      <c r="AD81" s="67"/>
      <c r="AE81" s="67"/>
      <c r="AF81" s="67"/>
    </row>
    <row r="82" spans="1:32" ht="36" x14ac:dyDescent="0.2">
      <c r="A82" s="47"/>
      <c r="B82" s="47" t="s">
        <v>345</v>
      </c>
      <c r="C82" s="134">
        <v>226.25</v>
      </c>
      <c r="D82" s="57" t="s">
        <v>146</v>
      </c>
      <c r="E82" s="49" t="s">
        <v>32</v>
      </c>
      <c r="F82" s="58">
        <v>161</v>
      </c>
      <c r="G82" s="139">
        <f t="shared" si="2"/>
        <v>191.73728813559322</v>
      </c>
      <c r="H82" s="134">
        <f>G82*F82</f>
        <v>30869.703389830509</v>
      </c>
      <c r="I82" s="66"/>
      <c r="K82" s="67"/>
      <c r="L82" s="67"/>
      <c r="M82" s="67"/>
      <c r="N82" s="67"/>
      <c r="O82" s="67"/>
      <c r="P82" s="67"/>
      <c r="Q82" s="67"/>
      <c r="R82" s="67"/>
      <c r="S82" s="67"/>
      <c r="T82" s="67"/>
      <c r="U82" s="67"/>
      <c r="V82" s="67"/>
      <c r="W82" s="67"/>
      <c r="X82" s="67"/>
      <c r="Y82" s="67"/>
      <c r="Z82" s="67"/>
      <c r="AA82" s="67"/>
      <c r="AB82" s="67"/>
      <c r="AC82" s="67"/>
      <c r="AD82" s="67"/>
      <c r="AE82" s="67"/>
      <c r="AF82" s="67"/>
    </row>
    <row r="83" spans="1:32" ht="12.75" x14ac:dyDescent="0.2">
      <c r="A83" s="47"/>
      <c r="B83" s="47"/>
      <c r="C83" s="134"/>
      <c r="D83" s="72" t="s">
        <v>147</v>
      </c>
      <c r="E83" s="49" t="s">
        <v>58</v>
      </c>
      <c r="F83" s="58"/>
      <c r="G83" s="139">
        <f t="shared" si="2"/>
        <v>0</v>
      </c>
      <c r="H83" s="134"/>
      <c r="I83" s="66"/>
      <c r="K83" s="67"/>
      <c r="L83" s="67"/>
      <c r="M83" s="67"/>
      <c r="N83" s="67"/>
      <c r="O83" s="67"/>
      <c r="P83" s="67"/>
      <c r="Q83" s="67"/>
      <c r="R83" s="67"/>
      <c r="S83" s="67"/>
      <c r="T83" s="67"/>
      <c r="U83" s="67"/>
      <c r="V83" s="67"/>
      <c r="W83" s="67"/>
      <c r="X83" s="67"/>
      <c r="Y83" s="67"/>
      <c r="Z83" s="67"/>
      <c r="AA83" s="67"/>
      <c r="AB83" s="67"/>
      <c r="AC83" s="67"/>
      <c r="AD83" s="67"/>
      <c r="AE83" s="67"/>
      <c r="AF83" s="67"/>
    </row>
    <row r="84" spans="1:32" ht="48" x14ac:dyDescent="0.2">
      <c r="A84" s="47">
        <v>39</v>
      </c>
      <c r="B84" s="47">
        <v>22.7</v>
      </c>
      <c r="C84" s="134"/>
      <c r="D84" s="57" t="s">
        <v>148</v>
      </c>
      <c r="E84" s="49"/>
      <c r="F84" s="58"/>
      <c r="G84" s="139">
        <f t="shared" si="2"/>
        <v>0</v>
      </c>
      <c r="H84" s="134"/>
      <c r="I84" s="66"/>
      <c r="K84" s="67"/>
      <c r="L84" s="67"/>
      <c r="M84" s="67"/>
      <c r="N84" s="67"/>
      <c r="O84" s="67"/>
      <c r="P84" s="67"/>
      <c r="Q84" s="67"/>
      <c r="R84" s="67"/>
      <c r="S84" s="67"/>
      <c r="T84" s="67"/>
      <c r="U84" s="67"/>
      <c r="V84" s="67"/>
      <c r="W84" s="67"/>
      <c r="X84" s="67"/>
      <c r="Y84" s="67"/>
      <c r="Z84" s="67"/>
      <c r="AA84" s="67"/>
      <c r="AB84" s="67"/>
      <c r="AC84" s="67"/>
      <c r="AD84" s="67"/>
      <c r="AE84" s="67"/>
      <c r="AF84" s="67"/>
    </row>
    <row r="85" spans="1:32" ht="72" x14ac:dyDescent="0.2">
      <c r="A85" s="47"/>
      <c r="B85" s="47"/>
      <c r="C85" s="134"/>
      <c r="D85" s="57" t="s">
        <v>149</v>
      </c>
      <c r="E85" s="49"/>
      <c r="F85" s="58"/>
      <c r="G85" s="139">
        <f t="shared" si="2"/>
        <v>0</v>
      </c>
      <c r="H85" s="134"/>
      <c r="I85" s="66"/>
      <c r="K85" s="67"/>
      <c r="L85" s="67"/>
      <c r="M85" s="67"/>
      <c r="N85" s="67"/>
      <c r="O85" s="67"/>
      <c r="P85" s="67"/>
      <c r="Q85" s="67"/>
      <c r="R85" s="67"/>
      <c r="S85" s="67"/>
      <c r="T85" s="67"/>
      <c r="U85" s="67"/>
      <c r="V85" s="67"/>
      <c r="W85" s="67"/>
      <c r="X85" s="67"/>
      <c r="Y85" s="67"/>
      <c r="Z85" s="67"/>
      <c r="AA85" s="67"/>
      <c r="AB85" s="67"/>
      <c r="AC85" s="67"/>
      <c r="AD85" s="67"/>
      <c r="AE85" s="67"/>
      <c r="AF85" s="67"/>
    </row>
    <row r="86" spans="1:32" ht="120" x14ac:dyDescent="0.2">
      <c r="A86" s="47"/>
      <c r="B86" s="47"/>
      <c r="C86" s="134"/>
      <c r="D86" s="57" t="s">
        <v>150</v>
      </c>
      <c r="E86" s="49"/>
      <c r="F86" s="58"/>
      <c r="G86" s="139">
        <f t="shared" si="2"/>
        <v>0</v>
      </c>
      <c r="H86" s="134"/>
      <c r="I86" s="66"/>
      <c r="K86" s="67"/>
      <c r="L86" s="67"/>
      <c r="M86" s="67"/>
      <c r="N86" s="67"/>
      <c r="O86" s="67"/>
      <c r="P86" s="67"/>
      <c r="Q86" s="67"/>
      <c r="R86" s="67"/>
      <c r="S86" s="67"/>
      <c r="T86" s="67"/>
      <c r="U86" s="67"/>
      <c r="V86" s="67"/>
      <c r="W86" s="67"/>
      <c r="X86" s="67"/>
      <c r="Y86" s="67"/>
      <c r="Z86" s="67"/>
      <c r="AA86" s="67"/>
      <c r="AB86" s="67"/>
      <c r="AC86" s="67"/>
      <c r="AD86" s="67"/>
      <c r="AE86" s="67"/>
      <c r="AF86" s="67"/>
    </row>
    <row r="87" spans="1:32" ht="48" x14ac:dyDescent="0.2">
      <c r="A87" s="47"/>
      <c r="B87" s="47"/>
      <c r="C87" s="134"/>
      <c r="D87" s="57" t="s">
        <v>151</v>
      </c>
      <c r="E87" s="49"/>
      <c r="F87" s="58"/>
      <c r="G87" s="139">
        <f t="shared" si="2"/>
        <v>0</v>
      </c>
      <c r="H87" s="134"/>
      <c r="I87" s="66"/>
      <c r="K87" s="67"/>
      <c r="L87" s="67"/>
      <c r="M87" s="67"/>
      <c r="N87" s="67"/>
      <c r="O87" s="67"/>
      <c r="P87" s="67"/>
      <c r="Q87" s="67"/>
      <c r="R87" s="67"/>
      <c r="S87" s="67"/>
      <c r="T87" s="67"/>
      <c r="U87" s="67"/>
      <c r="V87" s="67"/>
      <c r="W87" s="67"/>
      <c r="X87" s="67"/>
      <c r="Y87" s="67"/>
      <c r="Z87" s="67"/>
      <c r="AA87" s="67"/>
      <c r="AB87" s="67"/>
      <c r="AC87" s="67"/>
      <c r="AD87" s="67"/>
      <c r="AE87" s="67"/>
      <c r="AF87" s="67"/>
    </row>
    <row r="88" spans="1:32" ht="84" x14ac:dyDescent="0.2">
      <c r="A88" s="47"/>
      <c r="B88" s="47"/>
      <c r="C88" s="134"/>
      <c r="D88" s="57" t="s">
        <v>152</v>
      </c>
      <c r="E88" s="49"/>
      <c r="F88" s="58"/>
      <c r="G88" s="139">
        <f t="shared" si="2"/>
        <v>0</v>
      </c>
      <c r="H88" s="134"/>
      <c r="I88" s="66"/>
      <c r="K88" s="67"/>
      <c r="L88" s="67"/>
      <c r="M88" s="67"/>
      <c r="N88" s="67"/>
      <c r="O88" s="67"/>
      <c r="P88" s="67"/>
      <c r="Q88" s="67"/>
      <c r="R88" s="67"/>
      <c r="S88" s="67"/>
      <c r="T88" s="67"/>
      <c r="U88" s="67"/>
      <c r="V88" s="67"/>
      <c r="W88" s="67"/>
      <c r="X88" s="67"/>
      <c r="Y88" s="67"/>
      <c r="Z88" s="67"/>
      <c r="AA88" s="67"/>
      <c r="AB88" s="67"/>
      <c r="AC88" s="67"/>
      <c r="AD88" s="67"/>
      <c r="AE88" s="67"/>
      <c r="AF88" s="67"/>
    </row>
    <row r="89" spans="1:32" ht="48" x14ac:dyDescent="0.2">
      <c r="A89" s="47"/>
      <c r="B89" s="47"/>
      <c r="C89" s="134"/>
      <c r="D89" s="57" t="s">
        <v>153</v>
      </c>
      <c r="E89" s="49"/>
      <c r="F89" s="58"/>
      <c r="G89" s="139">
        <f t="shared" si="2"/>
        <v>0</v>
      </c>
      <c r="H89" s="134"/>
      <c r="I89" s="66"/>
      <c r="K89" s="67"/>
      <c r="L89" s="67"/>
      <c r="M89" s="67"/>
      <c r="N89" s="67"/>
      <c r="O89" s="67"/>
      <c r="P89" s="67"/>
      <c r="Q89" s="67"/>
      <c r="R89" s="67"/>
      <c r="S89" s="67"/>
      <c r="T89" s="67"/>
      <c r="U89" s="67"/>
      <c r="V89" s="67"/>
      <c r="W89" s="67"/>
      <c r="X89" s="67"/>
      <c r="Y89" s="67"/>
      <c r="Z89" s="67"/>
      <c r="AA89" s="67"/>
      <c r="AB89" s="67"/>
      <c r="AC89" s="67"/>
      <c r="AD89" s="67"/>
      <c r="AE89" s="67"/>
      <c r="AF89" s="67"/>
    </row>
    <row r="90" spans="1:32" ht="48" x14ac:dyDescent="0.2">
      <c r="A90" s="47"/>
      <c r="B90" s="47" t="s">
        <v>346</v>
      </c>
      <c r="C90" s="134">
        <v>1684.6</v>
      </c>
      <c r="D90" s="57" t="s">
        <v>154</v>
      </c>
      <c r="E90" s="74" t="s">
        <v>32</v>
      </c>
      <c r="F90" s="58">
        <v>193</v>
      </c>
      <c r="G90" s="139">
        <f t="shared" si="2"/>
        <v>1427.6271186440679</v>
      </c>
      <c r="H90" s="134">
        <f>G90*F90</f>
        <v>275532.03389830509</v>
      </c>
      <c r="I90" s="66"/>
      <c r="K90" s="67"/>
      <c r="L90" s="67"/>
      <c r="M90" s="67"/>
      <c r="N90" s="67"/>
      <c r="O90" s="67"/>
      <c r="P90" s="67"/>
      <c r="Q90" s="67"/>
      <c r="R90" s="67"/>
      <c r="S90" s="67"/>
      <c r="T90" s="67"/>
      <c r="U90" s="67"/>
      <c r="V90" s="67"/>
      <c r="W90" s="67"/>
      <c r="X90" s="67"/>
      <c r="Y90" s="67"/>
      <c r="Z90" s="67"/>
      <c r="AA90" s="67"/>
      <c r="AB90" s="67"/>
      <c r="AC90" s="67"/>
      <c r="AD90" s="67"/>
      <c r="AE90" s="67"/>
      <c r="AF90" s="67"/>
    </row>
    <row r="91" spans="1:32" ht="96" x14ac:dyDescent="0.2">
      <c r="A91" s="47">
        <v>40</v>
      </c>
      <c r="B91" s="47">
        <v>10.18</v>
      </c>
      <c r="C91" s="134">
        <v>220.65</v>
      </c>
      <c r="D91" s="57" t="s">
        <v>155</v>
      </c>
      <c r="E91" s="74" t="s">
        <v>38</v>
      </c>
      <c r="F91" s="58">
        <v>10</v>
      </c>
      <c r="G91" s="139">
        <f t="shared" si="2"/>
        <v>186.9915254237288</v>
      </c>
      <c r="H91" s="134">
        <f>G91*F91</f>
        <v>1869.9152542372881</v>
      </c>
      <c r="I91" s="66"/>
      <c r="K91" s="67"/>
      <c r="L91" s="67"/>
      <c r="M91" s="67"/>
      <c r="N91" s="67"/>
      <c r="O91" s="67"/>
      <c r="P91" s="67"/>
      <c r="Q91" s="67"/>
      <c r="R91" s="67"/>
      <c r="S91" s="67"/>
      <c r="T91" s="67"/>
      <c r="U91" s="67"/>
      <c r="V91" s="67"/>
      <c r="W91" s="67"/>
      <c r="X91" s="67"/>
      <c r="Y91" s="67"/>
      <c r="Z91" s="67"/>
      <c r="AA91" s="67"/>
      <c r="AB91" s="67"/>
      <c r="AC91" s="67"/>
      <c r="AD91" s="67"/>
      <c r="AE91" s="67"/>
      <c r="AF91" s="67"/>
    </row>
    <row r="92" spans="1:32" ht="84" x14ac:dyDescent="0.2">
      <c r="A92" s="47">
        <v>41</v>
      </c>
      <c r="B92" s="47">
        <v>4.17</v>
      </c>
      <c r="C92" s="134">
        <v>749.3</v>
      </c>
      <c r="D92" s="57" t="s">
        <v>156</v>
      </c>
      <c r="E92" s="49" t="s">
        <v>32</v>
      </c>
      <c r="F92" s="58">
        <v>60</v>
      </c>
      <c r="G92" s="139">
        <f t="shared" si="2"/>
        <v>635</v>
      </c>
      <c r="H92" s="134">
        <f>G92*F92</f>
        <v>38100</v>
      </c>
      <c r="I92" s="66"/>
      <c r="K92" s="67"/>
      <c r="L92" s="67"/>
      <c r="M92" s="67"/>
      <c r="N92" s="67"/>
      <c r="O92" s="67"/>
      <c r="P92" s="67"/>
      <c r="Q92" s="67"/>
      <c r="R92" s="67"/>
      <c r="S92" s="67"/>
      <c r="T92" s="67"/>
      <c r="U92" s="67"/>
      <c r="V92" s="67"/>
      <c r="W92" s="67"/>
      <c r="X92" s="67"/>
      <c r="Y92" s="67"/>
      <c r="Z92" s="67"/>
      <c r="AA92" s="67"/>
      <c r="AB92" s="67"/>
      <c r="AC92" s="67"/>
      <c r="AD92" s="67"/>
      <c r="AE92" s="67"/>
      <c r="AF92" s="67"/>
    </row>
    <row r="93" spans="1:32" ht="48" x14ac:dyDescent="0.2">
      <c r="A93" s="47">
        <v>42</v>
      </c>
      <c r="B93" s="94">
        <v>10.25</v>
      </c>
      <c r="C93" s="149"/>
      <c r="D93" s="57" t="s">
        <v>157</v>
      </c>
      <c r="E93" s="47"/>
      <c r="F93" s="58"/>
      <c r="G93" s="139">
        <f t="shared" si="2"/>
        <v>0</v>
      </c>
      <c r="H93" s="134"/>
      <c r="I93" s="66"/>
      <c r="K93" s="67"/>
      <c r="L93" s="67"/>
      <c r="M93" s="67"/>
      <c r="N93" s="67"/>
      <c r="O93" s="67"/>
      <c r="P93" s="67"/>
      <c r="Q93" s="67"/>
      <c r="R93" s="67"/>
      <c r="S93" s="67"/>
      <c r="T93" s="67"/>
      <c r="U93" s="67"/>
      <c r="V93" s="67"/>
      <c r="W93" s="67"/>
      <c r="X93" s="67"/>
      <c r="Y93" s="67"/>
      <c r="Z93" s="67"/>
      <c r="AA93" s="67"/>
      <c r="AB93" s="67"/>
      <c r="AC93" s="67"/>
      <c r="AD93" s="67"/>
      <c r="AE93" s="67"/>
      <c r="AF93" s="67"/>
    </row>
    <row r="94" spans="1:32" ht="24" x14ac:dyDescent="0.2">
      <c r="A94" s="47" t="s">
        <v>58</v>
      </c>
      <c r="B94" s="94" t="s">
        <v>347</v>
      </c>
      <c r="C94" s="149">
        <v>172.6</v>
      </c>
      <c r="D94" s="57" t="s">
        <v>158</v>
      </c>
      <c r="E94" s="74" t="s">
        <v>159</v>
      </c>
      <c r="F94" s="58">
        <v>250</v>
      </c>
      <c r="G94" s="139">
        <f t="shared" si="2"/>
        <v>146.27118644067798</v>
      </c>
      <c r="H94" s="134">
        <f>G94*F94</f>
        <v>36567.796610169498</v>
      </c>
      <c r="I94" s="66"/>
      <c r="K94" s="67"/>
      <c r="L94" s="67"/>
      <c r="M94" s="67"/>
      <c r="N94" s="67"/>
      <c r="O94" s="67"/>
      <c r="P94" s="67"/>
      <c r="Q94" s="67"/>
      <c r="R94" s="67"/>
      <c r="S94" s="67"/>
      <c r="T94" s="67"/>
      <c r="U94" s="67"/>
      <c r="V94" s="67"/>
      <c r="W94" s="67"/>
      <c r="X94" s="67"/>
      <c r="Y94" s="67"/>
      <c r="Z94" s="67"/>
      <c r="AA94" s="67"/>
      <c r="AB94" s="67"/>
      <c r="AC94" s="67"/>
      <c r="AD94" s="67"/>
      <c r="AE94" s="67"/>
      <c r="AF94" s="67"/>
    </row>
    <row r="95" spans="1:32" ht="36" x14ac:dyDescent="0.2">
      <c r="A95" s="47">
        <v>43</v>
      </c>
      <c r="B95" s="94">
        <v>10.26</v>
      </c>
      <c r="C95" s="149"/>
      <c r="D95" s="57" t="s">
        <v>160</v>
      </c>
      <c r="E95" s="49"/>
      <c r="F95" s="58"/>
      <c r="G95" s="139">
        <f t="shared" si="2"/>
        <v>0</v>
      </c>
      <c r="H95" s="134"/>
      <c r="I95" s="66"/>
      <c r="K95" s="67"/>
      <c r="L95" s="67"/>
      <c r="M95" s="67"/>
      <c r="N95" s="67"/>
      <c r="O95" s="67"/>
      <c r="P95" s="67"/>
      <c r="Q95" s="67"/>
      <c r="R95" s="67"/>
      <c r="S95" s="67"/>
      <c r="T95" s="67"/>
      <c r="U95" s="67"/>
      <c r="V95" s="67"/>
      <c r="W95" s="67"/>
      <c r="X95" s="67"/>
      <c r="Y95" s="67"/>
      <c r="Z95" s="67"/>
      <c r="AA95" s="67"/>
      <c r="AB95" s="67"/>
      <c r="AC95" s="67"/>
      <c r="AD95" s="67"/>
      <c r="AE95" s="67"/>
      <c r="AF95" s="67"/>
    </row>
    <row r="96" spans="1:32" ht="15" x14ac:dyDescent="0.2">
      <c r="A96" s="47" t="s">
        <v>58</v>
      </c>
      <c r="B96" s="94" t="s">
        <v>348</v>
      </c>
      <c r="C96" s="149">
        <v>196.8</v>
      </c>
      <c r="D96" s="57" t="s">
        <v>161</v>
      </c>
      <c r="E96" s="49" t="s">
        <v>159</v>
      </c>
      <c r="F96" s="58">
        <v>220</v>
      </c>
      <c r="G96" s="139">
        <f t="shared" si="2"/>
        <v>166.77966101694915</v>
      </c>
      <c r="H96" s="134">
        <f>G96*F96</f>
        <v>36691.52542372881</v>
      </c>
      <c r="I96" s="66"/>
      <c r="K96" s="67"/>
      <c r="L96" s="67"/>
      <c r="M96" s="67"/>
      <c r="N96" s="67"/>
      <c r="O96" s="67"/>
      <c r="P96" s="67"/>
      <c r="Q96" s="67"/>
      <c r="R96" s="67"/>
      <c r="S96" s="67"/>
      <c r="T96" s="67"/>
      <c r="U96" s="67"/>
      <c r="V96" s="67"/>
      <c r="W96" s="67"/>
      <c r="X96" s="67"/>
      <c r="Y96" s="67"/>
      <c r="Z96" s="67"/>
      <c r="AA96" s="67"/>
      <c r="AB96" s="67"/>
      <c r="AC96" s="67"/>
      <c r="AD96" s="67"/>
      <c r="AE96" s="67"/>
      <c r="AF96" s="67"/>
    </row>
    <row r="97" spans="1:32" ht="12.75" x14ac:dyDescent="0.2">
      <c r="A97" s="47"/>
      <c r="B97" s="47"/>
      <c r="C97" s="134"/>
      <c r="D97" s="79" t="s">
        <v>162</v>
      </c>
      <c r="E97" s="49"/>
      <c r="F97" s="58"/>
      <c r="G97" s="139"/>
      <c r="H97" s="150">
        <f>SUM(H5:H96)</f>
        <v>2541681.6987483045</v>
      </c>
      <c r="I97" s="66"/>
      <c r="J97" s="67"/>
      <c r="K97" s="67"/>
      <c r="L97" s="67"/>
      <c r="M97" s="67"/>
      <c r="N97" s="67"/>
      <c r="O97" s="67"/>
      <c r="P97" s="67"/>
      <c r="Q97" s="67"/>
      <c r="R97" s="67"/>
      <c r="S97" s="67"/>
      <c r="T97" s="67"/>
      <c r="U97" s="67"/>
      <c r="V97" s="67"/>
      <c r="W97" s="67"/>
      <c r="X97" s="67"/>
      <c r="Y97" s="67"/>
      <c r="Z97" s="67"/>
      <c r="AA97" s="67"/>
      <c r="AB97" s="67"/>
      <c r="AC97" s="67"/>
      <c r="AD97" s="67"/>
      <c r="AE97" s="67"/>
      <c r="AF97" s="67"/>
    </row>
    <row r="98" spans="1:32" x14ac:dyDescent="0.2">
      <c r="A98" s="80"/>
      <c r="E98" s="81"/>
      <c r="F98" s="67"/>
      <c r="G98" s="152"/>
      <c r="H98" s="153"/>
      <c r="I98" s="66"/>
      <c r="J98" s="67"/>
      <c r="K98" s="67"/>
      <c r="L98" s="67"/>
      <c r="M98" s="67"/>
      <c r="N98" s="67"/>
      <c r="O98" s="67"/>
      <c r="P98" s="67"/>
      <c r="Q98" s="67"/>
      <c r="R98" s="67"/>
      <c r="S98" s="67"/>
      <c r="T98" s="67"/>
      <c r="U98" s="67"/>
      <c r="V98" s="67"/>
      <c r="W98" s="67"/>
      <c r="X98" s="67"/>
      <c r="Y98" s="67"/>
      <c r="Z98" s="67"/>
      <c r="AA98" s="67"/>
      <c r="AB98" s="67"/>
      <c r="AC98" s="67"/>
      <c r="AD98" s="67"/>
      <c r="AE98" s="67"/>
      <c r="AF98" s="67"/>
    </row>
    <row r="99" spans="1:32" x14ac:dyDescent="0.2">
      <c r="A99" s="80"/>
      <c r="E99" s="81"/>
      <c r="F99" s="67"/>
      <c r="G99" s="152"/>
      <c r="H99" s="153"/>
      <c r="I99" s="66"/>
      <c r="J99" s="67"/>
      <c r="K99" s="67"/>
      <c r="L99" s="67"/>
      <c r="M99" s="67"/>
      <c r="N99" s="67"/>
      <c r="O99" s="67"/>
      <c r="P99" s="67"/>
      <c r="Q99" s="67"/>
      <c r="R99" s="67"/>
      <c r="S99" s="67"/>
      <c r="T99" s="67"/>
      <c r="U99" s="67"/>
      <c r="V99" s="67"/>
      <c r="W99" s="67"/>
      <c r="X99" s="67"/>
      <c r="Y99" s="67"/>
      <c r="Z99" s="67"/>
      <c r="AA99" s="67"/>
      <c r="AB99" s="67"/>
      <c r="AC99" s="67"/>
      <c r="AD99" s="67"/>
      <c r="AE99" s="67"/>
      <c r="AF99" s="67"/>
    </row>
    <row r="100" spans="1:32" x14ac:dyDescent="0.2">
      <c r="A100" s="80"/>
      <c r="E100" s="81"/>
      <c r="F100" s="67"/>
      <c r="G100" s="152" t="s">
        <v>58</v>
      </c>
      <c r="H100" s="153"/>
      <c r="I100" s="66"/>
      <c r="J100" s="67"/>
      <c r="K100" s="67"/>
      <c r="L100" s="67"/>
      <c r="M100" s="67"/>
      <c r="N100" s="67"/>
      <c r="O100" s="67"/>
      <c r="P100" s="67"/>
      <c r="Q100" s="67"/>
      <c r="R100" s="67"/>
      <c r="S100" s="67"/>
      <c r="T100" s="67"/>
      <c r="U100" s="67"/>
      <c r="V100" s="67"/>
      <c r="W100" s="67"/>
      <c r="X100" s="67"/>
      <c r="Y100" s="67"/>
      <c r="Z100" s="67"/>
      <c r="AA100" s="67"/>
      <c r="AB100" s="67"/>
      <c r="AC100" s="67"/>
      <c r="AD100" s="67"/>
      <c r="AE100" s="67"/>
      <c r="AF100" s="67"/>
    </row>
    <row r="101" spans="1:32" x14ac:dyDescent="0.2">
      <c r="A101" s="80"/>
      <c r="E101" s="81"/>
      <c r="F101" s="67"/>
      <c r="G101" s="152" t="s">
        <v>58</v>
      </c>
      <c r="H101" s="153"/>
      <c r="I101" s="66"/>
      <c r="J101" s="67"/>
      <c r="K101" s="67"/>
      <c r="L101" s="67"/>
      <c r="M101" s="67"/>
      <c r="N101" s="67"/>
      <c r="O101" s="67"/>
      <c r="P101" s="67"/>
      <c r="Q101" s="67"/>
      <c r="R101" s="67"/>
      <c r="S101" s="67"/>
      <c r="T101" s="67"/>
      <c r="U101" s="67"/>
      <c r="V101" s="67"/>
      <c r="W101" s="67"/>
      <c r="X101" s="67"/>
      <c r="Y101" s="67"/>
      <c r="Z101" s="67"/>
      <c r="AA101" s="67"/>
      <c r="AB101" s="67"/>
      <c r="AC101" s="67"/>
      <c r="AD101" s="67"/>
      <c r="AE101" s="67"/>
      <c r="AF101" s="67"/>
    </row>
    <row r="102" spans="1:32" x14ac:dyDescent="0.2">
      <c r="A102" s="80"/>
      <c r="E102" s="81"/>
      <c r="F102" s="67"/>
      <c r="G102" s="152"/>
      <c r="H102" s="153"/>
      <c r="I102" s="66"/>
      <c r="J102" s="67"/>
      <c r="K102" s="67"/>
      <c r="L102" s="67"/>
      <c r="M102" s="67"/>
      <c r="N102" s="67"/>
      <c r="O102" s="67"/>
      <c r="P102" s="67"/>
      <c r="Q102" s="67"/>
      <c r="R102" s="67"/>
      <c r="S102" s="67"/>
      <c r="T102" s="67"/>
      <c r="U102" s="67"/>
      <c r="V102" s="67"/>
      <c r="W102" s="67"/>
      <c r="X102" s="67"/>
      <c r="Y102" s="67"/>
      <c r="Z102" s="67"/>
      <c r="AA102" s="67"/>
      <c r="AB102" s="67"/>
      <c r="AC102" s="67"/>
      <c r="AD102" s="67"/>
      <c r="AE102" s="67"/>
      <c r="AF102" s="67"/>
    </row>
    <row r="103" spans="1:32" ht="15" customHeight="1" x14ac:dyDescent="0.2">
      <c r="A103" s="80"/>
      <c r="E103" s="81"/>
      <c r="F103" s="67"/>
      <c r="G103" s="152"/>
      <c r="H103" s="248"/>
      <c r="I103" s="248"/>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row>
    <row r="104" spans="1:32" x14ac:dyDescent="0.2">
      <c r="A104" s="80"/>
      <c r="E104" s="81"/>
      <c r="F104" s="67"/>
      <c r="G104" s="152"/>
      <c r="H104" s="153"/>
      <c r="I104" s="66"/>
      <c r="J104" s="67"/>
      <c r="K104" s="67"/>
      <c r="L104" s="67"/>
      <c r="M104" s="67"/>
      <c r="N104" s="67"/>
      <c r="O104" s="67"/>
      <c r="P104" s="67"/>
      <c r="Q104" s="67"/>
      <c r="R104" s="67"/>
      <c r="S104" s="67"/>
      <c r="T104" s="67"/>
      <c r="U104" s="67"/>
      <c r="V104" s="67"/>
      <c r="W104" s="67"/>
      <c r="X104" s="67"/>
      <c r="Y104" s="67"/>
      <c r="Z104" s="67"/>
      <c r="AA104" s="67"/>
      <c r="AB104" s="67"/>
      <c r="AC104" s="67"/>
      <c r="AD104" s="67"/>
      <c r="AE104" s="67"/>
      <c r="AF104" s="67"/>
    </row>
    <row r="105" spans="1:32" x14ac:dyDescent="0.2">
      <c r="A105" s="80"/>
      <c r="E105" s="81"/>
      <c r="F105" s="67"/>
      <c r="G105" s="152"/>
      <c r="H105" s="153"/>
      <c r="I105" s="66"/>
      <c r="J105" s="67"/>
      <c r="K105" s="67"/>
      <c r="L105" s="67"/>
      <c r="M105" s="67"/>
      <c r="N105" s="67"/>
      <c r="O105" s="67"/>
      <c r="P105" s="67"/>
      <c r="Q105" s="67"/>
      <c r="R105" s="67"/>
      <c r="S105" s="67"/>
      <c r="T105" s="67"/>
      <c r="U105" s="67"/>
      <c r="V105" s="67"/>
      <c r="W105" s="67"/>
      <c r="X105" s="67"/>
      <c r="Y105" s="67"/>
      <c r="Z105" s="67"/>
      <c r="AA105" s="67"/>
      <c r="AB105" s="67"/>
      <c r="AC105" s="67"/>
      <c r="AD105" s="67"/>
      <c r="AE105" s="67"/>
      <c r="AF105" s="67"/>
    </row>
    <row r="106" spans="1:32" x14ac:dyDescent="0.2">
      <c r="A106" s="80"/>
      <c r="E106" s="81"/>
      <c r="F106" s="67"/>
      <c r="G106" s="152"/>
      <c r="H106" s="153"/>
      <c r="I106" s="66"/>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row>
    <row r="107" spans="1:32" x14ac:dyDescent="0.2">
      <c r="A107" s="80"/>
      <c r="E107" s="81"/>
      <c r="F107" s="67"/>
      <c r="G107" s="152"/>
      <c r="H107" s="153"/>
      <c r="I107" s="66"/>
      <c r="J107" s="67"/>
      <c r="K107" s="67"/>
      <c r="L107" s="67"/>
      <c r="M107" s="67"/>
      <c r="N107" s="67"/>
      <c r="O107" s="67"/>
      <c r="P107" s="67"/>
      <c r="Q107" s="67"/>
      <c r="R107" s="67"/>
      <c r="S107" s="67"/>
      <c r="T107" s="67"/>
      <c r="U107" s="67"/>
      <c r="V107" s="67"/>
      <c r="W107" s="67"/>
      <c r="X107" s="67"/>
      <c r="Y107" s="67"/>
      <c r="Z107" s="67"/>
      <c r="AA107" s="67"/>
      <c r="AB107" s="67"/>
      <c r="AC107" s="67"/>
      <c r="AD107" s="67"/>
      <c r="AE107" s="67"/>
      <c r="AF107" s="67"/>
    </row>
    <row r="108" spans="1:32" x14ac:dyDescent="0.2">
      <c r="A108" s="80"/>
      <c r="E108" s="81"/>
      <c r="F108" s="67"/>
      <c r="G108" s="152"/>
      <c r="H108" s="153"/>
      <c r="I108" s="66"/>
      <c r="J108" s="67"/>
      <c r="K108" s="67"/>
      <c r="L108" s="67"/>
      <c r="M108" s="67"/>
      <c r="N108" s="67"/>
      <c r="O108" s="67"/>
      <c r="P108" s="67"/>
      <c r="Q108" s="67"/>
      <c r="R108" s="67"/>
      <c r="S108" s="67"/>
      <c r="T108" s="67"/>
      <c r="U108" s="67"/>
      <c r="V108" s="67"/>
      <c r="W108" s="67"/>
      <c r="X108" s="67"/>
      <c r="Y108" s="67"/>
      <c r="Z108" s="67"/>
      <c r="AA108" s="67"/>
      <c r="AB108" s="67"/>
      <c r="AC108" s="67"/>
      <c r="AD108" s="67"/>
      <c r="AE108" s="67"/>
      <c r="AF108" s="67"/>
    </row>
    <row r="109" spans="1:32" x14ac:dyDescent="0.2">
      <c r="A109" s="80"/>
      <c r="E109" s="81"/>
      <c r="F109" s="67"/>
      <c r="G109" s="152"/>
      <c r="H109" s="153"/>
      <c r="I109" s="66"/>
      <c r="J109" s="67"/>
      <c r="K109" s="67"/>
      <c r="L109" s="67"/>
      <c r="M109" s="67"/>
      <c r="N109" s="67"/>
      <c r="O109" s="67"/>
      <c r="P109" s="67"/>
      <c r="Q109" s="67"/>
      <c r="R109" s="67"/>
      <c r="S109" s="67"/>
      <c r="T109" s="67"/>
      <c r="U109" s="67"/>
      <c r="V109" s="67"/>
      <c r="W109" s="67"/>
      <c r="X109" s="67"/>
      <c r="Y109" s="67"/>
      <c r="Z109" s="67"/>
      <c r="AA109" s="67"/>
      <c r="AB109" s="67"/>
      <c r="AC109" s="67"/>
      <c r="AD109" s="67"/>
      <c r="AE109" s="67"/>
      <c r="AF109" s="67"/>
    </row>
    <row r="110" spans="1:32" x14ac:dyDescent="0.2">
      <c r="A110" s="80"/>
      <c r="E110" s="81"/>
      <c r="F110" s="67"/>
      <c r="G110" s="152"/>
      <c r="H110" s="153"/>
      <c r="I110" s="66"/>
      <c r="J110" s="67"/>
      <c r="K110" s="67"/>
      <c r="L110" s="67"/>
      <c r="M110" s="67"/>
      <c r="N110" s="67"/>
      <c r="O110" s="67"/>
      <c r="P110" s="67"/>
      <c r="Q110" s="67"/>
      <c r="R110" s="67"/>
      <c r="S110" s="67"/>
      <c r="T110" s="67"/>
      <c r="U110" s="67"/>
      <c r="V110" s="67"/>
      <c r="W110" s="67"/>
      <c r="X110" s="67"/>
      <c r="Y110" s="67"/>
      <c r="Z110" s="67"/>
      <c r="AA110" s="67"/>
      <c r="AB110" s="67"/>
      <c r="AC110" s="67"/>
      <c r="AD110" s="67"/>
      <c r="AE110" s="67"/>
      <c r="AF110" s="67"/>
    </row>
    <row r="111" spans="1:32" x14ac:dyDescent="0.2">
      <c r="A111" s="80"/>
      <c r="E111" s="81"/>
      <c r="F111" s="67"/>
      <c r="G111" s="152"/>
      <c r="H111" s="153"/>
      <c r="I111" s="66"/>
      <c r="J111" s="67"/>
      <c r="K111" s="67"/>
      <c r="L111" s="67"/>
      <c r="M111" s="67"/>
      <c r="N111" s="67"/>
      <c r="O111" s="67"/>
      <c r="P111" s="67"/>
      <c r="Q111" s="67"/>
      <c r="R111" s="67"/>
      <c r="S111" s="67"/>
      <c r="T111" s="67"/>
      <c r="U111" s="67"/>
      <c r="V111" s="67"/>
      <c r="W111" s="67"/>
      <c r="X111" s="67"/>
      <c r="Y111" s="67"/>
      <c r="Z111" s="67"/>
      <c r="AA111" s="67"/>
      <c r="AB111" s="67"/>
      <c r="AC111" s="67"/>
      <c r="AD111" s="67"/>
      <c r="AE111" s="67"/>
      <c r="AF111" s="67"/>
    </row>
    <row r="112" spans="1:32" x14ac:dyDescent="0.2">
      <c r="A112" s="80"/>
      <c r="E112" s="81"/>
      <c r="F112" s="67"/>
      <c r="G112" s="152"/>
      <c r="H112" s="153"/>
      <c r="I112" s="66"/>
      <c r="J112" s="67"/>
      <c r="K112" s="67"/>
      <c r="L112" s="67"/>
      <c r="M112" s="67"/>
      <c r="N112" s="67"/>
      <c r="O112" s="67"/>
      <c r="P112" s="67"/>
      <c r="Q112" s="67"/>
      <c r="R112" s="67"/>
      <c r="S112" s="67"/>
      <c r="T112" s="67"/>
      <c r="U112" s="67"/>
      <c r="V112" s="67"/>
      <c r="W112" s="67"/>
      <c r="X112" s="67"/>
      <c r="Y112" s="67"/>
      <c r="Z112" s="67"/>
      <c r="AA112" s="67"/>
      <c r="AB112" s="67"/>
      <c r="AC112" s="67"/>
      <c r="AD112" s="67"/>
      <c r="AE112" s="67"/>
      <c r="AF112" s="67"/>
    </row>
    <row r="113" spans="1:32" x14ac:dyDescent="0.2">
      <c r="A113" s="80"/>
      <c r="E113" s="81"/>
      <c r="F113" s="67"/>
      <c r="G113" s="152"/>
      <c r="H113" s="153"/>
      <c r="I113" s="66"/>
      <c r="J113" s="67"/>
      <c r="K113" s="67"/>
      <c r="L113" s="67"/>
      <c r="M113" s="67"/>
      <c r="N113" s="67"/>
      <c r="O113" s="67"/>
      <c r="P113" s="67"/>
      <c r="Q113" s="67"/>
      <c r="R113" s="67"/>
      <c r="S113" s="67"/>
      <c r="T113" s="67"/>
      <c r="U113" s="67"/>
      <c r="V113" s="67"/>
      <c r="W113" s="67"/>
      <c r="X113" s="67"/>
      <c r="Y113" s="67"/>
      <c r="Z113" s="67"/>
      <c r="AA113" s="67"/>
      <c r="AB113" s="67"/>
      <c r="AC113" s="67"/>
      <c r="AD113" s="67"/>
      <c r="AE113" s="67"/>
      <c r="AF113" s="67"/>
    </row>
    <row r="114" spans="1:32" x14ac:dyDescent="0.2">
      <c r="A114" s="80"/>
      <c r="E114" s="81"/>
      <c r="F114" s="67"/>
      <c r="G114" s="152"/>
      <c r="H114" s="153"/>
      <c r="I114" s="66"/>
      <c r="J114" s="67"/>
      <c r="K114" s="67"/>
      <c r="L114" s="67"/>
      <c r="M114" s="67"/>
      <c r="N114" s="67"/>
      <c r="O114" s="67"/>
      <c r="P114" s="67"/>
      <c r="Q114" s="67"/>
      <c r="R114" s="67"/>
      <c r="S114" s="67"/>
      <c r="T114" s="67"/>
      <c r="U114" s="67"/>
      <c r="V114" s="67"/>
      <c r="W114" s="67"/>
      <c r="X114" s="67"/>
      <c r="Y114" s="67"/>
      <c r="Z114" s="67"/>
      <c r="AA114" s="67"/>
      <c r="AB114" s="67"/>
      <c r="AC114" s="67"/>
      <c r="AD114" s="67"/>
      <c r="AE114" s="67"/>
      <c r="AF114" s="67"/>
    </row>
    <row r="115" spans="1:32" x14ac:dyDescent="0.2">
      <c r="A115" s="80"/>
      <c r="E115" s="81"/>
      <c r="F115" s="67"/>
      <c r="G115" s="152"/>
      <c r="H115" s="153"/>
      <c r="I115" s="66"/>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row>
    <row r="116" spans="1:32" x14ac:dyDescent="0.2">
      <c r="A116" s="80"/>
      <c r="E116" s="81"/>
      <c r="F116" s="67"/>
      <c r="G116" s="152"/>
      <c r="H116" s="153"/>
      <c r="I116" s="66"/>
      <c r="J116" s="67"/>
      <c r="K116" s="67"/>
      <c r="L116" s="67"/>
      <c r="M116" s="67"/>
      <c r="N116" s="67"/>
      <c r="O116" s="67"/>
      <c r="P116" s="67"/>
      <c r="Q116" s="67"/>
      <c r="R116" s="67"/>
      <c r="S116" s="67"/>
      <c r="T116" s="67"/>
      <c r="U116" s="67"/>
      <c r="V116" s="67"/>
      <c r="W116" s="67"/>
      <c r="X116" s="67"/>
      <c r="Y116" s="67"/>
      <c r="Z116" s="67"/>
      <c r="AA116" s="67"/>
      <c r="AB116" s="67"/>
      <c r="AC116" s="67"/>
      <c r="AD116" s="67"/>
      <c r="AE116" s="67"/>
      <c r="AF116" s="67"/>
    </row>
    <row r="117" spans="1:32" x14ac:dyDescent="0.2">
      <c r="A117" s="80"/>
      <c r="E117" s="81"/>
      <c r="F117" s="67"/>
      <c r="G117" s="152"/>
      <c r="H117" s="153"/>
      <c r="I117" s="66"/>
      <c r="J117" s="67"/>
      <c r="K117" s="67"/>
      <c r="L117" s="67"/>
      <c r="M117" s="67"/>
      <c r="N117" s="67"/>
      <c r="O117" s="67"/>
      <c r="P117" s="67"/>
      <c r="Q117" s="67"/>
      <c r="R117" s="67"/>
      <c r="S117" s="67"/>
      <c r="T117" s="67"/>
      <c r="U117" s="67"/>
      <c r="V117" s="67"/>
      <c r="W117" s="67"/>
      <c r="X117" s="67"/>
      <c r="Y117" s="67"/>
      <c r="Z117" s="67"/>
      <c r="AA117" s="67"/>
      <c r="AB117" s="67"/>
      <c r="AC117" s="67"/>
      <c r="AD117" s="67"/>
      <c r="AE117" s="67"/>
      <c r="AF117" s="67"/>
    </row>
    <row r="118" spans="1:32" x14ac:dyDescent="0.2">
      <c r="A118" s="80"/>
      <c r="E118" s="81"/>
      <c r="F118" s="67"/>
      <c r="G118" s="152"/>
      <c r="H118" s="153"/>
      <c r="I118" s="66"/>
      <c r="J118" s="67"/>
      <c r="K118" s="67"/>
      <c r="L118" s="67"/>
      <c r="M118" s="67"/>
      <c r="N118" s="67"/>
      <c r="O118" s="67"/>
      <c r="P118" s="67"/>
      <c r="Q118" s="67"/>
      <c r="R118" s="67"/>
      <c r="S118" s="67"/>
      <c r="T118" s="67"/>
      <c r="U118" s="67"/>
      <c r="V118" s="67"/>
      <c r="W118" s="67"/>
      <c r="X118" s="67"/>
      <c r="Y118" s="67"/>
      <c r="Z118" s="67"/>
      <c r="AA118" s="67"/>
      <c r="AB118" s="67"/>
      <c r="AC118" s="67"/>
      <c r="AD118" s="67"/>
      <c r="AE118" s="67"/>
      <c r="AF118" s="67"/>
    </row>
    <row r="119" spans="1:32" x14ac:dyDescent="0.2">
      <c r="A119" s="80"/>
      <c r="E119" s="81"/>
      <c r="F119" s="67"/>
      <c r="G119" s="152"/>
      <c r="H119" s="153"/>
      <c r="I119" s="66"/>
      <c r="J119" s="67"/>
      <c r="K119" s="67"/>
      <c r="L119" s="67"/>
      <c r="M119" s="67"/>
      <c r="N119" s="67"/>
      <c r="O119" s="67"/>
      <c r="P119" s="67"/>
      <c r="Q119" s="67"/>
      <c r="R119" s="67"/>
      <c r="S119" s="67"/>
      <c r="T119" s="67"/>
      <c r="U119" s="67"/>
      <c r="V119" s="67"/>
      <c r="W119" s="67"/>
      <c r="X119" s="67"/>
      <c r="Y119" s="67"/>
      <c r="Z119" s="67"/>
      <c r="AA119" s="67"/>
      <c r="AB119" s="67"/>
      <c r="AC119" s="67"/>
      <c r="AD119" s="67"/>
      <c r="AE119" s="67"/>
      <c r="AF119" s="67"/>
    </row>
    <row r="120" spans="1:32" x14ac:dyDescent="0.2">
      <c r="A120" s="80"/>
      <c r="E120" s="81"/>
      <c r="F120" s="67"/>
      <c r="G120" s="152"/>
      <c r="H120" s="153"/>
      <c r="I120" s="66"/>
      <c r="J120" s="67"/>
      <c r="K120" s="67"/>
      <c r="L120" s="67"/>
      <c r="M120" s="67"/>
      <c r="N120" s="67"/>
      <c r="O120" s="67"/>
      <c r="P120" s="67"/>
      <c r="Q120" s="67"/>
      <c r="R120" s="67"/>
      <c r="S120" s="67"/>
      <c r="T120" s="67"/>
      <c r="U120" s="67"/>
      <c r="V120" s="67"/>
      <c r="W120" s="67"/>
      <c r="X120" s="67"/>
      <c r="Y120" s="67"/>
      <c r="Z120" s="67"/>
      <c r="AA120" s="67"/>
      <c r="AB120" s="67"/>
      <c r="AC120" s="67"/>
      <c r="AD120" s="67"/>
      <c r="AE120" s="67"/>
      <c r="AF120" s="67"/>
    </row>
    <row r="121" spans="1:32" x14ac:dyDescent="0.2">
      <c r="A121" s="80"/>
      <c r="E121" s="81"/>
      <c r="F121" s="67"/>
      <c r="G121" s="152"/>
      <c r="H121" s="153"/>
      <c r="I121" s="66"/>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row>
    <row r="122" spans="1:32" x14ac:dyDescent="0.2">
      <c r="A122" s="80"/>
      <c r="E122" s="81"/>
      <c r="F122" s="67"/>
      <c r="G122" s="152"/>
      <c r="H122" s="153"/>
      <c r="I122" s="66"/>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row>
    <row r="123" spans="1:32" x14ac:dyDescent="0.2">
      <c r="A123" s="80"/>
      <c r="E123" s="81"/>
      <c r="F123" s="67"/>
      <c r="G123" s="152"/>
      <c r="H123" s="153"/>
      <c r="I123" s="66"/>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row>
    <row r="124" spans="1:32" x14ac:dyDescent="0.2">
      <c r="A124" s="80"/>
      <c r="E124" s="81"/>
      <c r="F124" s="67"/>
      <c r="G124" s="152"/>
      <c r="H124" s="153"/>
      <c r="I124" s="66"/>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row>
    <row r="125" spans="1:32" x14ac:dyDescent="0.2">
      <c r="A125" s="80"/>
      <c r="E125" s="81"/>
      <c r="F125" s="67"/>
      <c r="G125" s="152"/>
      <c r="H125" s="153"/>
      <c r="I125" s="66"/>
      <c r="J125" s="67"/>
      <c r="K125" s="67"/>
      <c r="L125" s="67"/>
      <c r="M125" s="67"/>
      <c r="N125" s="67"/>
      <c r="O125" s="67"/>
      <c r="P125" s="67"/>
      <c r="Q125" s="67"/>
      <c r="R125" s="67"/>
      <c r="S125" s="67"/>
      <c r="T125" s="67"/>
      <c r="U125" s="67"/>
      <c r="V125" s="67"/>
      <c r="W125" s="67"/>
      <c r="X125" s="67"/>
      <c r="Y125" s="67"/>
      <c r="Z125" s="67"/>
      <c r="AA125" s="67"/>
      <c r="AB125" s="67"/>
      <c r="AC125" s="67"/>
      <c r="AD125" s="67"/>
      <c r="AE125" s="67"/>
      <c r="AF125" s="67"/>
    </row>
    <row r="126" spans="1:32" x14ac:dyDescent="0.2">
      <c r="A126" s="80"/>
      <c r="E126" s="81"/>
      <c r="F126" s="67"/>
      <c r="G126" s="152"/>
      <c r="H126" s="153"/>
      <c r="I126" s="66"/>
      <c r="J126" s="67"/>
      <c r="K126" s="67"/>
      <c r="L126" s="67"/>
      <c r="M126" s="67"/>
      <c r="N126" s="67"/>
      <c r="O126" s="67"/>
      <c r="P126" s="67"/>
      <c r="Q126" s="67"/>
      <c r="R126" s="67"/>
      <c r="S126" s="67"/>
      <c r="T126" s="67"/>
      <c r="U126" s="67"/>
      <c r="V126" s="67"/>
      <c r="W126" s="67"/>
      <c r="X126" s="67"/>
      <c r="Y126" s="67"/>
      <c r="Z126" s="67"/>
      <c r="AA126" s="67"/>
      <c r="AB126" s="67"/>
      <c r="AC126" s="67"/>
      <c r="AD126" s="67"/>
      <c r="AE126" s="67"/>
      <c r="AF126" s="67"/>
    </row>
    <row r="127" spans="1:32" x14ac:dyDescent="0.2">
      <c r="A127" s="80"/>
      <c r="E127" s="81"/>
      <c r="F127" s="67"/>
      <c r="G127" s="152"/>
      <c r="H127" s="153"/>
      <c r="I127" s="66"/>
      <c r="J127" s="67"/>
      <c r="K127" s="67"/>
      <c r="L127" s="67"/>
      <c r="M127" s="67"/>
      <c r="N127" s="67"/>
      <c r="O127" s="67"/>
      <c r="P127" s="67"/>
      <c r="Q127" s="67"/>
      <c r="R127" s="67"/>
      <c r="S127" s="67"/>
      <c r="T127" s="67"/>
      <c r="U127" s="67"/>
      <c r="V127" s="67"/>
      <c r="W127" s="67"/>
      <c r="X127" s="67"/>
      <c r="Y127" s="67"/>
      <c r="Z127" s="67"/>
      <c r="AA127" s="67"/>
      <c r="AB127" s="67"/>
      <c r="AC127" s="67"/>
      <c r="AD127" s="67"/>
      <c r="AE127" s="67"/>
      <c r="AF127" s="67"/>
    </row>
    <row r="128" spans="1:32" x14ac:dyDescent="0.2">
      <c r="A128" s="80"/>
      <c r="E128" s="81"/>
      <c r="F128" s="67"/>
      <c r="G128" s="152"/>
      <c r="H128" s="153"/>
      <c r="I128" s="66"/>
      <c r="J128" s="67"/>
      <c r="K128" s="67"/>
      <c r="L128" s="67"/>
      <c r="M128" s="67"/>
      <c r="N128" s="67"/>
      <c r="O128" s="67"/>
      <c r="P128" s="67"/>
      <c r="Q128" s="67"/>
      <c r="R128" s="67"/>
      <c r="S128" s="67"/>
      <c r="T128" s="67"/>
      <c r="U128" s="67"/>
      <c r="V128" s="67"/>
      <c r="W128" s="67"/>
      <c r="X128" s="67"/>
      <c r="Y128" s="67"/>
      <c r="Z128" s="67"/>
      <c r="AA128" s="67"/>
      <c r="AB128" s="67"/>
      <c r="AC128" s="67"/>
      <c r="AD128" s="67"/>
      <c r="AE128" s="67"/>
      <c r="AF128" s="67"/>
    </row>
    <row r="129" spans="1:32" x14ac:dyDescent="0.2">
      <c r="A129" s="80"/>
      <c r="E129" s="81"/>
      <c r="F129" s="67"/>
      <c r="G129" s="152"/>
      <c r="H129" s="153"/>
      <c r="I129" s="66"/>
      <c r="J129" s="67"/>
      <c r="K129" s="67"/>
      <c r="L129" s="67"/>
      <c r="M129" s="67"/>
      <c r="N129" s="67"/>
      <c r="O129" s="67"/>
      <c r="P129" s="67"/>
      <c r="Q129" s="67"/>
      <c r="R129" s="67"/>
      <c r="S129" s="67"/>
      <c r="T129" s="67"/>
      <c r="U129" s="67"/>
      <c r="V129" s="67"/>
      <c r="W129" s="67"/>
      <c r="X129" s="67"/>
      <c r="Y129" s="67"/>
      <c r="Z129" s="67"/>
      <c r="AA129" s="67"/>
      <c r="AB129" s="67"/>
      <c r="AC129" s="67"/>
      <c r="AD129" s="67"/>
      <c r="AE129" s="67"/>
      <c r="AF129" s="67"/>
    </row>
    <row r="130" spans="1:32" x14ac:dyDescent="0.2">
      <c r="A130" s="80"/>
      <c r="E130" s="81"/>
      <c r="F130" s="67"/>
      <c r="G130" s="152"/>
      <c r="H130" s="153"/>
      <c r="I130" s="66"/>
      <c r="J130" s="67"/>
      <c r="K130" s="67"/>
      <c r="L130" s="67"/>
      <c r="M130" s="67"/>
      <c r="N130" s="67"/>
      <c r="O130" s="67"/>
      <c r="P130" s="67"/>
      <c r="Q130" s="67"/>
      <c r="R130" s="67"/>
      <c r="S130" s="67"/>
      <c r="T130" s="67"/>
      <c r="U130" s="67"/>
      <c r="V130" s="67"/>
      <c r="W130" s="67"/>
      <c r="X130" s="67"/>
      <c r="Y130" s="67"/>
      <c r="Z130" s="67"/>
      <c r="AA130" s="67"/>
      <c r="AB130" s="67"/>
      <c r="AC130" s="67"/>
      <c r="AD130" s="67"/>
      <c r="AE130" s="67"/>
      <c r="AF130" s="67"/>
    </row>
    <row r="131" spans="1:32" x14ac:dyDescent="0.2">
      <c r="A131" s="80"/>
      <c r="E131" s="81"/>
      <c r="F131" s="67"/>
      <c r="G131" s="152"/>
      <c r="H131" s="153"/>
      <c r="I131" s="66"/>
      <c r="J131" s="67"/>
      <c r="K131" s="67"/>
      <c r="L131" s="67"/>
      <c r="M131" s="67"/>
      <c r="N131" s="67"/>
      <c r="O131" s="67"/>
      <c r="P131" s="67"/>
      <c r="Q131" s="67"/>
      <c r="R131" s="67"/>
      <c r="S131" s="67"/>
      <c r="T131" s="67"/>
      <c r="U131" s="67"/>
      <c r="V131" s="67"/>
      <c r="W131" s="67"/>
      <c r="X131" s="67"/>
      <c r="Y131" s="67"/>
      <c r="Z131" s="67"/>
      <c r="AA131" s="67"/>
      <c r="AB131" s="67"/>
      <c r="AC131" s="67"/>
      <c r="AD131" s="67"/>
      <c r="AE131" s="67"/>
      <c r="AF131" s="67"/>
    </row>
    <row r="132" spans="1:32" x14ac:dyDescent="0.2">
      <c r="A132" s="80"/>
      <c r="E132" s="81"/>
      <c r="F132" s="67"/>
      <c r="G132" s="152"/>
      <c r="H132" s="153"/>
      <c r="I132" s="66"/>
      <c r="J132" s="67"/>
      <c r="K132" s="67"/>
      <c r="L132" s="67"/>
      <c r="M132" s="67"/>
      <c r="N132" s="67"/>
      <c r="O132" s="67"/>
      <c r="P132" s="67"/>
      <c r="Q132" s="67"/>
      <c r="R132" s="67"/>
      <c r="S132" s="67"/>
      <c r="T132" s="67"/>
      <c r="U132" s="67"/>
      <c r="V132" s="67"/>
      <c r="W132" s="67"/>
      <c r="X132" s="67"/>
      <c r="Y132" s="67"/>
      <c r="Z132" s="67"/>
      <c r="AA132" s="67"/>
      <c r="AB132" s="67"/>
      <c r="AC132" s="67"/>
      <c r="AD132" s="67"/>
      <c r="AE132" s="67"/>
      <c r="AF132" s="67"/>
    </row>
    <row r="133" spans="1:32" x14ac:dyDescent="0.2">
      <c r="A133" s="80"/>
      <c r="E133" s="81"/>
      <c r="F133" s="67"/>
      <c r="G133" s="152"/>
      <c r="H133" s="153"/>
      <c r="I133" s="66"/>
      <c r="J133" s="67"/>
      <c r="K133" s="67"/>
      <c r="L133" s="67"/>
      <c r="M133" s="67"/>
      <c r="N133" s="67"/>
      <c r="O133" s="67"/>
      <c r="P133" s="67"/>
      <c r="Q133" s="67"/>
      <c r="R133" s="67"/>
      <c r="S133" s="67"/>
      <c r="T133" s="67"/>
      <c r="U133" s="67"/>
      <c r="V133" s="67"/>
      <c r="W133" s="67"/>
      <c r="X133" s="67"/>
      <c r="Y133" s="67"/>
      <c r="Z133" s="67"/>
      <c r="AA133" s="67"/>
      <c r="AB133" s="67"/>
      <c r="AC133" s="67"/>
      <c r="AD133" s="67"/>
      <c r="AE133" s="67"/>
      <c r="AF133" s="67"/>
    </row>
    <row r="134" spans="1:32" x14ac:dyDescent="0.2">
      <c r="A134" s="80"/>
      <c r="E134" s="81"/>
      <c r="F134" s="67"/>
      <c r="G134" s="152"/>
      <c r="H134" s="153"/>
      <c r="I134" s="66"/>
      <c r="J134" s="67"/>
      <c r="K134" s="67"/>
      <c r="L134" s="67"/>
      <c r="M134" s="67"/>
      <c r="N134" s="67"/>
      <c r="O134" s="67"/>
      <c r="P134" s="67"/>
      <c r="Q134" s="67"/>
      <c r="R134" s="67"/>
      <c r="S134" s="67"/>
      <c r="T134" s="67"/>
      <c r="U134" s="67"/>
      <c r="V134" s="67"/>
      <c r="W134" s="67"/>
      <c r="X134" s="67"/>
      <c r="Y134" s="67"/>
      <c r="Z134" s="67"/>
      <c r="AA134" s="67"/>
      <c r="AB134" s="67"/>
      <c r="AC134" s="67"/>
      <c r="AD134" s="67"/>
      <c r="AE134" s="67"/>
      <c r="AF134" s="67"/>
    </row>
    <row r="135" spans="1:32" x14ac:dyDescent="0.2">
      <c r="A135" s="80"/>
      <c r="E135" s="81"/>
      <c r="F135" s="67"/>
      <c r="G135" s="152"/>
      <c r="H135" s="153"/>
      <c r="I135" s="66"/>
      <c r="J135" s="67"/>
      <c r="K135" s="67"/>
      <c r="L135" s="67"/>
      <c r="M135" s="67"/>
      <c r="N135" s="67"/>
      <c r="O135" s="67"/>
      <c r="P135" s="67"/>
      <c r="Q135" s="67"/>
      <c r="R135" s="67"/>
      <c r="S135" s="67"/>
      <c r="T135" s="67"/>
      <c r="U135" s="67"/>
      <c r="V135" s="67"/>
      <c r="W135" s="67"/>
      <c r="X135" s="67"/>
      <c r="Y135" s="67"/>
      <c r="Z135" s="67"/>
      <c r="AA135" s="67"/>
      <c r="AB135" s="67"/>
      <c r="AC135" s="67"/>
      <c r="AD135" s="67"/>
      <c r="AE135" s="67"/>
      <c r="AF135" s="67"/>
    </row>
    <row r="136" spans="1:32" x14ac:dyDescent="0.2">
      <c r="A136" s="80"/>
      <c r="E136" s="81"/>
      <c r="F136" s="67"/>
      <c r="G136" s="152"/>
      <c r="H136" s="153"/>
      <c r="I136" s="66"/>
      <c r="J136" s="67"/>
      <c r="K136" s="67"/>
      <c r="L136" s="67"/>
      <c r="M136" s="67"/>
      <c r="N136" s="67"/>
      <c r="O136" s="67"/>
      <c r="P136" s="67"/>
      <c r="Q136" s="67"/>
      <c r="R136" s="67"/>
      <c r="S136" s="67"/>
      <c r="T136" s="67"/>
      <c r="U136" s="67"/>
      <c r="V136" s="67"/>
      <c r="W136" s="67"/>
      <c r="X136" s="67"/>
      <c r="Y136" s="67"/>
      <c r="Z136" s="67"/>
      <c r="AA136" s="67"/>
      <c r="AB136" s="67"/>
      <c r="AC136" s="67"/>
      <c r="AD136" s="67"/>
      <c r="AE136" s="67"/>
      <c r="AF136" s="67"/>
    </row>
    <row r="137" spans="1:32" x14ac:dyDescent="0.2">
      <c r="A137" s="80"/>
      <c r="E137" s="81"/>
      <c r="F137" s="67"/>
      <c r="G137" s="152"/>
      <c r="H137" s="153"/>
      <c r="I137" s="66"/>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row>
    <row r="138" spans="1:32" x14ac:dyDescent="0.2">
      <c r="A138" s="80"/>
      <c r="E138" s="81"/>
      <c r="F138" s="67"/>
      <c r="G138" s="152"/>
      <c r="H138" s="153"/>
      <c r="I138" s="66"/>
      <c r="J138" s="67"/>
      <c r="K138" s="67"/>
      <c r="L138" s="67"/>
      <c r="M138" s="67"/>
      <c r="N138" s="67"/>
      <c r="O138" s="67"/>
      <c r="P138" s="67"/>
      <c r="Q138" s="67"/>
      <c r="R138" s="67"/>
      <c r="S138" s="67"/>
      <c r="T138" s="67"/>
      <c r="U138" s="67"/>
      <c r="V138" s="67"/>
      <c r="W138" s="67"/>
      <c r="X138" s="67"/>
      <c r="Y138" s="67"/>
      <c r="Z138" s="67"/>
      <c r="AA138" s="67"/>
      <c r="AB138" s="67"/>
      <c r="AC138" s="67"/>
      <c r="AD138" s="67"/>
      <c r="AE138" s="67"/>
      <c r="AF138" s="67"/>
    </row>
    <row r="139" spans="1:32" x14ac:dyDescent="0.2">
      <c r="A139" s="80"/>
      <c r="E139" s="81"/>
      <c r="F139" s="67"/>
      <c r="G139" s="152"/>
      <c r="H139" s="153"/>
      <c r="I139" s="66"/>
      <c r="J139" s="67"/>
      <c r="K139" s="67"/>
      <c r="L139" s="67"/>
      <c r="M139" s="67"/>
      <c r="N139" s="67"/>
      <c r="O139" s="67"/>
      <c r="P139" s="67"/>
      <c r="Q139" s="67"/>
      <c r="R139" s="67"/>
      <c r="S139" s="67"/>
      <c r="T139" s="67"/>
      <c r="U139" s="67"/>
      <c r="V139" s="67"/>
      <c r="W139" s="67"/>
      <c r="X139" s="67"/>
      <c r="Y139" s="67"/>
      <c r="Z139" s="67"/>
      <c r="AA139" s="67"/>
      <c r="AB139" s="67"/>
      <c r="AC139" s="67"/>
      <c r="AD139" s="67"/>
      <c r="AE139" s="67"/>
      <c r="AF139" s="67"/>
    </row>
    <row r="140" spans="1:32" x14ac:dyDescent="0.2">
      <c r="A140" s="80"/>
      <c r="E140" s="81"/>
      <c r="F140" s="67"/>
      <c r="G140" s="152"/>
      <c r="H140" s="153"/>
      <c r="I140" s="66"/>
      <c r="J140" s="67"/>
      <c r="K140" s="67"/>
      <c r="L140" s="67"/>
      <c r="M140" s="67"/>
      <c r="N140" s="67"/>
      <c r="O140" s="67"/>
      <c r="P140" s="67"/>
      <c r="Q140" s="67"/>
      <c r="R140" s="67"/>
      <c r="S140" s="67"/>
      <c r="T140" s="67"/>
      <c r="U140" s="67"/>
      <c r="V140" s="67"/>
      <c r="W140" s="67"/>
      <c r="X140" s="67"/>
      <c r="Y140" s="67"/>
      <c r="Z140" s="67"/>
      <c r="AA140" s="67"/>
      <c r="AB140" s="67"/>
      <c r="AC140" s="67"/>
      <c r="AD140" s="67"/>
      <c r="AE140" s="67"/>
      <c r="AF140" s="67"/>
    </row>
    <row r="141" spans="1:32" x14ac:dyDescent="0.2">
      <c r="A141" s="80"/>
      <c r="E141" s="81"/>
      <c r="F141" s="67"/>
      <c r="G141" s="152"/>
      <c r="H141" s="153"/>
      <c r="I141" s="66"/>
      <c r="J141" s="67"/>
      <c r="K141" s="67"/>
      <c r="L141" s="67"/>
      <c r="M141" s="67"/>
      <c r="N141" s="67"/>
      <c r="O141" s="67"/>
      <c r="P141" s="67"/>
      <c r="Q141" s="67"/>
      <c r="R141" s="67"/>
      <c r="S141" s="67"/>
      <c r="T141" s="67"/>
      <c r="U141" s="67"/>
      <c r="V141" s="67"/>
      <c r="W141" s="67"/>
      <c r="X141" s="67"/>
      <c r="Y141" s="67"/>
      <c r="Z141" s="67"/>
      <c r="AA141" s="67"/>
      <c r="AB141" s="67"/>
      <c r="AC141" s="67"/>
      <c r="AD141" s="67"/>
      <c r="AE141" s="67"/>
      <c r="AF141" s="67"/>
    </row>
    <row r="142" spans="1:32" x14ac:dyDescent="0.2">
      <c r="A142" s="80"/>
      <c r="E142" s="81"/>
      <c r="F142" s="67"/>
      <c r="G142" s="152"/>
      <c r="H142" s="153"/>
      <c r="I142" s="66"/>
      <c r="J142" s="67"/>
      <c r="K142" s="67"/>
      <c r="L142" s="67"/>
      <c r="M142" s="67"/>
      <c r="N142" s="67"/>
      <c r="O142" s="67"/>
      <c r="P142" s="67"/>
      <c r="Q142" s="67"/>
      <c r="R142" s="67"/>
      <c r="S142" s="67"/>
      <c r="T142" s="67"/>
      <c r="U142" s="67"/>
      <c r="V142" s="67"/>
      <c r="W142" s="67"/>
      <c r="X142" s="67"/>
      <c r="Y142" s="67"/>
      <c r="Z142" s="67"/>
      <c r="AA142" s="67"/>
      <c r="AB142" s="67"/>
      <c r="AC142" s="67"/>
      <c r="AD142" s="67"/>
      <c r="AE142" s="67"/>
      <c r="AF142" s="67"/>
    </row>
    <row r="143" spans="1:32" x14ac:dyDescent="0.2">
      <c r="A143" s="80"/>
      <c r="E143" s="81"/>
      <c r="F143" s="67"/>
      <c r="G143" s="152"/>
      <c r="H143" s="153"/>
      <c r="I143" s="66"/>
      <c r="J143" s="67"/>
      <c r="K143" s="67"/>
      <c r="L143" s="67"/>
      <c r="M143" s="67"/>
      <c r="N143" s="67"/>
      <c r="O143" s="67"/>
      <c r="P143" s="67"/>
      <c r="Q143" s="67"/>
      <c r="R143" s="67"/>
      <c r="S143" s="67"/>
      <c r="T143" s="67"/>
      <c r="U143" s="67"/>
      <c r="V143" s="67"/>
      <c r="W143" s="67"/>
      <c r="X143" s="67"/>
      <c r="Y143" s="67"/>
      <c r="Z143" s="67"/>
      <c r="AA143" s="67"/>
      <c r="AB143" s="67"/>
      <c r="AC143" s="67"/>
      <c r="AD143" s="67"/>
      <c r="AE143" s="67"/>
      <c r="AF143" s="67"/>
    </row>
    <row r="144" spans="1:32" x14ac:dyDescent="0.2">
      <c r="A144" s="80"/>
      <c r="E144" s="81"/>
      <c r="F144" s="67"/>
      <c r="G144" s="152"/>
      <c r="H144" s="153"/>
      <c r="I144" s="66"/>
      <c r="J144" s="67"/>
      <c r="K144" s="67"/>
      <c r="L144" s="67"/>
      <c r="M144" s="67"/>
      <c r="N144" s="67"/>
      <c r="O144" s="67"/>
      <c r="P144" s="67"/>
      <c r="Q144" s="67"/>
      <c r="R144" s="67"/>
      <c r="S144" s="67"/>
      <c r="T144" s="67"/>
      <c r="U144" s="67"/>
      <c r="V144" s="67"/>
      <c r="W144" s="67"/>
      <c r="X144" s="67"/>
      <c r="Y144" s="67"/>
      <c r="Z144" s="67"/>
      <c r="AA144" s="67"/>
      <c r="AB144" s="67"/>
      <c r="AC144" s="67"/>
      <c r="AD144" s="67"/>
      <c r="AE144" s="67"/>
      <c r="AF144" s="67"/>
    </row>
    <row r="145" spans="1:32" x14ac:dyDescent="0.2">
      <c r="A145" s="80"/>
      <c r="E145" s="81"/>
      <c r="F145" s="67"/>
      <c r="G145" s="152"/>
      <c r="H145" s="153"/>
      <c r="I145" s="66"/>
      <c r="J145" s="67"/>
      <c r="K145" s="67"/>
      <c r="L145" s="67"/>
      <c r="M145" s="67"/>
      <c r="N145" s="67"/>
      <c r="O145" s="67"/>
      <c r="P145" s="67"/>
      <c r="Q145" s="67"/>
      <c r="R145" s="67"/>
      <c r="S145" s="67"/>
      <c r="T145" s="67"/>
      <c r="U145" s="67"/>
      <c r="V145" s="67"/>
      <c r="W145" s="67"/>
      <c r="X145" s="67"/>
      <c r="Y145" s="67"/>
      <c r="Z145" s="67"/>
      <c r="AA145" s="67"/>
      <c r="AB145" s="67"/>
      <c r="AC145" s="67"/>
      <c r="AD145" s="67"/>
      <c r="AE145" s="67"/>
      <c r="AF145" s="67"/>
    </row>
    <row r="146" spans="1:32" x14ac:dyDescent="0.2">
      <c r="E146" s="81"/>
      <c r="F146" s="67"/>
      <c r="G146" s="152"/>
      <c r="H146" s="153"/>
      <c r="I146" s="66"/>
      <c r="J146" s="67"/>
      <c r="K146" s="67"/>
      <c r="L146" s="67"/>
      <c r="M146" s="67"/>
      <c r="N146" s="67"/>
      <c r="O146" s="67"/>
      <c r="P146" s="67"/>
      <c r="Q146" s="67"/>
      <c r="R146" s="67"/>
      <c r="S146" s="67"/>
      <c r="T146" s="67"/>
      <c r="U146" s="67"/>
      <c r="V146" s="67"/>
      <c r="W146" s="67"/>
      <c r="X146" s="67"/>
      <c r="Y146" s="67"/>
      <c r="Z146" s="67"/>
      <c r="AA146" s="67"/>
      <c r="AB146" s="67"/>
      <c r="AC146" s="67"/>
      <c r="AD146" s="67"/>
      <c r="AE146" s="67"/>
      <c r="AF146" s="67"/>
    </row>
    <row r="147" spans="1:32" x14ac:dyDescent="0.2">
      <c r="E147" s="81"/>
      <c r="F147" s="67"/>
      <c r="G147" s="152"/>
      <c r="H147" s="153"/>
      <c r="I147" s="66"/>
      <c r="J147" s="67"/>
      <c r="K147" s="67"/>
      <c r="L147" s="67"/>
      <c r="M147" s="67"/>
      <c r="N147" s="67"/>
      <c r="O147" s="67"/>
      <c r="P147" s="67"/>
      <c r="Q147" s="67"/>
      <c r="R147" s="67"/>
      <c r="S147" s="67"/>
      <c r="T147" s="67"/>
      <c r="U147" s="67"/>
      <c r="V147" s="67"/>
      <c r="W147" s="67"/>
      <c r="X147" s="67"/>
      <c r="Y147" s="67"/>
      <c r="Z147" s="67"/>
      <c r="AA147" s="67"/>
      <c r="AB147" s="67"/>
      <c r="AC147" s="67"/>
      <c r="AD147" s="67"/>
      <c r="AE147" s="67"/>
      <c r="AF147" s="67"/>
    </row>
    <row r="148" spans="1:32" x14ac:dyDescent="0.2">
      <c r="E148" s="81"/>
      <c r="F148" s="67"/>
      <c r="G148" s="152"/>
      <c r="H148" s="153"/>
      <c r="I148" s="66"/>
      <c r="J148" s="67"/>
      <c r="K148" s="67"/>
      <c r="L148" s="67"/>
      <c r="M148" s="67"/>
      <c r="N148" s="67"/>
      <c r="O148" s="67"/>
      <c r="P148" s="67"/>
      <c r="Q148" s="67"/>
      <c r="R148" s="67"/>
      <c r="S148" s="67"/>
      <c r="T148" s="67"/>
      <c r="U148" s="67"/>
      <c r="V148" s="67"/>
      <c r="W148" s="67"/>
      <c r="X148" s="67"/>
      <c r="Y148" s="67"/>
      <c r="Z148" s="67"/>
      <c r="AA148" s="67"/>
      <c r="AB148" s="67"/>
      <c r="AC148" s="67"/>
      <c r="AD148" s="67"/>
      <c r="AE148" s="67"/>
      <c r="AF148" s="67"/>
    </row>
    <row r="149" spans="1:32" x14ac:dyDescent="0.2">
      <c r="E149" s="81"/>
      <c r="F149" s="67"/>
      <c r="G149" s="152"/>
      <c r="H149" s="153"/>
      <c r="I149" s="66"/>
      <c r="J149" s="67"/>
      <c r="K149" s="67"/>
      <c r="L149" s="67"/>
      <c r="M149" s="67"/>
      <c r="N149" s="67"/>
      <c r="O149" s="67"/>
      <c r="P149" s="67"/>
      <c r="Q149" s="67"/>
      <c r="R149" s="67"/>
      <c r="S149" s="67"/>
      <c r="T149" s="67"/>
      <c r="U149" s="67"/>
      <c r="V149" s="67"/>
      <c r="W149" s="67"/>
      <c r="X149" s="67"/>
      <c r="Y149" s="67"/>
      <c r="Z149" s="67"/>
      <c r="AA149" s="67"/>
      <c r="AB149" s="67"/>
      <c r="AC149" s="67"/>
      <c r="AD149" s="67"/>
      <c r="AE149" s="67"/>
      <c r="AF149" s="67"/>
    </row>
    <row r="150" spans="1:32" x14ac:dyDescent="0.2">
      <c r="E150" s="81"/>
      <c r="F150" s="67"/>
      <c r="G150" s="152"/>
      <c r="H150" s="153"/>
      <c r="I150" s="66"/>
      <c r="J150" s="67"/>
      <c r="K150" s="67"/>
      <c r="L150" s="67"/>
      <c r="M150" s="67"/>
      <c r="N150" s="67"/>
      <c r="O150" s="67"/>
      <c r="P150" s="67"/>
      <c r="Q150" s="67"/>
      <c r="R150" s="67"/>
      <c r="S150" s="67"/>
      <c r="T150" s="67"/>
      <c r="U150" s="67"/>
      <c r="V150" s="67"/>
      <c r="W150" s="67"/>
      <c r="X150" s="67"/>
      <c r="Y150" s="67"/>
      <c r="Z150" s="67"/>
      <c r="AA150" s="67"/>
      <c r="AB150" s="67"/>
      <c r="AC150" s="67"/>
      <c r="AD150" s="67"/>
      <c r="AE150" s="67"/>
      <c r="AF150" s="67"/>
    </row>
    <row r="151" spans="1:32" x14ac:dyDescent="0.2">
      <c r="E151" s="81"/>
      <c r="F151" s="67"/>
      <c r="G151" s="152"/>
      <c r="H151" s="153"/>
      <c r="I151" s="66"/>
      <c r="J151" s="67"/>
      <c r="K151" s="67"/>
      <c r="L151" s="67"/>
      <c r="M151" s="67"/>
      <c r="N151" s="67"/>
      <c r="O151" s="67"/>
      <c r="P151" s="67"/>
      <c r="Q151" s="67"/>
      <c r="R151" s="67"/>
      <c r="S151" s="67"/>
      <c r="T151" s="67"/>
      <c r="U151" s="67"/>
      <c r="V151" s="67"/>
      <c r="W151" s="67"/>
      <c r="X151" s="67"/>
      <c r="Y151" s="67"/>
      <c r="Z151" s="67"/>
      <c r="AA151" s="67"/>
      <c r="AB151" s="67"/>
      <c r="AC151" s="67"/>
      <c r="AD151" s="67"/>
      <c r="AE151" s="67"/>
      <c r="AF151" s="67"/>
    </row>
    <row r="152" spans="1:32" x14ac:dyDescent="0.2">
      <c r="E152" s="81"/>
      <c r="F152" s="67"/>
      <c r="G152" s="152"/>
      <c r="H152" s="153"/>
      <c r="I152" s="66"/>
      <c r="J152" s="67"/>
      <c r="K152" s="67"/>
      <c r="L152" s="67"/>
      <c r="M152" s="67"/>
      <c r="N152" s="67"/>
      <c r="O152" s="67"/>
      <c r="P152" s="67"/>
      <c r="Q152" s="67"/>
      <c r="R152" s="67"/>
      <c r="S152" s="67"/>
      <c r="T152" s="67"/>
      <c r="U152" s="67"/>
      <c r="V152" s="67"/>
      <c r="W152" s="67"/>
      <c r="X152" s="67"/>
      <c r="Y152" s="67"/>
      <c r="Z152" s="67"/>
      <c r="AA152" s="67"/>
      <c r="AB152" s="67"/>
      <c r="AC152" s="67"/>
      <c r="AD152" s="67"/>
      <c r="AE152" s="67"/>
      <c r="AF152" s="67"/>
    </row>
    <row r="153" spans="1:32" x14ac:dyDescent="0.2">
      <c r="E153" s="81"/>
      <c r="F153" s="67"/>
      <c r="G153" s="152"/>
      <c r="H153" s="153"/>
      <c r="I153" s="66"/>
      <c r="J153" s="67"/>
      <c r="K153" s="67"/>
      <c r="L153" s="67"/>
      <c r="M153" s="67"/>
      <c r="N153" s="67"/>
      <c r="O153" s="67"/>
      <c r="P153" s="67"/>
      <c r="Q153" s="67"/>
      <c r="R153" s="67"/>
      <c r="S153" s="67"/>
      <c r="T153" s="67"/>
      <c r="U153" s="67"/>
      <c r="V153" s="67"/>
      <c r="W153" s="67"/>
      <c r="X153" s="67"/>
      <c r="Y153" s="67"/>
      <c r="Z153" s="67"/>
      <c r="AA153" s="67"/>
      <c r="AB153" s="67"/>
      <c r="AC153" s="67"/>
      <c r="AD153" s="67"/>
      <c r="AE153" s="67"/>
      <c r="AF153" s="67"/>
    </row>
    <row r="154" spans="1:32" x14ac:dyDescent="0.2">
      <c r="E154" s="81"/>
      <c r="F154" s="67"/>
      <c r="G154" s="152"/>
      <c r="H154" s="153"/>
      <c r="I154" s="66"/>
      <c r="J154" s="67"/>
      <c r="K154" s="67"/>
      <c r="L154" s="67"/>
      <c r="M154" s="67"/>
      <c r="N154" s="67"/>
      <c r="O154" s="67"/>
      <c r="P154" s="67"/>
      <c r="Q154" s="67"/>
      <c r="R154" s="67"/>
      <c r="S154" s="67"/>
      <c r="T154" s="67"/>
      <c r="U154" s="67"/>
      <c r="V154" s="67"/>
      <c r="W154" s="67"/>
      <c r="X154" s="67"/>
      <c r="Y154" s="67"/>
      <c r="Z154" s="67"/>
      <c r="AA154" s="67"/>
      <c r="AB154" s="67"/>
      <c r="AC154" s="67"/>
      <c r="AD154" s="67"/>
      <c r="AE154" s="67"/>
      <c r="AF154" s="67"/>
    </row>
    <row r="155" spans="1:32" x14ac:dyDescent="0.2">
      <c r="E155" s="81"/>
      <c r="F155" s="67"/>
      <c r="G155" s="152"/>
      <c r="H155" s="153"/>
      <c r="I155" s="66"/>
      <c r="J155" s="67"/>
      <c r="K155" s="67"/>
      <c r="L155" s="67"/>
      <c r="M155" s="67"/>
      <c r="N155" s="67"/>
      <c r="O155" s="67"/>
      <c r="P155" s="67"/>
      <c r="Q155" s="67"/>
      <c r="R155" s="67"/>
      <c r="S155" s="67"/>
      <c r="T155" s="67"/>
      <c r="U155" s="67"/>
      <c r="V155" s="67"/>
      <c r="W155" s="67"/>
      <c r="X155" s="67"/>
      <c r="Y155" s="67"/>
      <c r="Z155" s="67"/>
      <c r="AA155" s="67"/>
      <c r="AB155" s="67"/>
      <c r="AC155" s="67"/>
      <c r="AD155" s="67"/>
      <c r="AE155" s="67"/>
      <c r="AF155" s="67"/>
    </row>
    <row r="156" spans="1:32" x14ac:dyDescent="0.2">
      <c r="E156" s="81"/>
      <c r="F156" s="67"/>
      <c r="G156" s="152"/>
      <c r="H156" s="153"/>
      <c r="I156" s="66"/>
      <c r="J156" s="67"/>
      <c r="K156" s="67"/>
      <c r="L156" s="67"/>
      <c r="M156" s="67"/>
      <c r="N156" s="67"/>
      <c r="O156" s="67"/>
      <c r="P156" s="67"/>
      <c r="Q156" s="67"/>
      <c r="R156" s="67"/>
      <c r="S156" s="67"/>
      <c r="T156" s="67"/>
      <c r="U156" s="67"/>
      <c r="V156" s="67"/>
      <c r="W156" s="67"/>
      <c r="X156" s="67"/>
      <c r="Y156" s="67"/>
      <c r="Z156" s="67"/>
      <c r="AA156" s="67"/>
      <c r="AB156" s="67"/>
      <c r="AC156" s="67"/>
      <c r="AD156" s="67"/>
      <c r="AE156" s="67"/>
      <c r="AF156" s="67"/>
    </row>
    <row r="157" spans="1:32" x14ac:dyDescent="0.2">
      <c r="E157" s="81"/>
      <c r="F157" s="67"/>
      <c r="G157" s="152"/>
      <c r="H157" s="153"/>
      <c r="I157" s="66"/>
      <c r="J157" s="67"/>
      <c r="K157" s="67"/>
      <c r="L157" s="67"/>
      <c r="M157" s="67"/>
      <c r="N157" s="67"/>
      <c r="O157" s="67"/>
      <c r="P157" s="67"/>
      <c r="Q157" s="67"/>
      <c r="R157" s="67"/>
      <c r="S157" s="67"/>
      <c r="T157" s="67"/>
      <c r="U157" s="67"/>
      <c r="V157" s="67"/>
      <c r="W157" s="67"/>
      <c r="X157" s="67"/>
      <c r="Y157" s="67"/>
      <c r="Z157" s="67"/>
      <c r="AA157" s="67"/>
      <c r="AB157" s="67"/>
      <c r="AC157" s="67"/>
      <c r="AD157" s="67"/>
      <c r="AE157" s="67"/>
      <c r="AF157" s="67"/>
    </row>
    <row r="158" spans="1:32" x14ac:dyDescent="0.2">
      <c r="E158" s="81"/>
      <c r="F158" s="67"/>
      <c r="G158" s="152"/>
      <c r="H158" s="153"/>
      <c r="I158" s="66"/>
      <c r="J158" s="67"/>
      <c r="K158" s="67"/>
      <c r="L158" s="67"/>
      <c r="M158" s="67"/>
      <c r="N158" s="67"/>
      <c r="O158" s="67"/>
      <c r="P158" s="67"/>
      <c r="Q158" s="67"/>
      <c r="R158" s="67"/>
      <c r="S158" s="67"/>
      <c r="T158" s="67"/>
      <c r="U158" s="67"/>
      <c r="V158" s="67"/>
      <c r="W158" s="67"/>
      <c r="X158" s="67"/>
      <c r="Y158" s="67"/>
      <c r="Z158" s="67"/>
      <c r="AA158" s="67"/>
      <c r="AB158" s="67"/>
      <c r="AC158" s="67"/>
      <c r="AD158" s="67"/>
      <c r="AE158" s="67"/>
      <c r="AF158" s="67"/>
    </row>
    <row r="159" spans="1:32" x14ac:dyDescent="0.2">
      <c r="E159" s="81"/>
      <c r="F159" s="67"/>
      <c r="G159" s="152"/>
      <c r="H159" s="153"/>
      <c r="I159" s="66"/>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row>
    <row r="160" spans="1:32" x14ac:dyDescent="0.2">
      <c r="E160" s="81"/>
      <c r="F160" s="67"/>
      <c r="G160" s="152"/>
      <c r="H160" s="153"/>
      <c r="I160" s="66"/>
      <c r="J160" s="67"/>
      <c r="K160" s="67"/>
      <c r="L160" s="67"/>
      <c r="M160" s="67"/>
      <c r="N160" s="67"/>
      <c r="O160" s="67"/>
      <c r="P160" s="67"/>
      <c r="Q160" s="67"/>
      <c r="R160" s="67"/>
      <c r="S160" s="67"/>
      <c r="T160" s="67"/>
      <c r="U160" s="67"/>
      <c r="V160" s="67"/>
      <c r="W160" s="67"/>
      <c r="X160" s="67"/>
      <c r="Y160" s="67"/>
      <c r="Z160" s="67"/>
      <c r="AA160" s="67"/>
      <c r="AB160" s="67"/>
      <c r="AC160" s="67"/>
      <c r="AD160" s="67"/>
      <c r="AE160" s="67"/>
      <c r="AF160" s="67"/>
    </row>
    <row r="161" spans="5:32" x14ac:dyDescent="0.2">
      <c r="E161" s="81"/>
      <c r="F161" s="67"/>
      <c r="G161" s="152"/>
      <c r="H161" s="153"/>
      <c r="I161" s="66"/>
      <c r="J161" s="67"/>
      <c r="K161" s="67"/>
      <c r="L161" s="67"/>
      <c r="M161" s="67"/>
      <c r="N161" s="67"/>
      <c r="O161" s="67"/>
      <c r="P161" s="67"/>
      <c r="Q161" s="67"/>
      <c r="R161" s="67"/>
      <c r="S161" s="67"/>
      <c r="T161" s="67"/>
      <c r="U161" s="67"/>
      <c r="V161" s="67"/>
      <c r="W161" s="67"/>
      <c r="X161" s="67"/>
      <c r="Y161" s="67"/>
      <c r="Z161" s="67"/>
      <c r="AA161" s="67"/>
      <c r="AB161" s="67"/>
      <c r="AC161" s="67"/>
      <c r="AD161" s="67"/>
      <c r="AE161" s="67"/>
      <c r="AF161" s="67"/>
    </row>
    <row r="162" spans="5:32" x14ac:dyDescent="0.2">
      <c r="E162" s="81"/>
      <c r="F162" s="67"/>
      <c r="G162" s="152"/>
      <c r="H162" s="153"/>
      <c r="I162" s="66"/>
      <c r="J162" s="67"/>
      <c r="K162" s="67"/>
      <c r="L162" s="67"/>
      <c r="M162" s="67"/>
      <c r="N162" s="67"/>
      <c r="O162" s="67"/>
      <c r="P162" s="67"/>
      <c r="Q162" s="67"/>
      <c r="R162" s="67"/>
      <c r="S162" s="67"/>
      <c r="T162" s="67"/>
      <c r="U162" s="67"/>
      <c r="V162" s="67"/>
      <c r="W162" s="67"/>
      <c r="X162" s="67"/>
      <c r="Y162" s="67"/>
      <c r="Z162" s="67"/>
      <c r="AA162" s="67"/>
      <c r="AB162" s="67"/>
      <c r="AC162" s="67"/>
      <c r="AD162" s="67"/>
      <c r="AE162" s="67"/>
      <c r="AF162" s="67"/>
    </row>
    <row r="163" spans="5:32" x14ac:dyDescent="0.2">
      <c r="E163" s="81"/>
      <c r="F163" s="67"/>
      <c r="G163" s="152"/>
      <c r="H163" s="153"/>
      <c r="I163" s="66"/>
      <c r="J163" s="67"/>
      <c r="K163" s="67"/>
      <c r="L163" s="67"/>
      <c r="M163" s="67"/>
      <c r="N163" s="67"/>
      <c r="O163" s="67"/>
      <c r="P163" s="67"/>
      <c r="Q163" s="67"/>
      <c r="R163" s="67"/>
      <c r="S163" s="67"/>
      <c r="T163" s="67"/>
      <c r="U163" s="67"/>
      <c r="V163" s="67"/>
      <c r="W163" s="67"/>
      <c r="X163" s="67"/>
      <c r="Y163" s="67"/>
      <c r="Z163" s="67"/>
      <c r="AA163" s="67"/>
      <c r="AB163" s="67"/>
      <c r="AC163" s="67"/>
      <c r="AD163" s="67"/>
      <c r="AE163" s="67"/>
      <c r="AF163" s="67"/>
    </row>
    <row r="164" spans="5:32" x14ac:dyDescent="0.2">
      <c r="E164" s="81"/>
      <c r="F164" s="67"/>
      <c r="G164" s="152"/>
      <c r="H164" s="153"/>
      <c r="I164" s="66"/>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row>
    <row r="165" spans="5:32" x14ac:dyDescent="0.2">
      <c r="E165" s="81"/>
      <c r="F165" s="67"/>
      <c r="G165" s="152"/>
      <c r="H165" s="153"/>
      <c r="I165" s="66"/>
      <c r="J165" s="67"/>
      <c r="K165" s="67"/>
      <c r="L165" s="67"/>
      <c r="M165" s="67"/>
      <c r="N165" s="67"/>
      <c r="O165" s="67"/>
      <c r="P165" s="67"/>
      <c r="Q165" s="67"/>
      <c r="R165" s="67"/>
      <c r="S165" s="67"/>
      <c r="T165" s="67"/>
      <c r="U165" s="67"/>
      <c r="V165" s="67"/>
      <c r="W165" s="67"/>
      <c r="X165" s="67"/>
      <c r="Y165" s="67"/>
      <c r="Z165" s="67"/>
      <c r="AA165" s="67"/>
      <c r="AB165" s="67"/>
      <c r="AC165" s="67"/>
      <c r="AD165" s="67"/>
      <c r="AE165" s="67"/>
      <c r="AF165" s="67"/>
    </row>
    <row r="166" spans="5:32" x14ac:dyDescent="0.2">
      <c r="E166" s="81"/>
      <c r="F166" s="67"/>
      <c r="G166" s="152"/>
      <c r="H166" s="153"/>
      <c r="I166" s="66"/>
      <c r="J166" s="67"/>
      <c r="K166" s="67"/>
      <c r="L166" s="67"/>
      <c r="M166" s="67"/>
      <c r="N166" s="67"/>
      <c r="O166" s="67"/>
      <c r="P166" s="67"/>
      <c r="Q166" s="67"/>
      <c r="R166" s="67"/>
      <c r="S166" s="67"/>
      <c r="T166" s="67"/>
      <c r="U166" s="67"/>
      <c r="V166" s="67"/>
      <c r="W166" s="67"/>
      <c r="X166" s="67"/>
      <c r="Y166" s="67"/>
      <c r="Z166" s="67"/>
      <c r="AA166" s="67"/>
      <c r="AB166" s="67"/>
      <c r="AC166" s="67"/>
      <c r="AD166" s="67"/>
      <c r="AE166" s="67"/>
      <c r="AF166" s="67"/>
    </row>
    <row r="167" spans="5:32" x14ac:dyDescent="0.2">
      <c r="E167" s="81"/>
      <c r="F167" s="67"/>
      <c r="G167" s="152"/>
      <c r="H167" s="153"/>
      <c r="I167" s="66"/>
      <c r="J167" s="67"/>
      <c r="K167" s="67"/>
      <c r="L167" s="67"/>
      <c r="M167" s="67"/>
      <c r="N167" s="67"/>
      <c r="O167" s="67"/>
      <c r="P167" s="67"/>
      <c r="Q167" s="67"/>
      <c r="R167" s="67"/>
      <c r="S167" s="67"/>
      <c r="T167" s="67"/>
      <c r="U167" s="67"/>
      <c r="V167" s="67"/>
      <c r="W167" s="67"/>
      <c r="X167" s="67"/>
      <c r="Y167" s="67"/>
      <c r="Z167" s="67"/>
      <c r="AA167" s="67"/>
      <c r="AB167" s="67"/>
      <c r="AC167" s="67"/>
      <c r="AD167" s="67"/>
      <c r="AE167" s="67"/>
      <c r="AF167" s="67"/>
    </row>
    <row r="168" spans="5:32" x14ac:dyDescent="0.2">
      <c r="E168" s="81"/>
      <c r="F168" s="67"/>
      <c r="G168" s="152"/>
      <c r="H168" s="153"/>
      <c r="I168" s="66"/>
      <c r="J168" s="67"/>
      <c r="K168" s="67"/>
      <c r="L168" s="67"/>
      <c r="M168" s="67"/>
      <c r="N168" s="67"/>
      <c r="O168" s="67"/>
      <c r="P168" s="67"/>
      <c r="Q168" s="67"/>
      <c r="R168" s="67"/>
      <c r="S168" s="67"/>
      <c r="T168" s="67"/>
      <c r="U168" s="67"/>
      <c r="V168" s="67"/>
      <c r="W168" s="67"/>
      <c r="X168" s="67"/>
      <c r="Y168" s="67"/>
      <c r="Z168" s="67"/>
      <c r="AA168" s="67"/>
      <c r="AB168" s="67"/>
      <c r="AC168" s="67"/>
      <c r="AD168" s="67"/>
      <c r="AE168" s="67"/>
      <c r="AF168" s="67"/>
    </row>
    <row r="169" spans="5:32" x14ac:dyDescent="0.2">
      <c r="E169" s="81"/>
      <c r="F169" s="67"/>
      <c r="G169" s="152"/>
      <c r="H169" s="153"/>
      <c r="I169" s="66"/>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5:32" x14ac:dyDescent="0.2">
      <c r="E170" s="81"/>
      <c r="F170" s="67"/>
      <c r="G170" s="152"/>
      <c r="H170" s="153"/>
      <c r="I170" s="66"/>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5:32" x14ac:dyDescent="0.2">
      <c r="E171" s="81"/>
      <c r="F171" s="67"/>
      <c r="G171" s="152"/>
      <c r="H171" s="153"/>
      <c r="I171" s="66"/>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2" spans="5:32" x14ac:dyDescent="0.2">
      <c r="E172" s="81"/>
      <c r="F172" s="67"/>
      <c r="G172" s="152"/>
      <c r="H172" s="153"/>
      <c r="I172" s="66"/>
      <c r="J172" s="67"/>
      <c r="K172" s="67"/>
      <c r="L172" s="67"/>
      <c r="M172" s="67"/>
      <c r="N172" s="67"/>
      <c r="O172" s="67"/>
      <c r="P172" s="67"/>
      <c r="Q172" s="67"/>
      <c r="R172" s="67"/>
      <c r="S172" s="67"/>
      <c r="T172" s="67"/>
      <c r="U172" s="67"/>
      <c r="V172" s="67"/>
      <c r="W172" s="67"/>
      <c r="X172" s="67"/>
      <c r="Y172" s="67"/>
      <c r="Z172" s="67"/>
      <c r="AA172" s="67"/>
      <c r="AB172" s="67"/>
      <c r="AC172" s="67"/>
      <c r="AD172" s="67"/>
      <c r="AE172" s="67"/>
      <c r="AF172" s="67"/>
    </row>
    <row r="173" spans="5:32" x14ac:dyDescent="0.2">
      <c r="E173" s="81"/>
      <c r="F173" s="67"/>
      <c r="G173" s="152"/>
      <c r="H173" s="153"/>
      <c r="I173" s="66"/>
      <c r="J173" s="67"/>
      <c r="K173" s="67"/>
      <c r="L173" s="67"/>
      <c r="M173" s="67"/>
      <c r="N173" s="67"/>
      <c r="O173" s="67"/>
      <c r="P173" s="67"/>
      <c r="Q173" s="67"/>
      <c r="R173" s="67"/>
      <c r="S173" s="67"/>
      <c r="T173" s="67"/>
      <c r="U173" s="67"/>
      <c r="V173" s="67"/>
      <c r="W173" s="67"/>
      <c r="X173" s="67"/>
      <c r="Y173" s="67"/>
      <c r="Z173" s="67"/>
      <c r="AA173" s="67"/>
      <c r="AB173" s="67"/>
      <c r="AC173" s="67"/>
      <c r="AD173" s="67"/>
      <c r="AE173" s="67"/>
      <c r="AF173" s="67"/>
    </row>
    <row r="174" spans="5:32" x14ac:dyDescent="0.2">
      <c r="E174" s="81"/>
      <c r="F174" s="67"/>
      <c r="G174" s="152"/>
      <c r="H174" s="153"/>
      <c r="I174" s="66"/>
      <c r="J174" s="67"/>
      <c r="K174" s="67"/>
      <c r="L174" s="67"/>
      <c r="M174" s="67"/>
      <c r="N174" s="67"/>
      <c r="O174" s="67"/>
      <c r="P174" s="67"/>
      <c r="Q174" s="67"/>
      <c r="R174" s="67"/>
      <c r="S174" s="67"/>
      <c r="T174" s="67"/>
      <c r="U174" s="67"/>
      <c r="V174" s="67"/>
      <c r="W174" s="67"/>
      <c r="X174" s="67"/>
      <c r="Y174" s="67"/>
      <c r="Z174" s="67"/>
      <c r="AA174" s="67"/>
      <c r="AB174" s="67"/>
      <c r="AC174" s="67"/>
      <c r="AD174" s="67"/>
      <c r="AE174" s="67"/>
      <c r="AF174" s="67"/>
    </row>
    <row r="175" spans="5:32" x14ac:dyDescent="0.2">
      <c r="E175" s="81"/>
      <c r="F175" s="67"/>
      <c r="G175" s="152"/>
      <c r="H175" s="153"/>
      <c r="I175" s="66"/>
      <c r="J175" s="67"/>
      <c r="K175" s="67"/>
      <c r="L175" s="67"/>
      <c r="M175" s="67"/>
      <c r="N175" s="67"/>
      <c r="O175" s="67"/>
      <c r="P175" s="67"/>
      <c r="Q175" s="67"/>
      <c r="R175" s="67"/>
      <c r="S175" s="67"/>
      <c r="T175" s="67"/>
      <c r="U175" s="67"/>
      <c r="V175" s="67"/>
      <c r="W175" s="67"/>
      <c r="X175" s="67"/>
      <c r="Y175" s="67"/>
      <c r="Z175" s="67"/>
      <c r="AA175" s="67"/>
      <c r="AB175" s="67"/>
      <c r="AC175" s="67"/>
      <c r="AD175" s="67"/>
      <c r="AE175" s="67"/>
      <c r="AF175" s="67"/>
    </row>
    <row r="176" spans="5:32" x14ac:dyDescent="0.2">
      <c r="E176" s="81"/>
      <c r="F176" s="67"/>
      <c r="G176" s="152"/>
      <c r="H176" s="153"/>
      <c r="I176" s="66"/>
      <c r="J176" s="67"/>
      <c r="K176" s="67"/>
      <c r="L176" s="67"/>
      <c r="M176" s="67"/>
      <c r="N176" s="67"/>
      <c r="O176" s="67"/>
      <c r="P176" s="67"/>
      <c r="Q176" s="67"/>
      <c r="R176" s="67"/>
      <c r="S176" s="67"/>
      <c r="T176" s="67"/>
      <c r="U176" s="67"/>
      <c r="V176" s="67"/>
      <c r="W176" s="67"/>
      <c r="X176" s="67"/>
      <c r="Y176" s="67"/>
      <c r="Z176" s="67"/>
      <c r="AA176" s="67"/>
      <c r="AB176" s="67"/>
      <c r="AC176" s="67"/>
      <c r="AD176" s="67"/>
      <c r="AE176" s="67"/>
      <c r="AF176" s="67"/>
    </row>
    <row r="177" spans="5:32" x14ac:dyDescent="0.2">
      <c r="E177" s="81"/>
      <c r="F177" s="67"/>
      <c r="G177" s="152"/>
      <c r="H177" s="153"/>
      <c r="I177" s="66"/>
      <c r="J177" s="67"/>
      <c r="K177" s="67"/>
      <c r="L177" s="67"/>
      <c r="M177" s="67"/>
      <c r="N177" s="67"/>
      <c r="O177" s="67"/>
      <c r="P177" s="67"/>
      <c r="Q177" s="67"/>
      <c r="R177" s="67"/>
      <c r="S177" s="67"/>
      <c r="T177" s="67"/>
      <c r="U177" s="67"/>
      <c r="V177" s="67"/>
      <c r="W177" s="67"/>
      <c r="X177" s="67"/>
      <c r="Y177" s="67"/>
      <c r="Z177" s="67"/>
      <c r="AA177" s="67"/>
      <c r="AB177" s="67"/>
      <c r="AC177" s="67"/>
      <c r="AD177" s="67"/>
      <c r="AE177" s="67"/>
      <c r="AF177" s="67"/>
    </row>
    <row r="178" spans="5:32" x14ac:dyDescent="0.2">
      <c r="E178" s="81"/>
      <c r="F178" s="67"/>
      <c r="G178" s="152"/>
      <c r="H178" s="153"/>
      <c r="I178" s="66"/>
      <c r="J178" s="67"/>
      <c r="K178" s="67"/>
      <c r="L178" s="67"/>
      <c r="M178" s="67"/>
      <c r="N178" s="67"/>
      <c r="O178" s="67"/>
      <c r="P178" s="67"/>
      <c r="Q178" s="67"/>
      <c r="R178" s="67"/>
      <c r="S178" s="67"/>
      <c r="T178" s="67"/>
      <c r="U178" s="67"/>
      <c r="V178" s="67"/>
      <c r="W178" s="67"/>
      <c r="X178" s="67"/>
      <c r="Y178" s="67"/>
      <c r="Z178" s="67"/>
      <c r="AA178" s="67"/>
      <c r="AB178" s="67"/>
      <c r="AC178" s="67"/>
      <c r="AD178" s="67"/>
      <c r="AE178" s="67"/>
      <c r="AF178" s="67"/>
    </row>
    <row r="179" spans="5:32" x14ac:dyDescent="0.2">
      <c r="E179" s="81"/>
      <c r="F179" s="67"/>
      <c r="G179" s="152"/>
      <c r="H179" s="153"/>
      <c r="I179" s="66"/>
      <c r="J179" s="67"/>
      <c r="K179" s="67"/>
      <c r="L179" s="67"/>
      <c r="M179" s="67"/>
      <c r="N179" s="67"/>
      <c r="O179" s="67"/>
      <c r="P179" s="67"/>
      <c r="Q179" s="67"/>
      <c r="R179" s="67"/>
      <c r="S179" s="67"/>
      <c r="T179" s="67"/>
      <c r="U179" s="67"/>
      <c r="V179" s="67"/>
      <c r="W179" s="67"/>
      <c r="X179" s="67"/>
      <c r="Y179" s="67"/>
      <c r="Z179" s="67"/>
      <c r="AA179" s="67"/>
      <c r="AB179" s="67"/>
      <c r="AC179" s="67"/>
      <c r="AD179" s="67"/>
      <c r="AE179" s="67"/>
      <c r="AF179" s="67"/>
    </row>
    <row r="180" spans="5:32" x14ac:dyDescent="0.2">
      <c r="E180" s="81"/>
      <c r="F180" s="67"/>
      <c r="G180" s="152"/>
      <c r="H180" s="153"/>
      <c r="I180" s="66"/>
      <c r="J180" s="67"/>
      <c r="K180" s="67"/>
      <c r="L180" s="67"/>
      <c r="M180" s="67"/>
      <c r="N180" s="67"/>
      <c r="O180" s="67"/>
      <c r="P180" s="67"/>
      <c r="Q180" s="67"/>
      <c r="R180" s="67"/>
      <c r="S180" s="67"/>
      <c r="T180" s="67"/>
      <c r="U180" s="67"/>
      <c r="V180" s="67"/>
      <c r="W180" s="67"/>
      <c r="X180" s="67"/>
      <c r="Y180" s="67"/>
      <c r="Z180" s="67"/>
      <c r="AA180" s="67"/>
      <c r="AB180" s="67"/>
      <c r="AC180" s="67"/>
      <c r="AD180" s="67"/>
      <c r="AE180" s="67"/>
      <c r="AF180" s="67"/>
    </row>
    <row r="181" spans="5:32" x14ac:dyDescent="0.2">
      <c r="E181" s="81"/>
      <c r="F181" s="67"/>
      <c r="G181" s="152"/>
      <c r="H181" s="153"/>
      <c r="I181" s="66"/>
      <c r="J181" s="67"/>
      <c r="K181" s="67"/>
      <c r="L181" s="67"/>
      <c r="M181" s="67"/>
      <c r="N181" s="67"/>
      <c r="O181" s="67"/>
      <c r="P181" s="67"/>
      <c r="Q181" s="67"/>
      <c r="R181" s="67"/>
      <c r="S181" s="67"/>
      <c r="T181" s="67"/>
      <c r="U181" s="67"/>
      <c r="V181" s="67"/>
      <c r="W181" s="67"/>
      <c r="X181" s="67"/>
      <c r="Y181" s="67"/>
      <c r="Z181" s="67"/>
      <c r="AA181" s="67"/>
      <c r="AB181" s="67"/>
      <c r="AC181" s="67"/>
      <c r="AD181" s="67"/>
      <c r="AE181" s="67"/>
      <c r="AF181" s="67"/>
    </row>
    <row r="182" spans="5:32" x14ac:dyDescent="0.2">
      <c r="E182" s="81"/>
      <c r="F182" s="67"/>
      <c r="G182" s="152"/>
      <c r="H182" s="153"/>
      <c r="I182" s="66"/>
      <c r="J182" s="67"/>
      <c r="K182" s="67"/>
      <c r="L182" s="67"/>
      <c r="M182" s="67"/>
      <c r="N182" s="67"/>
      <c r="O182" s="67"/>
      <c r="P182" s="67"/>
      <c r="Q182" s="67"/>
      <c r="R182" s="67"/>
      <c r="S182" s="67"/>
      <c r="T182" s="67"/>
      <c r="U182" s="67"/>
      <c r="V182" s="67"/>
      <c r="W182" s="67"/>
      <c r="X182" s="67"/>
      <c r="Y182" s="67"/>
      <c r="Z182" s="67"/>
      <c r="AA182" s="67"/>
      <c r="AB182" s="67"/>
      <c r="AC182" s="67"/>
      <c r="AD182" s="67"/>
      <c r="AE182" s="67"/>
      <c r="AF182" s="67"/>
    </row>
    <row r="183" spans="5:32" x14ac:dyDescent="0.2">
      <c r="E183" s="81"/>
      <c r="F183" s="67"/>
      <c r="G183" s="152"/>
      <c r="H183" s="153"/>
      <c r="I183" s="66"/>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row>
    <row r="184" spans="5:32" x14ac:dyDescent="0.2">
      <c r="E184" s="81"/>
      <c r="F184" s="67"/>
      <c r="G184" s="152"/>
      <c r="H184" s="153"/>
      <c r="I184" s="66"/>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row>
    <row r="185" spans="5:32" x14ac:dyDescent="0.2">
      <c r="E185" s="81"/>
      <c r="F185" s="67"/>
      <c r="G185" s="152"/>
      <c r="H185" s="153"/>
      <c r="I185" s="66"/>
      <c r="J185" s="67"/>
      <c r="K185" s="67"/>
      <c r="L185" s="67"/>
      <c r="M185" s="67"/>
      <c r="N185" s="67"/>
      <c r="O185" s="67"/>
      <c r="P185" s="67"/>
      <c r="Q185" s="67"/>
      <c r="R185" s="67"/>
      <c r="S185" s="67"/>
      <c r="T185" s="67"/>
      <c r="U185" s="67"/>
      <c r="V185" s="67"/>
      <c r="W185" s="67"/>
      <c r="X185" s="67"/>
      <c r="Y185" s="67"/>
      <c r="Z185" s="67"/>
      <c r="AA185" s="67"/>
      <c r="AB185" s="67"/>
      <c r="AC185" s="67"/>
      <c r="AD185" s="67"/>
      <c r="AE185" s="67"/>
      <c r="AF185" s="67"/>
    </row>
    <row r="186" spans="5:32" x14ac:dyDescent="0.2">
      <c r="E186" s="81"/>
      <c r="F186" s="67"/>
      <c r="G186" s="152"/>
      <c r="H186" s="153"/>
      <c r="I186" s="66"/>
      <c r="J186" s="67"/>
      <c r="K186" s="67"/>
      <c r="L186" s="67"/>
      <c r="M186" s="67"/>
      <c r="N186" s="67"/>
      <c r="O186" s="67"/>
      <c r="P186" s="67"/>
      <c r="Q186" s="67"/>
      <c r="R186" s="67"/>
      <c r="S186" s="67"/>
      <c r="T186" s="67"/>
      <c r="U186" s="67"/>
      <c r="V186" s="67"/>
      <c r="W186" s="67"/>
      <c r="X186" s="67"/>
      <c r="Y186" s="67"/>
      <c r="Z186" s="67"/>
      <c r="AA186" s="67"/>
      <c r="AB186" s="67"/>
      <c r="AC186" s="67"/>
      <c r="AD186" s="67"/>
      <c r="AE186" s="67"/>
      <c r="AF186" s="67"/>
    </row>
    <row r="187" spans="5:32" x14ac:dyDescent="0.2">
      <c r="E187" s="81"/>
      <c r="F187" s="67"/>
      <c r="G187" s="152"/>
      <c r="H187" s="153"/>
      <c r="I187" s="66"/>
      <c r="J187" s="67"/>
      <c r="K187" s="67"/>
      <c r="L187" s="67"/>
      <c r="M187" s="67"/>
      <c r="N187" s="67"/>
      <c r="O187" s="67"/>
      <c r="P187" s="67"/>
      <c r="Q187" s="67"/>
      <c r="R187" s="67"/>
      <c r="S187" s="67"/>
      <c r="T187" s="67"/>
      <c r="U187" s="67"/>
      <c r="V187" s="67"/>
      <c r="W187" s="67"/>
      <c r="X187" s="67"/>
      <c r="Y187" s="67"/>
      <c r="Z187" s="67"/>
      <c r="AA187" s="67"/>
      <c r="AB187" s="67"/>
      <c r="AC187" s="67"/>
      <c r="AD187" s="67"/>
      <c r="AE187" s="67"/>
      <c r="AF187" s="67"/>
    </row>
    <row r="188" spans="5:32" x14ac:dyDescent="0.2">
      <c r="E188" s="81"/>
      <c r="F188" s="67"/>
      <c r="G188" s="152"/>
      <c r="H188" s="153"/>
      <c r="I188" s="66"/>
      <c r="J188" s="67"/>
      <c r="K188" s="67"/>
      <c r="L188" s="67"/>
      <c r="M188" s="67"/>
      <c r="N188" s="67"/>
      <c r="O188" s="67"/>
      <c r="P188" s="67"/>
      <c r="Q188" s="67"/>
      <c r="R188" s="67"/>
      <c r="S188" s="67"/>
      <c r="T188" s="67"/>
      <c r="U188" s="67"/>
      <c r="V188" s="67"/>
      <c r="W188" s="67"/>
      <c r="X188" s="67"/>
      <c r="Y188" s="67"/>
      <c r="Z188" s="67"/>
      <c r="AA188" s="67"/>
      <c r="AB188" s="67"/>
      <c r="AC188" s="67"/>
      <c r="AD188" s="67"/>
      <c r="AE188" s="67"/>
      <c r="AF188" s="67"/>
    </row>
    <row r="189" spans="5:32" x14ac:dyDescent="0.2">
      <c r="E189" s="81"/>
      <c r="F189" s="67"/>
      <c r="G189" s="152"/>
      <c r="H189" s="153"/>
      <c r="I189" s="66"/>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row>
    <row r="190" spans="5:32" x14ac:dyDescent="0.2">
      <c r="E190" s="81"/>
      <c r="F190" s="67"/>
      <c r="G190" s="152"/>
      <c r="H190" s="153"/>
      <c r="I190" s="66"/>
      <c r="J190" s="67"/>
      <c r="K190" s="67"/>
      <c r="L190" s="67"/>
      <c r="M190" s="67"/>
      <c r="N190" s="67"/>
      <c r="O190" s="67"/>
      <c r="P190" s="67"/>
      <c r="Q190" s="67"/>
      <c r="R190" s="67"/>
      <c r="S190" s="67"/>
      <c r="T190" s="67"/>
      <c r="U190" s="67"/>
      <c r="V190" s="67"/>
      <c r="W190" s="67"/>
      <c r="X190" s="67"/>
      <c r="Y190" s="67"/>
      <c r="Z190" s="67"/>
      <c r="AA190" s="67"/>
      <c r="AB190" s="67"/>
      <c r="AC190" s="67"/>
      <c r="AD190" s="67"/>
      <c r="AE190" s="67"/>
      <c r="AF190" s="67"/>
    </row>
    <row r="191" spans="5:32" x14ac:dyDescent="0.2">
      <c r="E191" s="81"/>
      <c r="F191" s="67"/>
      <c r="G191" s="152"/>
      <c r="H191" s="153"/>
      <c r="I191" s="66"/>
      <c r="J191" s="67"/>
      <c r="K191" s="67"/>
      <c r="L191" s="67"/>
      <c r="M191" s="67"/>
      <c r="N191" s="67"/>
      <c r="O191" s="67"/>
      <c r="P191" s="67"/>
      <c r="Q191" s="67"/>
      <c r="R191" s="67"/>
      <c r="S191" s="67"/>
      <c r="T191" s="67"/>
      <c r="U191" s="67"/>
      <c r="V191" s="67"/>
      <c r="W191" s="67"/>
      <c r="X191" s="67"/>
      <c r="Y191" s="67"/>
      <c r="Z191" s="67"/>
      <c r="AA191" s="67"/>
      <c r="AB191" s="67"/>
      <c r="AC191" s="67"/>
      <c r="AD191" s="67"/>
      <c r="AE191" s="67"/>
      <c r="AF191" s="67"/>
    </row>
    <row r="192" spans="5:32" x14ac:dyDescent="0.2">
      <c r="E192" s="81"/>
      <c r="F192" s="67"/>
      <c r="G192" s="152"/>
      <c r="H192" s="153"/>
      <c r="I192" s="66"/>
      <c r="J192" s="67"/>
      <c r="K192" s="67"/>
      <c r="L192" s="67"/>
      <c r="M192" s="67"/>
      <c r="N192" s="67"/>
      <c r="O192" s="67"/>
      <c r="P192" s="67"/>
      <c r="Q192" s="67"/>
      <c r="R192" s="67"/>
      <c r="S192" s="67"/>
      <c r="T192" s="67"/>
      <c r="U192" s="67"/>
      <c r="V192" s="67"/>
      <c r="W192" s="67"/>
      <c r="X192" s="67"/>
      <c r="Y192" s="67"/>
      <c r="Z192" s="67"/>
      <c r="AA192" s="67"/>
      <c r="AB192" s="67"/>
      <c r="AC192" s="67"/>
      <c r="AD192" s="67"/>
      <c r="AE192" s="67"/>
      <c r="AF192" s="67"/>
    </row>
    <row r="193" spans="5:32" x14ac:dyDescent="0.2">
      <c r="E193" s="81"/>
      <c r="F193" s="67"/>
      <c r="G193" s="152"/>
      <c r="H193" s="153"/>
      <c r="I193" s="66"/>
      <c r="J193" s="67"/>
      <c r="K193" s="67"/>
      <c r="L193" s="67"/>
      <c r="M193" s="67"/>
      <c r="N193" s="67"/>
      <c r="O193" s="67"/>
      <c r="P193" s="67"/>
      <c r="Q193" s="67"/>
      <c r="R193" s="67"/>
      <c r="S193" s="67"/>
      <c r="T193" s="67"/>
      <c r="U193" s="67"/>
      <c r="V193" s="67"/>
      <c r="W193" s="67"/>
      <c r="X193" s="67"/>
      <c r="Y193" s="67"/>
      <c r="Z193" s="67"/>
      <c r="AA193" s="67"/>
      <c r="AB193" s="67"/>
      <c r="AC193" s="67"/>
      <c r="AD193" s="67"/>
      <c r="AE193" s="67"/>
      <c r="AF193" s="67"/>
    </row>
    <row r="194" spans="5:32" x14ac:dyDescent="0.2">
      <c r="E194" s="81"/>
      <c r="F194" s="67"/>
      <c r="G194" s="152"/>
      <c r="H194" s="153"/>
      <c r="I194" s="66"/>
      <c r="J194" s="67"/>
      <c r="K194" s="67"/>
      <c r="L194" s="67"/>
      <c r="M194" s="67"/>
      <c r="N194" s="67"/>
      <c r="O194" s="67"/>
      <c r="P194" s="67"/>
      <c r="Q194" s="67"/>
      <c r="R194" s="67"/>
      <c r="S194" s="67"/>
      <c r="T194" s="67"/>
      <c r="U194" s="67"/>
      <c r="V194" s="67"/>
      <c r="W194" s="67"/>
      <c r="X194" s="67"/>
      <c r="Y194" s="67"/>
      <c r="Z194" s="67"/>
      <c r="AA194" s="67"/>
      <c r="AB194" s="67"/>
      <c r="AC194" s="67"/>
      <c r="AD194" s="67"/>
      <c r="AE194" s="67"/>
      <c r="AF194" s="67"/>
    </row>
    <row r="195" spans="5:32" x14ac:dyDescent="0.2">
      <c r="E195" s="81"/>
      <c r="F195" s="67"/>
      <c r="G195" s="152"/>
      <c r="H195" s="153"/>
      <c r="I195" s="66"/>
      <c r="J195" s="67"/>
      <c r="K195" s="67"/>
      <c r="L195" s="67"/>
      <c r="M195" s="67"/>
      <c r="N195" s="67"/>
      <c r="O195" s="67"/>
      <c r="P195" s="67"/>
      <c r="Q195" s="67"/>
      <c r="R195" s="67"/>
      <c r="S195" s="67"/>
      <c r="T195" s="67"/>
      <c r="U195" s="67"/>
      <c r="V195" s="67"/>
      <c r="W195" s="67"/>
      <c r="X195" s="67"/>
      <c r="Y195" s="67"/>
      <c r="Z195" s="67"/>
      <c r="AA195" s="67"/>
      <c r="AB195" s="67"/>
      <c r="AC195" s="67"/>
      <c r="AD195" s="67"/>
      <c r="AE195" s="67"/>
      <c r="AF195" s="67"/>
    </row>
    <row r="196" spans="5:32" x14ac:dyDescent="0.2">
      <c r="E196" s="81"/>
      <c r="F196" s="67"/>
      <c r="G196" s="152"/>
      <c r="H196" s="153"/>
      <c r="I196" s="66"/>
      <c r="J196" s="67"/>
      <c r="K196" s="67"/>
      <c r="L196" s="67"/>
      <c r="M196" s="67"/>
      <c r="N196" s="67"/>
      <c r="O196" s="67"/>
      <c r="P196" s="67"/>
      <c r="Q196" s="67"/>
      <c r="R196" s="67"/>
      <c r="S196" s="67"/>
      <c r="T196" s="67"/>
      <c r="U196" s="67"/>
      <c r="V196" s="67"/>
      <c r="W196" s="67"/>
      <c r="X196" s="67"/>
      <c r="Y196" s="67"/>
      <c r="Z196" s="67"/>
      <c r="AA196" s="67"/>
      <c r="AB196" s="67"/>
      <c r="AC196" s="67"/>
      <c r="AD196" s="67"/>
      <c r="AE196" s="67"/>
      <c r="AF196" s="67"/>
    </row>
    <row r="197" spans="5:32" x14ac:dyDescent="0.2">
      <c r="E197" s="81"/>
      <c r="F197" s="67"/>
      <c r="G197" s="152"/>
      <c r="H197" s="153"/>
      <c r="I197" s="66"/>
      <c r="J197" s="67"/>
      <c r="K197" s="67"/>
      <c r="L197" s="67"/>
      <c r="M197" s="67"/>
      <c r="N197" s="67"/>
      <c r="O197" s="67"/>
      <c r="P197" s="67"/>
      <c r="Q197" s="67"/>
      <c r="R197" s="67"/>
      <c r="S197" s="67"/>
      <c r="T197" s="67"/>
      <c r="U197" s="67"/>
      <c r="V197" s="67"/>
      <c r="W197" s="67"/>
      <c r="X197" s="67"/>
      <c r="Y197" s="67"/>
      <c r="Z197" s="67"/>
      <c r="AA197" s="67"/>
      <c r="AB197" s="67"/>
      <c r="AC197" s="67"/>
      <c r="AD197" s="67"/>
      <c r="AE197" s="67"/>
      <c r="AF197" s="67"/>
    </row>
    <row r="198" spans="5:32" x14ac:dyDescent="0.2">
      <c r="E198" s="81"/>
      <c r="F198" s="67"/>
      <c r="G198" s="152"/>
      <c r="H198" s="153"/>
      <c r="I198" s="66"/>
      <c r="J198" s="67"/>
      <c r="K198" s="67"/>
      <c r="L198" s="67"/>
      <c r="M198" s="67"/>
      <c r="N198" s="67"/>
      <c r="O198" s="67"/>
      <c r="P198" s="67"/>
      <c r="Q198" s="67"/>
      <c r="R198" s="67"/>
      <c r="S198" s="67"/>
      <c r="T198" s="67"/>
      <c r="U198" s="67"/>
      <c r="V198" s="67"/>
      <c r="W198" s="67"/>
      <c r="X198" s="67"/>
      <c r="Y198" s="67"/>
      <c r="Z198" s="67"/>
      <c r="AA198" s="67"/>
      <c r="AB198" s="67"/>
      <c r="AC198" s="67"/>
      <c r="AD198" s="67"/>
      <c r="AE198" s="67"/>
      <c r="AF198" s="67"/>
    </row>
    <row r="199" spans="5:32" x14ac:dyDescent="0.2">
      <c r="E199" s="81"/>
      <c r="F199" s="67"/>
      <c r="G199" s="152"/>
      <c r="H199" s="153"/>
      <c r="I199" s="66"/>
      <c r="J199" s="67"/>
      <c r="K199" s="67"/>
      <c r="L199" s="67"/>
      <c r="M199" s="67"/>
      <c r="N199" s="67"/>
      <c r="O199" s="67"/>
      <c r="P199" s="67"/>
      <c r="Q199" s="67"/>
      <c r="R199" s="67"/>
      <c r="S199" s="67"/>
      <c r="T199" s="67"/>
      <c r="U199" s="67"/>
      <c r="V199" s="67"/>
      <c r="W199" s="67"/>
      <c r="X199" s="67"/>
      <c r="Y199" s="67"/>
      <c r="Z199" s="67"/>
      <c r="AA199" s="67"/>
      <c r="AB199" s="67"/>
      <c r="AC199" s="67"/>
      <c r="AD199" s="67"/>
      <c r="AE199" s="67"/>
      <c r="AF199" s="67"/>
    </row>
    <row r="200" spans="5:32" x14ac:dyDescent="0.2">
      <c r="E200" s="81"/>
      <c r="F200" s="67"/>
      <c r="G200" s="152"/>
      <c r="H200" s="153"/>
      <c r="I200" s="66"/>
      <c r="J200" s="67"/>
      <c r="K200" s="67"/>
      <c r="L200" s="67"/>
      <c r="M200" s="67"/>
      <c r="N200" s="67"/>
      <c r="O200" s="67"/>
      <c r="P200" s="67"/>
      <c r="Q200" s="67"/>
      <c r="R200" s="67"/>
      <c r="S200" s="67"/>
      <c r="T200" s="67"/>
      <c r="U200" s="67"/>
      <c r="V200" s="67"/>
      <c r="W200" s="67"/>
      <c r="X200" s="67"/>
      <c r="Y200" s="67"/>
      <c r="Z200" s="67"/>
      <c r="AA200" s="67"/>
      <c r="AB200" s="67"/>
      <c r="AC200" s="67"/>
      <c r="AD200" s="67"/>
      <c r="AE200" s="67"/>
      <c r="AF200" s="67"/>
    </row>
    <row r="201" spans="5:32" x14ac:dyDescent="0.2">
      <c r="E201" s="81"/>
      <c r="F201" s="67"/>
      <c r="G201" s="152"/>
      <c r="H201" s="153"/>
      <c r="I201" s="66"/>
      <c r="J201" s="67"/>
      <c r="K201" s="67"/>
      <c r="L201" s="67"/>
      <c r="M201" s="67"/>
      <c r="N201" s="67"/>
      <c r="O201" s="67"/>
      <c r="P201" s="67"/>
      <c r="Q201" s="67"/>
      <c r="R201" s="67"/>
      <c r="S201" s="67"/>
      <c r="T201" s="67"/>
      <c r="U201" s="67"/>
      <c r="V201" s="67"/>
      <c r="W201" s="67"/>
      <c r="X201" s="67"/>
      <c r="Y201" s="67"/>
      <c r="Z201" s="67"/>
      <c r="AA201" s="67"/>
      <c r="AB201" s="67"/>
      <c r="AC201" s="67"/>
      <c r="AD201" s="67"/>
      <c r="AE201" s="67"/>
      <c r="AF201" s="67"/>
    </row>
    <row r="202" spans="5:32" x14ac:dyDescent="0.2">
      <c r="E202" s="81"/>
      <c r="F202" s="67"/>
      <c r="G202" s="152"/>
      <c r="H202" s="153"/>
      <c r="I202" s="66"/>
      <c r="J202" s="67"/>
      <c r="K202" s="67"/>
      <c r="L202" s="67"/>
      <c r="M202" s="67"/>
      <c r="N202" s="67"/>
      <c r="O202" s="67"/>
      <c r="P202" s="67"/>
      <c r="Q202" s="67"/>
      <c r="R202" s="67"/>
      <c r="S202" s="67"/>
      <c r="T202" s="67"/>
      <c r="U202" s="67"/>
      <c r="V202" s="67"/>
      <c r="W202" s="67"/>
      <c r="X202" s="67"/>
      <c r="Y202" s="67"/>
      <c r="Z202" s="67"/>
      <c r="AA202" s="67"/>
      <c r="AB202" s="67"/>
      <c r="AC202" s="67"/>
      <c r="AD202" s="67"/>
      <c r="AE202" s="67"/>
      <c r="AF202" s="67"/>
    </row>
    <row r="203" spans="5:32" x14ac:dyDescent="0.2">
      <c r="E203" s="81"/>
      <c r="F203" s="67"/>
      <c r="G203" s="152"/>
      <c r="H203" s="153"/>
      <c r="I203" s="66"/>
      <c r="J203" s="67"/>
      <c r="K203" s="67"/>
      <c r="L203" s="67"/>
      <c r="M203" s="67"/>
      <c r="N203" s="67"/>
      <c r="O203" s="67"/>
      <c r="P203" s="67"/>
      <c r="Q203" s="67"/>
      <c r="R203" s="67"/>
      <c r="S203" s="67"/>
      <c r="T203" s="67"/>
      <c r="U203" s="67"/>
      <c r="V203" s="67"/>
      <c r="W203" s="67"/>
      <c r="X203" s="67"/>
      <c r="Y203" s="67"/>
      <c r="Z203" s="67"/>
      <c r="AA203" s="67"/>
      <c r="AB203" s="67"/>
      <c r="AC203" s="67"/>
      <c r="AD203" s="67"/>
      <c r="AE203" s="67"/>
      <c r="AF203" s="67"/>
    </row>
    <row r="204" spans="5:32" x14ac:dyDescent="0.2">
      <c r="E204" s="81"/>
      <c r="F204" s="67"/>
      <c r="G204" s="152"/>
      <c r="H204" s="153"/>
      <c r="I204" s="66"/>
      <c r="J204" s="67"/>
      <c r="K204" s="67"/>
      <c r="L204" s="67"/>
      <c r="M204" s="67"/>
      <c r="N204" s="67"/>
      <c r="O204" s="67"/>
      <c r="P204" s="67"/>
      <c r="Q204" s="67"/>
      <c r="R204" s="67"/>
      <c r="S204" s="67"/>
      <c r="T204" s="67"/>
      <c r="U204" s="67"/>
      <c r="V204" s="67"/>
      <c r="W204" s="67"/>
      <c r="X204" s="67"/>
      <c r="Y204" s="67"/>
      <c r="Z204" s="67"/>
      <c r="AA204" s="67"/>
      <c r="AB204" s="67"/>
      <c r="AC204" s="67"/>
      <c r="AD204" s="67"/>
      <c r="AE204" s="67"/>
      <c r="AF204" s="67"/>
    </row>
    <row r="205" spans="5:32" x14ac:dyDescent="0.2">
      <c r="E205" s="81"/>
      <c r="F205" s="67"/>
      <c r="G205" s="152"/>
      <c r="H205" s="153"/>
      <c r="I205" s="66"/>
      <c r="J205" s="67"/>
      <c r="K205" s="67"/>
      <c r="L205" s="67"/>
      <c r="M205" s="67"/>
      <c r="N205" s="67"/>
      <c r="O205" s="67"/>
      <c r="P205" s="67"/>
      <c r="Q205" s="67"/>
      <c r="R205" s="67"/>
      <c r="S205" s="67"/>
      <c r="T205" s="67"/>
      <c r="U205" s="67"/>
      <c r="V205" s="67"/>
      <c r="W205" s="67"/>
      <c r="X205" s="67"/>
      <c r="Y205" s="67"/>
      <c r="Z205" s="67"/>
      <c r="AA205" s="67"/>
      <c r="AB205" s="67"/>
      <c r="AC205" s="67"/>
      <c r="AD205" s="67"/>
      <c r="AE205" s="67"/>
      <c r="AF205" s="67"/>
    </row>
    <row r="206" spans="5:32" x14ac:dyDescent="0.2">
      <c r="E206" s="81"/>
      <c r="F206" s="67"/>
      <c r="G206" s="152"/>
      <c r="H206" s="153"/>
      <c r="I206" s="66"/>
      <c r="J206" s="67"/>
      <c r="K206" s="67"/>
      <c r="L206" s="67"/>
      <c r="M206" s="67"/>
      <c r="N206" s="67"/>
      <c r="O206" s="67"/>
      <c r="P206" s="67"/>
      <c r="Q206" s="67"/>
      <c r="R206" s="67"/>
      <c r="S206" s="67"/>
      <c r="T206" s="67"/>
      <c r="U206" s="67"/>
      <c r="V206" s="67"/>
      <c r="W206" s="67"/>
      <c r="X206" s="67"/>
      <c r="Y206" s="67"/>
      <c r="Z206" s="67"/>
      <c r="AA206" s="67"/>
      <c r="AB206" s="67"/>
      <c r="AC206" s="67"/>
      <c r="AD206" s="67"/>
      <c r="AE206" s="67"/>
      <c r="AF206" s="67"/>
    </row>
    <row r="207" spans="5:32" x14ac:dyDescent="0.2">
      <c r="E207" s="81"/>
      <c r="F207" s="67"/>
      <c r="G207" s="152"/>
      <c r="H207" s="153"/>
      <c r="I207" s="66"/>
      <c r="J207" s="67"/>
      <c r="K207" s="67"/>
      <c r="L207" s="67"/>
      <c r="M207" s="67"/>
      <c r="N207" s="67"/>
      <c r="O207" s="67"/>
      <c r="P207" s="67"/>
      <c r="Q207" s="67"/>
      <c r="R207" s="67"/>
      <c r="S207" s="67"/>
      <c r="T207" s="67"/>
      <c r="U207" s="67"/>
      <c r="V207" s="67"/>
      <c r="W207" s="67"/>
      <c r="X207" s="67"/>
      <c r="Y207" s="67"/>
      <c r="Z207" s="67"/>
      <c r="AA207" s="67"/>
      <c r="AB207" s="67"/>
      <c r="AC207" s="67"/>
      <c r="AD207" s="67"/>
      <c r="AE207" s="67"/>
      <c r="AF207" s="67"/>
    </row>
    <row r="208" spans="5:32" x14ac:dyDescent="0.2">
      <c r="E208" s="81"/>
      <c r="F208" s="67"/>
      <c r="G208" s="152"/>
      <c r="H208" s="153"/>
      <c r="I208" s="66"/>
      <c r="J208" s="67"/>
      <c r="K208" s="67"/>
      <c r="L208" s="67"/>
      <c r="M208" s="67"/>
      <c r="N208" s="67"/>
      <c r="O208" s="67"/>
      <c r="P208" s="67"/>
      <c r="Q208" s="67"/>
      <c r="R208" s="67"/>
      <c r="S208" s="67"/>
      <c r="T208" s="67"/>
      <c r="U208" s="67"/>
      <c r="V208" s="67"/>
      <c r="W208" s="67"/>
      <c r="X208" s="67"/>
      <c r="Y208" s="67"/>
      <c r="Z208" s="67"/>
      <c r="AA208" s="67"/>
      <c r="AB208" s="67"/>
      <c r="AC208" s="67"/>
      <c r="AD208" s="67"/>
      <c r="AE208" s="67"/>
      <c r="AF208" s="67"/>
    </row>
    <row r="209" spans="5:32" x14ac:dyDescent="0.2">
      <c r="E209" s="81"/>
      <c r="F209" s="67"/>
      <c r="G209" s="152"/>
      <c r="H209" s="153"/>
      <c r="I209" s="66"/>
      <c r="J209" s="67"/>
      <c r="K209" s="67"/>
      <c r="L209" s="67"/>
      <c r="M209" s="67"/>
      <c r="N209" s="67"/>
      <c r="O209" s="67"/>
      <c r="P209" s="67"/>
      <c r="Q209" s="67"/>
      <c r="R209" s="67"/>
      <c r="S209" s="67"/>
      <c r="T209" s="67"/>
      <c r="U209" s="67"/>
      <c r="V209" s="67"/>
      <c r="W209" s="67"/>
      <c r="X209" s="67"/>
      <c r="Y209" s="67"/>
      <c r="Z209" s="67"/>
      <c r="AA209" s="67"/>
      <c r="AB209" s="67"/>
      <c r="AC209" s="67"/>
      <c r="AD209" s="67"/>
      <c r="AE209" s="67"/>
      <c r="AF209" s="67"/>
    </row>
    <row r="210" spans="5:32" x14ac:dyDescent="0.2">
      <c r="E210" s="81"/>
      <c r="F210" s="67"/>
      <c r="G210" s="152"/>
      <c r="H210" s="153"/>
      <c r="I210" s="66"/>
      <c r="J210" s="67"/>
      <c r="K210" s="67"/>
      <c r="L210" s="67"/>
      <c r="M210" s="67"/>
      <c r="N210" s="67"/>
      <c r="O210" s="67"/>
      <c r="P210" s="67"/>
      <c r="Q210" s="67"/>
      <c r="R210" s="67"/>
      <c r="S210" s="67"/>
      <c r="T210" s="67"/>
      <c r="U210" s="67"/>
      <c r="V210" s="67"/>
      <c r="W210" s="67"/>
      <c r="X210" s="67"/>
      <c r="Y210" s="67"/>
      <c r="Z210" s="67"/>
      <c r="AA210" s="67"/>
      <c r="AB210" s="67"/>
      <c r="AC210" s="67"/>
      <c r="AD210" s="67"/>
      <c r="AE210" s="67"/>
      <c r="AF210" s="67"/>
    </row>
    <row r="211" spans="5:32" x14ac:dyDescent="0.2">
      <c r="E211" s="81"/>
      <c r="F211" s="67"/>
      <c r="G211" s="152"/>
      <c r="H211" s="153"/>
      <c r="I211" s="66"/>
      <c r="J211" s="67"/>
      <c r="K211" s="67"/>
      <c r="L211" s="67"/>
      <c r="M211" s="67"/>
      <c r="N211" s="67"/>
      <c r="O211" s="67"/>
      <c r="P211" s="67"/>
      <c r="Q211" s="67"/>
      <c r="R211" s="67"/>
      <c r="S211" s="67"/>
      <c r="T211" s="67"/>
      <c r="U211" s="67"/>
      <c r="V211" s="67"/>
      <c r="W211" s="67"/>
      <c r="X211" s="67"/>
      <c r="Y211" s="67"/>
      <c r="Z211" s="67"/>
      <c r="AA211" s="67"/>
      <c r="AB211" s="67"/>
      <c r="AC211" s="67"/>
      <c r="AD211" s="67"/>
      <c r="AE211" s="67"/>
      <c r="AF211" s="67"/>
    </row>
    <row r="212" spans="5:32" x14ac:dyDescent="0.2">
      <c r="E212" s="81"/>
      <c r="F212" s="67"/>
      <c r="G212" s="152"/>
      <c r="H212" s="153"/>
      <c r="I212" s="66"/>
      <c r="J212" s="67"/>
      <c r="K212" s="67"/>
      <c r="L212" s="67"/>
      <c r="M212" s="67"/>
      <c r="N212" s="67"/>
      <c r="O212" s="67"/>
      <c r="P212" s="67"/>
      <c r="Q212" s="67"/>
      <c r="R212" s="67"/>
      <c r="S212" s="67"/>
      <c r="T212" s="67"/>
      <c r="U212" s="67"/>
      <c r="V212" s="67"/>
      <c r="W212" s="67"/>
      <c r="X212" s="67"/>
      <c r="Y212" s="67"/>
      <c r="Z212" s="67"/>
      <c r="AA212" s="67"/>
      <c r="AB212" s="67"/>
      <c r="AC212" s="67"/>
      <c r="AD212" s="67"/>
      <c r="AE212" s="67"/>
      <c r="AF212" s="67"/>
    </row>
    <row r="213" spans="5:32" x14ac:dyDescent="0.2">
      <c r="E213" s="81"/>
      <c r="F213" s="67"/>
      <c r="G213" s="152"/>
      <c r="H213" s="153"/>
      <c r="I213" s="66"/>
      <c r="J213" s="67"/>
      <c r="K213" s="67"/>
      <c r="L213" s="67"/>
      <c r="M213" s="67"/>
      <c r="N213" s="67"/>
      <c r="O213" s="67"/>
      <c r="P213" s="67"/>
      <c r="Q213" s="67"/>
      <c r="R213" s="67"/>
      <c r="S213" s="67"/>
      <c r="T213" s="67"/>
      <c r="U213" s="67"/>
      <c r="V213" s="67"/>
      <c r="W213" s="67"/>
      <c r="X213" s="67"/>
      <c r="Y213" s="67"/>
      <c r="Z213" s="67"/>
      <c r="AA213" s="67"/>
      <c r="AB213" s="67"/>
      <c r="AC213" s="67"/>
      <c r="AD213" s="67"/>
      <c r="AE213" s="67"/>
      <c r="AF213" s="67"/>
    </row>
    <row r="214" spans="5:32" x14ac:dyDescent="0.2">
      <c r="E214" s="81"/>
      <c r="F214" s="67"/>
      <c r="G214" s="152"/>
      <c r="H214" s="153"/>
      <c r="I214" s="66"/>
      <c r="J214" s="67"/>
      <c r="K214" s="67"/>
      <c r="L214" s="67"/>
      <c r="M214" s="67"/>
      <c r="N214" s="67"/>
      <c r="O214" s="67"/>
      <c r="P214" s="67"/>
      <c r="Q214" s="67"/>
      <c r="R214" s="67"/>
      <c r="S214" s="67"/>
      <c r="T214" s="67"/>
      <c r="U214" s="67"/>
      <c r="V214" s="67"/>
      <c r="W214" s="67"/>
      <c r="X214" s="67"/>
      <c r="Y214" s="67"/>
      <c r="Z214" s="67"/>
      <c r="AA214" s="67"/>
      <c r="AB214" s="67"/>
      <c r="AC214" s="67"/>
      <c r="AD214" s="67"/>
      <c r="AE214" s="67"/>
      <c r="AF214" s="67"/>
    </row>
    <row r="215" spans="5:32" x14ac:dyDescent="0.2">
      <c r="E215" s="81"/>
      <c r="F215" s="67"/>
      <c r="G215" s="152"/>
      <c r="H215" s="153"/>
      <c r="I215" s="66"/>
      <c r="J215" s="67"/>
      <c r="K215" s="67"/>
      <c r="L215" s="67"/>
      <c r="M215" s="67"/>
      <c r="N215" s="67"/>
      <c r="O215" s="67"/>
      <c r="P215" s="67"/>
      <c r="Q215" s="67"/>
      <c r="R215" s="67"/>
      <c r="S215" s="67"/>
      <c r="T215" s="67"/>
      <c r="U215" s="67"/>
      <c r="V215" s="67"/>
      <c r="W215" s="67"/>
      <c r="X215" s="67"/>
      <c r="Y215" s="67"/>
      <c r="Z215" s="67"/>
      <c r="AA215" s="67"/>
      <c r="AB215" s="67"/>
      <c r="AC215" s="67"/>
      <c r="AD215" s="67"/>
      <c r="AE215" s="67"/>
      <c r="AF215" s="67"/>
    </row>
    <row r="216" spans="5:32" x14ac:dyDescent="0.2">
      <c r="E216" s="81"/>
      <c r="F216" s="67"/>
      <c r="G216" s="152"/>
      <c r="H216" s="153"/>
      <c r="I216" s="66"/>
      <c r="J216" s="67"/>
      <c r="K216" s="67"/>
      <c r="L216" s="67"/>
      <c r="M216" s="67"/>
      <c r="N216" s="67"/>
      <c r="O216" s="67"/>
      <c r="P216" s="67"/>
      <c r="Q216" s="67"/>
      <c r="R216" s="67"/>
      <c r="S216" s="67"/>
      <c r="T216" s="67"/>
      <c r="U216" s="67"/>
      <c r="V216" s="67"/>
      <c r="W216" s="67"/>
      <c r="X216" s="67"/>
      <c r="Y216" s="67"/>
      <c r="Z216" s="67"/>
      <c r="AA216" s="67"/>
      <c r="AB216" s="67"/>
      <c r="AC216" s="67"/>
      <c r="AD216" s="67"/>
      <c r="AE216" s="67"/>
      <c r="AF216" s="67"/>
    </row>
    <row r="217" spans="5:32" x14ac:dyDescent="0.2">
      <c r="E217" s="81"/>
      <c r="F217" s="67"/>
      <c r="G217" s="152"/>
      <c r="H217" s="153"/>
      <c r="I217" s="66"/>
      <c r="J217" s="67"/>
      <c r="K217" s="67"/>
      <c r="L217" s="67"/>
      <c r="M217" s="67"/>
      <c r="N217" s="67"/>
      <c r="O217" s="67"/>
      <c r="P217" s="67"/>
      <c r="Q217" s="67"/>
      <c r="R217" s="67"/>
      <c r="S217" s="67"/>
      <c r="T217" s="67"/>
      <c r="U217" s="67"/>
      <c r="V217" s="67"/>
      <c r="W217" s="67"/>
      <c r="X217" s="67"/>
      <c r="Y217" s="67"/>
      <c r="Z217" s="67"/>
      <c r="AA217" s="67"/>
      <c r="AB217" s="67"/>
      <c r="AC217" s="67"/>
      <c r="AD217" s="67"/>
      <c r="AE217" s="67"/>
      <c r="AF217" s="67"/>
    </row>
    <row r="218" spans="5:32" x14ac:dyDescent="0.2">
      <c r="E218" s="81"/>
      <c r="F218" s="67"/>
      <c r="G218" s="152"/>
      <c r="H218" s="153"/>
      <c r="I218" s="66"/>
      <c r="J218" s="67"/>
      <c r="K218" s="67"/>
      <c r="L218" s="67"/>
      <c r="M218" s="67"/>
      <c r="N218" s="67"/>
      <c r="O218" s="67"/>
      <c r="P218" s="67"/>
      <c r="Q218" s="67"/>
      <c r="R218" s="67"/>
      <c r="S218" s="67"/>
      <c r="T218" s="67"/>
      <c r="U218" s="67"/>
      <c r="V218" s="67"/>
      <c r="W218" s="67"/>
      <c r="X218" s="67"/>
      <c r="Y218" s="67"/>
      <c r="Z218" s="67"/>
      <c r="AA218" s="67"/>
      <c r="AB218" s="67"/>
      <c r="AC218" s="67"/>
      <c r="AD218" s="67"/>
      <c r="AE218" s="67"/>
      <c r="AF218" s="67"/>
    </row>
    <row r="219" spans="5:32" x14ac:dyDescent="0.2">
      <c r="E219" s="81"/>
      <c r="F219" s="67"/>
      <c r="G219" s="152"/>
      <c r="H219" s="153"/>
      <c r="I219" s="66"/>
      <c r="J219" s="67"/>
      <c r="K219" s="67"/>
      <c r="L219" s="67"/>
      <c r="M219" s="67"/>
      <c r="N219" s="67"/>
      <c r="O219" s="67"/>
      <c r="P219" s="67"/>
      <c r="Q219" s="67"/>
      <c r="R219" s="67"/>
      <c r="S219" s="67"/>
      <c r="T219" s="67"/>
      <c r="U219" s="67"/>
      <c r="V219" s="67"/>
      <c r="W219" s="67"/>
      <c r="X219" s="67"/>
      <c r="Y219" s="67"/>
      <c r="Z219" s="67"/>
      <c r="AA219" s="67"/>
      <c r="AB219" s="67"/>
      <c r="AC219" s="67"/>
      <c r="AD219" s="67"/>
      <c r="AE219" s="67"/>
      <c r="AF219" s="67"/>
    </row>
    <row r="220" spans="5:32" x14ac:dyDescent="0.2">
      <c r="E220" s="81"/>
      <c r="F220" s="67"/>
      <c r="G220" s="152"/>
      <c r="H220" s="153"/>
      <c r="I220" s="66"/>
      <c r="J220" s="67"/>
      <c r="K220" s="67"/>
      <c r="L220" s="67"/>
      <c r="M220" s="67"/>
      <c r="N220" s="67"/>
      <c r="O220" s="67"/>
      <c r="P220" s="67"/>
      <c r="Q220" s="67"/>
      <c r="R220" s="67"/>
      <c r="S220" s="67"/>
      <c r="T220" s="67"/>
      <c r="U220" s="67"/>
      <c r="V220" s="67"/>
      <c r="W220" s="67"/>
      <c r="X220" s="67"/>
      <c r="Y220" s="67"/>
      <c r="Z220" s="67"/>
      <c r="AA220" s="67"/>
      <c r="AB220" s="67"/>
      <c r="AC220" s="67"/>
      <c r="AD220" s="67"/>
      <c r="AE220" s="67"/>
      <c r="AF220" s="67"/>
    </row>
    <row r="221" spans="5:32" x14ac:dyDescent="0.2">
      <c r="E221" s="81"/>
      <c r="F221" s="67"/>
      <c r="G221" s="152"/>
      <c r="H221" s="153"/>
      <c r="I221" s="66"/>
      <c r="J221" s="67"/>
      <c r="K221" s="67"/>
      <c r="L221" s="67"/>
      <c r="M221" s="67"/>
      <c r="N221" s="67"/>
      <c r="O221" s="67"/>
      <c r="P221" s="67"/>
      <c r="Q221" s="67"/>
      <c r="R221" s="67"/>
      <c r="S221" s="67"/>
      <c r="T221" s="67"/>
      <c r="U221" s="67"/>
      <c r="V221" s="67"/>
      <c r="W221" s="67"/>
      <c r="X221" s="67"/>
      <c r="Y221" s="67"/>
      <c r="Z221" s="67"/>
      <c r="AA221" s="67"/>
      <c r="AB221" s="67"/>
      <c r="AC221" s="67"/>
      <c r="AD221" s="67"/>
      <c r="AE221" s="67"/>
      <c r="AF221" s="67"/>
    </row>
    <row r="222" spans="5:32" x14ac:dyDescent="0.2">
      <c r="E222" s="81"/>
      <c r="F222" s="67"/>
      <c r="G222" s="152"/>
      <c r="H222" s="153"/>
      <c r="I222" s="66"/>
      <c r="J222" s="67"/>
      <c r="K222" s="67"/>
      <c r="L222" s="67"/>
      <c r="M222" s="67"/>
      <c r="N222" s="67"/>
      <c r="O222" s="67"/>
      <c r="P222" s="67"/>
      <c r="Q222" s="67"/>
      <c r="R222" s="67"/>
      <c r="S222" s="67"/>
      <c r="T222" s="67"/>
      <c r="U222" s="67"/>
      <c r="V222" s="67"/>
      <c r="W222" s="67"/>
      <c r="X222" s="67"/>
      <c r="Y222" s="67"/>
      <c r="Z222" s="67"/>
      <c r="AA222" s="67"/>
      <c r="AB222" s="67"/>
      <c r="AC222" s="67"/>
      <c r="AD222" s="67"/>
      <c r="AE222" s="67"/>
      <c r="AF222" s="67"/>
    </row>
    <row r="223" spans="5:32" x14ac:dyDescent="0.2">
      <c r="E223" s="81"/>
      <c r="F223" s="67"/>
      <c r="G223" s="152"/>
      <c r="H223" s="153"/>
      <c r="I223" s="66"/>
      <c r="J223" s="67"/>
      <c r="K223" s="67"/>
      <c r="L223" s="67"/>
      <c r="M223" s="67"/>
      <c r="N223" s="67"/>
      <c r="O223" s="67"/>
      <c r="P223" s="67"/>
      <c r="Q223" s="67"/>
      <c r="R223" s="67"/>
      <c r="S223" s="67"/>
      <c r="T223" s="67"/>
      <c r="U223" s="67"/>
      <c r="V223" s="67"/>
      <c r="W223" s="67"/>
      <c r="X223" s="67"/>
      <c r="Y223" s="67"/>
      <c r="Z223" s="67"/>
      <c r="AA223" s="67"/>
      <c r="AB223" s="67"/>
      <c r="AC223" s="67"/>
      <c r="AD223" s="67"/>
      <c r="AE223" s="67"/>
      <c r="AF223" s="67"/>
    </row>
    <row r="224" spans="5:32" x14ac:dyDescent="0.2">
      <c r="E224" s="81"/>
      <c r="F224" s="67"/>
      <c r="G224" s="152"/>
      <c r="H224" s="153"/>
      <c r="I224" s="66"/>
      <c r="J224" s="67"/>
      <c r="K224" s="67"/>
      <c r="L224" s="67"/>
      <c r="M224" s="67"/>
      <c r="N224" s="67"/>
      <c r="O224" s="67"/>
      <c r="P224" s="67"/>
      <c r="Q224" s="67"/>
      <c r="R224" s="67"/>
      <c r="S224" s="67"/>
      <c r="T224" s="67"/>
      <c r="U224" s="67"/>
      <c r="V224" s="67"/>
      <c r="W224" s="67"/>
      <c r="X224" s="67"/>
      <c r="Y224" s="67"/>
      <c r="Z224" s="67"/>
      <c r="AA224" s="67"/>
      <c r="AB224" s="67"/>
      <c r="AC224" s="67"/>
      <c r="AD224" s="67"/>
      <c r="AE224" s="67"/>
      <c r="AF224" s="67"/>
    </row>
    <row r="225" spans="5:32" x14ac:dyDescent="0.2">
      <c r="E225" s="81"/>
      <c r="F225" s="67"/>
      <c r="G225" s="152"/>
      <c r="H225" s="153"/>
      <c r="I225" s="66"/>
      <c r="J225" s="67"/>
      <c r="K225" s="67"/>
      <c r="L225" s="67"/>
      <c r="M225" s="67"/>
      <c r="N225" s="67"/>
      <c r="O225" s="67"/>
      <c r="P225" s="67"/>
      <c r="Q225" s="67"/>
      <c r="R225" s="67"/>
      <c r="S225" s="67"/>
      <c r="T225" s="67"/>
      <c r="U225" s="67"/>
      <c r="V225" s="67"/>
      <c r="W225" s="67"/>
      <c r="X225" s="67"/>
      <c r="Y225" s="67"/>
      <c r="Z225" s="67"/>
      <c r="AA225" s="67"/>
      <c r="AB225" s="67"/>
      <c r="AC225" s="67"/>
      <c r="AD225" s="67"/>
      <c r="AE225" s="67"/>
      <c r="AF225" s="67"/>
    </row>
    <row r="226" spans="5:32" x14ac:dyDescent="0.2">
      <c r="E226" s="81"/>
      <c r="F226" s="67"/>
      <c r="G226" s="152"/>
      <c r="H226" s="153"/>
      <c r="I226" s="66"/>
      <c r="J226" s="67"/>
      <c r="K226" s="67"/>
      <c r="L226" s="67"/>
      <c r="M226" s="67"/>
      <c r="N226" s="67"/>
      <c r="O226" s="67"/>
      <c r="P226" s="67"/>
      <c r="Q226" s="67"/>
      <c r="R226" s="67"/>
      <c r="S226" s="67"/>
      <c r="T226" s="67"/>
      <c r="U226" s="67"/>
      <c r="V226" s="67"/>
      <c r="W226" s="67"/>
      <c r="X226" s="67"/>
      <c r="Y226" s="67"/>
      <c r="Z226" s="67"/>
      <c r="AA226" s="67"/>
      <c r="AB226" s="67"/>
      <c r="AC226" s="67"/>
      <c r="AD226" s="67"/>
      <c r="AE226" s="67"/>
      <c r="AF226" s="67"/>
    </row>
    <row r="227" spans="5:32" x14ac:dyDescent="0.2">
      <c r="E227" s="81"/>
      <c r="F227" s="67"/>
      <c r="G227" s="152"/>
      <c r="H227" s="153"/>
      <c r="I227" s="66"/>
      <c r="J227" s="67"/>
      <c r="K227" s="67"/>
      <c r="L227" s="67"/>
      <c r="M227" s="67"/>
      <c r="N227" s="67"/>
      <c r="O227" s="67"/>
      <c r="P227" s="67"/>
      <c r="Q227" s="67"/>
      <c r="R227" s="67"/>
      <c r="S227" s="67"/>
      <c r="T227" s="67"/>
      <c r="U227" s="67"/>
      <c r="V227" s="67"/>
      <c r="W227" s="67"/>
      <c r="X227" s="67"/>
      <c r="Y227" s="67"/>
      <c r="Z227" s="67"/>
      <c r="AA227" s="67"/>
      <c r="AB227" s="67"/>
      <c r="AC227" s="67"/>
      <c r="AD227" s="67"/>
      <c r="AE227" s="67"/>
      <c r="AF227" s="67"/>
    </row>
    <row r="228" spans="5:32" x14ac:dyDescent="0.2">
      <c r="E228" s="81"/>
      <c r="F228" s="67"/>
      <c r="G228" s="152"/>
      <c r="H228" s="153"/>
      <c r="I228" s="66"/>
      <c r="J228" s="67"/>
      <c r="K228" s="67"/>
      <c r="L228" s="67"/>
      <c r="M228" s="67"/>
      <c r="N228" s="67"/>
      <c r="O228" s="67"/>
      <c r="P228" s="67"/>
      <c r="Q228" s="67"/>
      <c r="R228" s="67"/>
      <c r="S228" s="67"/>
      <c r="T228" s="67"/>
      <c r="U228" s="67"/>
      <c r="V228" s="67"/>
      <c r="W228" s="67"/>
      <c r="X228" s="67"/>
      <c r="Y228" s="67"/>
      <c r="Z228" s="67"/>
      <c r="AA228" s="67"/>
      <c r="AB228" s="67"/>
      <c r="AC228" s="67"/>
      <c r="AD228" s="67"/>
      <c r="AE228" s="67"/>
      <c r="AF228" s="67"/>
    </row>
    <row r="229" spans="5:32" x14ac:dyDescent="0.2">
      <c r="E229" s="81"/>
      <c r="F229" s="67"/>
      <c r="G229" s="152"/>
      <c r="H229" s="153"/>
      <c r="I229" s="66"/>
      <c r="J229" s="67"/>
      <c r="K229" s="67"/>
      <c r="L229" s="67"/>
      <c r="M229" s="67"/>
      <c r="N229" s="67"/>
      <c r="O229" s="67"/>
      <c r="P229" s="67"/>
      <c r="Q229" s="67"/>
      <c r="R229" s="67"/>
      <c r="S229" s="67"/>
      <c r="T229" s="67"/>
      <c r="U229" s="67"/>
      <c r="V229" s="67"/>
      <c r="W229" s="67"/>
      <c r="X229" s="67"/>
      <c r="Y229" s="67"/>
      <c r="Z229" s="67"/>
      <c r="AA229" s="67"/>
      <c r="AB229" s="67"/>
      <c r="AC229" s="67"/>
      <c r="AD229" s="67"/>
      <c r="AE229" s="67"/>
      <c r="AF229" s="67"/>
    </row>
    <row r="230" spans="5:32" x14ac:dyDescent="0.2">
      <c r="E230" s="81"/>
      <c r="F230" s="67"/>
      <c r="G230" s="152"/>
      <c r="H230" s="153"/>
      <c r="I230" s="66"/>
      <c r="J230" s="67"/>
      <c r="K230" s="67"/>
      <c r="L230" s="67"/>
      <c r="M230" s="67"/>
      <c r="N230" s="67"/>
      <c r="O230" s="67"/>
      <c r="P230" s="67"/>
      <c r="Q230" s="67"/>
      <c r="R230" s="67"/>
      <c r="S230" s="67"/>
      <c r="T230" s="67"/>
      <c r="U230" s="67"/>
      <c r="V230" s="67"/>
      <c r="W230" s="67"/>
      <c r="X230" s="67"/>
      <c r="Y230" s="67"/>
      <c r="Z230" s="67"/>
      <c r="AA230" s="67"/>
      <c r="AB230" s="67"/>
      <c r="AC230" s="67"/>
      <c r="AD230" s="67"/>
      <c r="AE230" s="67"/>
      <c r="AF230" s="67"/>
    </row>
    <row r="231" spans="5:32" x14ac:dyDescent="0.2">
      <c r="E231" s="81"/>
      <c r="F231" s="67"/>
      <c r="G231" s="152"/>
      <c r="H231" s="153"/>
      <c r="I231" s="66"/>
      <c r="J231" s="67"/>
      <c r="K231" s="67"/>
      <c r="L231" s="67"/>
      <c r="M231" s="67"/>
      <c r="N231" s="67"/>
      <c r="O231" s="67"/>
      <c r="P231" s="67"/>
      <c r="Q231" s="67"/>
      <c r="R231" s="67"/>
      <c r="S231" s="67"/>
      <c r="T231" s="67"/>
      <c r="U231" s="67"/>
      <c r="V231" s="67"/>
      <c r="W231" s="67"/>
      <c r="X231" s="67"/>
      <c r="Y231" s="67"/>
      <c r="Z231" s="67"/>
      <c r="AA231" s="67"/>
      <c r="AB231" s="67"/>
      <c r="AC231" s="67"/>
      <c r="AD231" s="67"/>
      <c r="AE231" s="67"/>
      <c r="AF231" s="67"/>
    </row>
    <row r="232" spans="5:32" x14ac:dyDescent="0.2">
      <c r="E232" s="81"/>
      <c r="F232" s="67"/>
      <c r="G232" s="152"/>
      <c r="H232" s="153"/>
      <c r="I232" s="66"/>
      <c r="J232" s="67"/>
      <c r="K232" s="67"/>
      <c r="L232" s="67"/>
      <c r="M232" s="67"/>
      <c r="N232" s="67"/>
      <c r="O232" s="67"/>
      <c r="P232" s="67"/>
      <c r="Q232" s="67"/>
      <c r="R232" s="67"/>
      <c r="S232" s="67"/>
      <c r="T232" s="67"/>
      <c r="U232" s="67"/>
      <c r="V232" s="67"/>
      <c r="W232" s="67"/>
      <c r="X232" s="67"/>
      <c r="Y232" s="67"/>
      <c r="Z232" s="67"/>
      <c r="AA232" s="67"/>
      <c r="AB232" s="67"/>
      <c r="AC232" s="67"/>
      <c r="AD232" s="67"/>
      <c r="AE232" s="67"/>
      <c r="AF232" s="67"/>
    </row>
    <row r="233" spans="5:32" x14ac:dyDescent="0.2">
      <c r="E233" s="81"/>
      <c r="F233" s="67"/>
      <c r="G233" s="152"/>
      <c r="H233" s="153"/>
      <c r="I233" s="66"/>
      <c r="J233" s="67"/>
      <c r="K233" s="67"/>
      <c r="L233" s="67"/>
      <c r="M233" s="67"/>
      <c r="N233" s="67"/>
      <c r="O233" s="67"/>
      <c r="P233" s="67"/>
      <c r="Q233" s="67"/>
      <c r="R233" s="67"/>
      <c r="S233" s="67"/>
      <c r="T233" s="67"/>
      <c r="U233" s="67"/>
      <c r="V233" s="67"/>
      <c r="W233" s="67"/>
      <c r="X233" s="67"/>
      <c r="Y233" s="67"/>
      <c r="Z233" s="67"/>
      <c r="AA233" s="67"/>
      <c r="AB233" s="67"/>
      <c r="AC233" s="67"/>
      <c r="AD233" s="67"/>
      <c r="AE233" s="67"/>
      <c r="AF233" s="67"/>
    </row>
    <row r="234" spans="5:32" x14ac:dyDescent="0.2">
      <c r="E234" s="81"/>
      <c r="F234" s="67"/>
      <c r="G234" s="152"/>
      <c r="H234" s="153"/>
      <c r="I234" s="66"/>
      <c r="J234" s="67"/>
      <c r="K234" s="67"/>
      <c r="L234" s="67"/>
      <c r="M234" s="67"/>
      <c r="N234" s="67"/>
      <c r="O234" s="67"/>
      <c r="P234" s="67"/>
      <c r="Q234" s="67"/>
      <c r="R234" s="67"/>
      <c r="S234" s="67"/>
      <c r="T234" s="67"/>
      <c r="U234" s="67"/>
      <c r="V234" s="67"/>
      <c r="W234" s="67"/>
      <c r="X234" s="67"/>
      <c r="Y234" s="67"/>
      <c r="Z234" s="67"/>
      <c r="AA234" s="67"/>
      <c r="AB234" s="67"/>
      <c r="AC234" s="67"/>
      <c r="AD234" s="67"/>
      <c r="AE234" s="67"/>
      <c r="AF234" s="67"/>
    </row>
    <row r="235" spans="5:32" x14ac:dyDescent="0.2">
      <c r="E235" s="81"/>
      <c r="F235" s="67"/>
      <c r="G235" s="152"/>
      <c r="H235" s="153"/>
      <c r="I235" s="66"/>
      <c r="J235" s="67"/>
      <c r="K235" s="67"/>
      <c r="L235" s="67"/>
      <c r="M235" s="67"/>
      <c r="N235" s="67"/>
      <c r="O235" s="67"/>
      <c r="P235" s="67"/>
      <c r="Q235" s="67"/>
      <c r="R235" s="67"/>
      <c r="S235" s="67"/>
      <c r="T235" s="67"/>
      <c r="U235" s="67"/>
      <c r="V235" s="67"/>
      <c r="W235" s="67"/>
      <c r="X235" s="67"/>
      <c r="Y235" s="67"/>
      <c r="Z235" s="67"/>
      <c r="AA235" s="67"/>
      <c r="AB235" s="67"/>
      <c r="AC235" s="67"/>
      <c r="AD235" s="67"/>
      <c r="AE235" s="67"/>
      <c r="AF235" s="67"/>
    </row>
    <row r="236" spans="5:32" x14ac:dyDescent="0.2">
      <c r="E236" s="81"/>
      <c r="F236" s="67"/>
      <c r="G236" s="152"/>
      <c r="H236" s="153"/>
      <c r="I236" s="66"/>
      <c r="J236" s="67"/>
      <c r="K236" s="67"/>
      <c r="L236" s="67"/>
      <c r="M236" s="67"/>
      <c r="N236" s="67"/>
      <c r="O236" s="67"/>
      <c r="P236" s="67"/>
      <c r="Q236" s="67"/>
      <c r="R236" s="67"/>
      <c r="S236" s="67"/>
      <c r="T236" s="67"/>
      <c r="U236" s="67"/>
      <c r="V236" s="67"/>
      <c r="W236" s="67"/>
      <c r="X236" s="67"/>
      <c r="Y236" s="67"/>
      <c r="Z236" s="67"/>
      <c r="AA236" s="67"/>
      <c r="AB236" s="67"/>
      <c r="AC236" s="67"/>
      <c r="AD236" s="67"/>
      <c r="AE236" s="67"/>
      <c r="AF236" s="67"/>
    </row>
    <row r="237" spans="5:32" x14ac:dyDescent="0.2">
      <c r="E237" s="81"/>
      <c r="F237" s="67"/>
      <c r="G237" s="152"/>
      <c r="H237" s="153"/>
      <c r="I237" s="66"/>
      <c r="J237" s="67"/>
      <c r="K237" s="67"/>
      <c r="L237" s="67"/>
      <c r="M237" s="67"/>
      <c r="N237" s="67"/>
      <c r="O237" s="67"/>
      <c r="P237" s="67"/>
      <c r="Q237" s="67"/>
      <c r="R237" s="67"/>
      <c r="S237" s="67"/>
      <c r="T237" s="67"/>
      <c r="U237" s="67"/>
      <c r="V237" s="67"/>
      <c r="W237" s="67"/>
      <c r="X237" s="67"/>
      <c r="Y237" s="67"/>
      <c r="Z237" s="67"/>
      <c r="AA237" s="67"/>
      <c r="AB237" s="67"/>
      <c r="AC237" s="67"/>
      <c r="AD237" s="67"/>
      <c r="AE237" s="67"/>
      <c r="AF237" s="67"/>
    </row>
    <row r="238" spans="5:32" x14ac:dyDescent="0.2">
      <c r="E238" s="81"/>
      <c r="F238" s="67"/>
      <c r="G238" s="152"/>
      <c r="H238" s="153"/>
      <c r="I238" s="66"/>
      <c r="J238" s="67"/>
      <c r="K238" s="67"/>
      <c r="L238" s="67"/>
      <c r="M238" s="67"/>
      <c r="N238" s="67"/>
      <c r="O238" s="67"/>
      <c r="P238" s="67"/>
      <c r="Q238" s="67"/>
      <c r="R238" s="67"/>
      <c r="S238" s="67"/>
      <c r="T238" s="67"/>
      <c r="U238" s="67"/>
      <c r="V238" s="67"/>
      <c r="W238" s="67"/>
      <c r="X238" s="67"/>
      <c r="Y238" s="67"/>
      <c r="Z238" s="67"/>
      <c r="AA238" s="67"/>
      <c r="AB238" s="67"/>
      <c r="AC238" s="67"/>
      <c r="AD238" s="67"/>
      <c r="AE238" s="67"/>
      <c r="AF238" s="67"/>
    </row>
    <row r="239" spans="5:32" x14ac:dyDescent="0.2">
      <c r="E239" s="81"/>
      <c r="F239" s="67"/>
      <c r="G239" s="152"/>
      <c r="H239" s="153"/>
      <c r="I239" s="66"/>
      <c r="J239" s="67"/>
      <c r="K239" s="67"/>
      <c r="L239" s="67"/>
      <c r="M239" s="67"/>
      <c r="N239" s="67"/>
      <c r="O239" s="67"/>
      <c r="P239" s="67"/>
      <c r="Q239" s="67"/>
      <c r="R239" s="67"/>
      <c r="S239" s="67"/>
      <c r="T239" s="67"/>
      <c r="U239" s="67"/>
      <c r="V239" s="67"/>
      <c r="W239" s="67"/>
      <c r="X239" s="67"/>
      <c r="Y239" s="67"/>
      <c r="Z239" s="67"/>
      <c r="AA239" s="67"/>
      <c r="AB239" s="67"/>
      <c r="AC239" s="67"/>
      <c r="AD239" s="67"/>
      <c r="AE239" s="67"/>
      <c r="AF239" s="67"/>
    </row>
    <row r="240" spans="5:32" x14ac:dyDescent="0.2">
      <c r="E240" s="81"/>
      <c r="F240" s="67"/>
      <c r="G240" s="152"/>
      <c r="H240" s="153"/>
      <c r="I240" s="66"/>
      <c r="J240" s="67"/>
      <c r="K240" s="67"/>
      <c r="L240" s="67"/>
      <c r="M240" s="67"/>
      <c r="N240" s="67"/>
      <c r="O240" s="67"/>
      <c r="P240" s="67"/>
      <c r="Q240" s="67"/>
      <c r="R240" s="67"/>
      <c r="S240" s="67"/>
      <c r="T240" s="67"/>
      <c r="U240" s="67"/>
      <c r="V240" s="67"/>
      <c r="W240" s="67"/>
      <c r="X240" s="67"/>
      <c r="Y240" s="67"/>
      <c r="Z240" s="67"/>
      <c r="AA240" s="67"/>
      <c r="AB240" s="67"/>
      <c r="AC240" s="67"/>
      <c r="AD240" s="67"/>
      <c r="AE240" s="67"/>
      <c r="AF240" s="67"/>
    </row>
    <row r="241" spans="5:32" x14ac:dyDescent="0.2">
      <c r="E241" s="81"/>
      <c r="F241" s="67"/>
      <c r="G241" s="152"/>
      <c r="H241" s="153"/>
      <c r="I241" s="66"/>
      <c r="J241" s="67"/>
      <c r="K241" s="67"/>
      <c r="L241" s="67"/>
      <c r="M241" s="67"/>
      <c r="N241" s="67"/>
      <c r="O241" s="67"/>
      <c r="P241" s="67"/>
      <c r="Q241" s="67"/>
      <c r="R241" s="67"/>
      <c r="S241" s="67"/>
      <c r="T241" s="67"/>
      <c r="U241" s="67"/>
      <c r="V241" s="67"/>
      <c r="W241" s="67"/>
      <c r="X241" s="67"/>
      <c r="Y241" s="67"/>
      <c r="Z241" s="67"/>
      <c r="AA241" s="67"/>
      <c r="AB241" s="67"/>
      <c r="AC241" s="67"/>
      <c r="AD241" s="67"/>
      <c r="AE241" s="67"/>
      <c r="AF241" s="67"/>
    </row>
    <row r="242" spans="5:32" x14ac:dyDescent="0.2">
      <c r="E242" s="81"/>
      <c r="F242" s="67"/>
      <c r="G242" s="152"/>
      <c r="H242" s="153"/>
      <c r="I242" s="66"/>
      <c r="J242" s="67"/>
      <c r="K242" s="67"/>
      <c r="L242" s="67"/>
      <c r="M242" s="67"/>
      <c r="N242" s="67"/>
      <c r="O242" s="67"/>
      <c r="P242" s="67"/>
      <c r="Q242" s="67"/>
      <c r="R242" s="67"/>
      <c r="S242" s="67"/>
      <c r="T242" s="67"/>
      <c r="U242" s="67"/>
      <c r="V242" s="67"/>
      <c r="W242" s="67"/>
      <c r="X242" s="67"/>
      <c r="Y242" s="67"/>
      <c r="Z242" s="67"/>
      <c r="AA242" s="67"/>
      <c r="AB242" s="67"/>
      <c r="AC242" s="67"/>
      <c r="AD242" s="67"/>
      <c r="AE242" s="67"/>
      <c r="AF242" s="67"/>
    </row>
    <row r="243" spans="5:32" x14ac:dyDescent="0.2">
      <c r="E243" s="81"/>
      <c r="F243" s="67"/>
      <c r="G243" s="152"/>
      <c r="H243" s="153"/>
      <c r="I243" s="66"/>
      <c r="J243" s="67"/>
      <c r="K243" s="67"/>
      <c r="L243" s="67"/>
      <c r="M243" s="67"/>
      <c r="N243" s="67"/>
      <c r="O243" s="67"/>
      <c r="P243" s="67"/>
      <c r="Q243" s="67"/>
      <c r="R243" s="67"/>
      <c r="S243" s="67"/>
      <c r="T243" s="67"/>
      <c r="U243" s="67"/>
      <c r="V243" s="67"/>
      <c r="W243" s="67"/>
      <c r="X243" s="67"/>
      <c r="Y243" s="67"/>
      <c r="Z243" s="67"/>
      <c r="AA243" s="67"/>
      <c r="AB243" s="67"/>
      <c r="AC243" s="67"/>
      <c r="AD243" s="67"/>
      <c r="AE243" s="67"/>
      <c r="AF243" s="67"/>
    </row>
    <row r="244" spans="5:32" x14ac:dyDescent="0.2">
      <c r="E244" s="81"/>
      <c r="F244" s="67"/>
      <c r="G244" s="152"/>
      <c r="H244" s="153"/>
      <c r="I244" s="66"/>
      <c r="J244" s="67"/>
      <c r="K244" s="67"/>
      <c r="L244" s="67"/>
      <c r="M244" s="67"/>
      <c r="N244" s="67"/>
      <c r="O244" s="67"/>
      <c r="P244" s="67"/>
      <c r="Q244" s="67"/>
      <c r="R244" s="67"/>
      <c r="S244" s="67"/>
      <c r="T244" s="67"/>
      <c r="U244" s="67"/>
      <c r="V244" s="67"/>
      <c r="W244" s="67"/>
      <c r="X244" s="67"/>
      <c r="Y244" s="67"/>
      <c r="Z244" s="67"/>
      <c r="AA244" s="67"/>
      <c r="AB244" s="67"/>
      <c r="AC244" s="67"/>
      <c r="AD244" s="67"/>
      <c r="AE244" s="67"/>
      <c r="AF244" s="67"/>
    </row>
    <row r="245" spans="5:32" x14ac:dyDescent="0.2">
      <c r="E245" s="81"/>
      <c r="F245" s="67"/>
      <c r="G245" s="152"/>
      <c r="H245" s="153"/>
      <c r="I245" s="66"/>
      <c r="J245" s="67"/>
      <c r="K245" s="67"/>
      <c r="L245" s="67"/>
      <c r="M245" s="67"/>
      <c r="N245" s="67"/>
      <c r="O245" s="67"/>
      <c r="P245" s="67"/>
      <c r="Q245" s="67"/>
      <c r="R245" s="67"/>
      <c r="S245" s="67"/>
      <c r="T245" s="67"/>
      <c r="U245" s="67"/>
      <c r="V245" s="67"/>
      <c r="W245" s="67"/>
      <c r="X245" s="67"/>
      <c r="Y245" s="67"/>
      <c r="Z245" s="67"/>
      <c r="AA245" s="67"/>
      <c r="AB245" s="67"/>
      <c r="AC245" s="67"/>
      <c r="AD245" s="67"/>
      <c r="AE245" s="67"/>
      <c r="AF245" s="67"/>
    </row>
    <row r="246" spans="5:32" x14ac:dyDescent="0.2">
      <c r="E246" s="81"/>
      <c r="F246" s="67"/>
      <c r="G246" s="152"/>
      <c r="H246" s="153"/>
      <c r="I246" s="66"/>
      <c r="J246" s="67"/>
      <c r="K246" s="67"/>
      <c r="L246" s="67"/>
      <c r="M246" s="67"/>
      <c r="N246" s="67"/>
      <c r="O246" s="67"/>
      <c r="P246" s="67"/>
      <c r="Q246" s="67"/>
      <c r="R246" s="67"/>
      <c r="S246" s="67"/>
      <c r="T246" s="67"/>
      <c r="U246" s="67"/>
      <c r="V246" s="67"/>
      <c r="W246" s="67"/>
      <c r="X246" s="67"/>
      <c r="Y246" s="67"/>
      <c r="Z246" s="67"/>
      <c r="AA246" s="67"/>
      <c r="AB246" s="67"/>
      <c r="AC246" s="67"/>
      <c r="AD246" s="67"/>
      <c r="AE246" s="67"/>
      <c r="AF246" s="67"/>
    </row>
    <row r="247" spans="5:32" x14ac:dyDescent="0.2">
      <c r="E247" s="81"/>
      <c r="F247" s="67"/>
      <c r="G247" s="152"/>
      <c r="H247" s="153"/>
      <c r="I247" s="66"/>
      <c r="J247" s="67"/>
      <c r="K247" s="67"/>
      <c r="L247" s="67"/>
      <c r="M247" s="67"/>
      <c r="N247" s="67"/>
      <c r="O247" s="67"/>
      <c r="P247" s="67"/>
      <c r="Q247" s="67"/>
      <c r="R247" s="67"/>
      <c r="S247" s="67"/>
      <c r="T247" s="67"/>
      <c r="U247" s="67"/>
      <c r="V247" s="67"/>
      <c r="W247" s="67"/>
      <c r="X247" s="67"/>
      <c r="Y247" s="67"/>
      <c r="Z247" s="67"/>
      <c r="AA247" s="67"/>
      <c r="AB247" s="67"/>
      <c r="AC247" s="67"/>
      <c r="AD247" s="67"/>
      <c r="AE247" s="67"/>
      <c r="AF247" s="67"/>
    </row>
    <row r="248" spans="5:32" x14ac:dyDescent="0.2">
      <c r="E248" s="81"/>
      <c r="F248" s="67"/>
      <c r="G248" s="152"/>
      <c r="H248" s="153"/>
      <c r="I248" s="66"/>
      <c r="J248" s="67"/>
      <c r="K248" s="67"/>
      <c r="L248" s="67"/>
      <c r="M248" s="67"/>
      <c r="N248" s="67"/>
      <c r="O248" s="67"/>
      <c r="P248" s="67"/>
      <c r="Q248" s="67"/>
      <c r="R248" s="67"/>
      <c r="S248" s="67"/>
      <c r="T248" s="67"/>
      <c r="U248" s="67"/>
      <c r="V248" s="67"/>
      <c r="W248" s="67"/>
      <c r="X248" s="67"/>
      <c r="Y248" s="67"/>
      <c r="Z248" s="67"/>
      <c r="AA248" s="67"/>
      <c r="AB248" s="67"/>
      <c r="AC248" s="67"/>
      <c r="AD248" s="67"/>
      <c r="AE248" s="67"/>
      <c r="AF248" s="67"/>
    </row>
    <row r="249" spans="5:32" x14ac:dyDescent="0.2">
      <c r="E249" s="81"/>
      <c r="F249" s="67"/>
      <c r="G249" s="152"/>
      <c r="H249" s="153"/>
      <c r="I249" s="66"/>
      <c r="J249" s="67"/>
      <c r="K249" s="67"/>
      <c r="L249" s="67"/>
      <c r="M249" s="67"/>
      <c r="N249" s="67"/>
      <c r="O249" s="67"/>
      <c r="P249" s="67"/>
      <c r="Q249" s="67"/>
      <c r="R249" s="67"/>
      <c r="S249" s="67"/>
      <c r="T249" s="67"/>
      <c r="U249" s="67"/>
      <c r="V249" s="67"/>
      <c r="W249" s="67"/>
      <c r="X249" s="67"/>
      <c r="Y249" s="67"/>
      <c r="Z249" s="67"/>
      <c r="AA249" s="67"/>
      <c r="AB249" s="67"/>
      <c r="AC249" s="67"/>
      <c r="AD249" s="67"/>
      <c r="AE249" s="67"/>
      <c r="AF249" s="67"/>
    </row>
    <row r="250" spans="5:32" x14ac:dyDescent="0.2">
      <c r="E250" s="81"/>
      <c r="F250" s="67"/>
      <c r="G250" s="152"/>
      <c r="H250" s="153"/>
      <c r="I250" s="66"/>
      <c r="J250" s="67"/>
      <c r="K250" s="67"/>
      <c r="L250" s="67"/>
      <c r="M250" s="67"/>
      <c r="N250" s="67"/>
      <c r="O250" s="67"/>
      <c r="P250" s="67"/>
      <c r="Q250" s="67"/>
      <c r="R250" s="67"/>
      <c r="S250" s="67"/>
      <c r="T250" s="67"/>
      <c r="U250" s="67"/>
      <c r="V250" s="67"/>
      <c r="W250" s="67"/>
      <c r="X250" s="67"/>
      <c r="Y250" s="67"/>
      <c r="Z250" s="67"/>
      <c r="AA250" s="67"/>
      <c r="AB250" s="67"/>
      <c r="AC250" s="67"/>
      <c r="AD250" s="67"/>
      <c r="AE250" s="67"/>
      <c r="AF250" s="67"/>
    </row>
    <row r="251" spans="5:32" x14ac:dyDescent="0.2">
      <c r="E251" s="81"/>
      <c r="F251" s="67"/>
      <c r="G251" s="152"/>
      <c r="H251" s="153"/>
      <c r="I251" s="66"/>
      <c r="J251" s="67"/>
      <c r="K251" s="67"/>
      <c r="L251" s="67"/>
      <c r="M251" s="67"/>
      <c r="N251" s="67"/>
      <c r="O251" s="67"/>
      <c r="P251" s="67"/>
      <c r="Q251" s="67"/>
      <c r="R251" s="67"/>
      <c r="S251" s="67"/>
      <c r="T251" s="67"/>
      <c r="U251" s="67"/>
      <c r="V251" s="67"/>
      <c r="W251" s="67"/>
      <c r="X251" s="67"/>
      <c r="Y251" s="67"/>
      <c r="Z251" s="67"/>
      <c r="AA251" s="67"/>
      <c r="AB251" s="67"/>
      <c r="AC251" s="67"/>
      <c r="AD251" s="67"/>
      <c r="AE251" s="67"/>
      <c r="AF251" s="67"/>
    </row>
    <row r="252" spans="5:32" x14ac:dyDescent="0.2">
      <c r="E252" s="81"/>
      <c r="F252" s="67"/>
      <c r="G252" s="152"/>
      <c r="H252" s="153"/>
      <c r="I252" s="66"/>
      <c r="J252" s="67"/>
      <c r="K252" s="67"/>
      <c r="L252" s="67"/>
      <c r="M252" s="67"/>
      <c r="N252" s="67"/>
      <c r="O252" s="67"/>
      <c r="P252" s="67"/>
      <c r="Q252" s="67"/>
      <c r="R252" s="67"/>
      <c r="S252" s="67"/>
      <c r="T252" s="67"/>
      <c r="U252" s="67"/>
      <c r="V252" s="67"/>
      <c r="W252" s="67"/>
      <c r="X252" s="67"/>
      <c r="Y252" s="67"/>
      <c r="Z252" s="67"/>
      <c r="AA252" s="67"/>
      <c r="AB252" s="67"/>
      <c r="AC252" s="67"/>
      <c r="AD252" s="67"/>
      <c r="AE252" s="67"/>
      <c r="AF252" s="67"/>
    </row>
    <row r="253" spans="5:32" x14ac:dyDescent="0.2">
      <c r="E253" s="81"/>
      <c r="F253" s="67"/>
      <c r="G253" s="152"/>
      <c r="H253" s="153"/>
      <c r="I253" s="66"/>
      <c r="J253" s="67"/>
      <c r="K253" s="67"/>
      <c r="L253" s="67"/>
      <c r="M253" s="67"/>
      <c r="N253" s="67"/>
      <c r="O253" s="67"/>
      <c r="P253" s="67"/>
      <c r="Q253" s="67"/>
      <c r="R253" s="67"/>
      <c r="S253" s="67"/>
      <c r="T253" s="67"/>
      <c r="U253" s="67"/>
      <c r="V253" s="67"/>
      <c r="W253" s="67"/>
      <c r="X253" s="67"/>
      <c r="Y253" s="67"/>
      <c r="Z253" s="67"/>
      <c r="AA253" s="67"/>
      <c r="AB253" s="67"/>
      <c r="AC253" s="67"/>
      <c r="AD253" s="67"/>
      <c r="AE253" s="67"/>
      <c r="AF253" s="67"/>
    </row>
    <row r="254" spans="5:32" x14ac:dyDescent="0.2">
      <c r="E254" s="81"/>
      <c r="F254" s="67"/>
      <c r="G254" s="152"/>
      <c r="H254" s="153"/>
      <c r="I254" s="66"/>
      <c r="J254" s="67"/>
      <c r="K254" s="67"/>
      <c r="L254" s="67"/>
      <c r="M254" s="67"/>
      <c r="N254" s="67"/>
      <c r="O254" s="67"/>
      <c r="P254" s="67"/>
      <c r="Q254" s="67"/>
      <c r="R254" s="67"/>
      <c r="S254" s="67"/>
      <c r="T254" s="67"/>
      <c r="U254" s="67"/>
      <c r="V254" s="67"/>
      <c r="W254" s="67"/>
      <c r="X254" s="67"/>
      <c r="Y254" s="67"/>
      <c r="Z254" s="67"/>
      <c r="AA254" s="67"/>
      <c r="AB254" s="67"/>
      <c r="AC254" s="67"/>
      <c r="AD254" s="67"/>
      <c r="AE254" s="67"/>
      <c r="AF254" s="67"/>
    </row>
    <row r="255" spans="5:32" x14ac:dyDescent="0.2">
      <c r="E255" s="81"/>
      <c r="F255" s="67"/>
      <c r="G255" s="152"/>
      <c r="H255" s="153"/>
      <c r="I255" s="66"/>
      <c r="J255" s="67"/>
      <c r="K255" s="67"/>
      <c r="L255" s="67"/>
      <c r="M255" s="67"/>
      <c r="N255" s="67"/>
      <c r="O255" s="67"/>
      <c r="P255" s="67"/>
      <c r="Q255" s="67"/>
      <c r="R255" s="67"/>
      <c r="S255" s="67"/>
      <c r="T255" s="67"/>
      <c r="U255" s="67"/>
      <c r="V255" s="67"/>
      <c r="W255" s="67"/>
      <c r="X255" s="67"/>
      <c r="Y255" s="67"/>
      <c r="Z255" s="67"/>
      <c r="AA255" s="67"/>
      <c r="AB255" s="67"/>
      <c r="AC255" s="67"/>
      <c r="AD255" s="67"/>
      <c r="AE255" s="67"/>
      <c r="AF255" s="67"/>
    </row>
    <row r="256" spans="5:32" x14ac:dyDescent="0.2">
      <c r="E256" s="81"/>
      <c r="F256" s="67"/>
      <c r="G256" s="152"/>
      <c r="H256" s="153"/>
      <c r="I256" s="66"/>
      <c r="J256" s="67"/>
      <c r="K256" s="67"/>
      <c r="L256" s="67"/>
      <c r="M256" s="67"/>
      <c r="N256" s="67"/>
      <c r="O256" s="67"/>
      <c r="P256" s="67"/>
      <c r="Q256" s="67"/>
      <c r="R256" s="67"/>
      <c r="S256" s="67"/>
      <c r="T256" s="67"/>
      <c r="U256" s="67"/>
      <c r="V256" s="67"/>
      <c r="W256" s="67"/>
      <c r="X256" s="67"/>
      <c r="Y256" s="67"/>
      <c r="Z256" s="67"/>
      <c r="AA256" s="67"/>
      <c r="AB256" s="67"/>
      <c r="AC256" s="67"/>
      <c r="AD256" s="67"/>
      <c r="AE256" s="67"/>
      <c r="AF256" s="67"/>
    </row>
    <row r="257" spans="5:32" x14ac:dyDescent="0.2">
      <c r="E257" s="81"/>
      <c r="F257" s="67"/>
      <c r="G257" s="152"/>
      <c r="H257" s="153"/>
      <c r="I257" s="66"/>
      <c r="J257" s="67"/>
      <c r="K257" s="67"/>
      <c r="L257" s="67"/>
      <c r="M257" s="67"/>
      <c r="N257" s="67"/>
      <c r="O257" s="67"/>
      <c r="P257" s="67"/>
      <c r="Q257" s="67"/>
      <c r="R257" s="67"/>
      <c r="S257" s="67"/>
      <c r="T257" s="67"/>
      <c r="U257" s="67"/>
      <c r="V257" s="67"/>
      <c r="W257" s="67"/>
      <c r="X257" s="67"/>
      <c r="Y257" s="67"/>
      <c r="Z257" s="67"/>
      <c r="AA257" s="67"/>
      <c r="AB257" s="67"/>
      <c r="AC257" s="67"/>
      <c r="AD257" s="67"/>
      <c r="AE257" s="67"/>
      <c r="AF257" s="67"/>
    </row>
    <row r="258" spans="5:32" x14ac:dyDescent="0.2">
      <c r="E258" s="81"/>
      <c r="F258" s="67"/>
      <c r="G258" s="152"/>
      <c r="H258" s="153"/>
      <c r="I258" s="66"/>
      <c r="J258" s="67"/>
      <c r="K258" s="67"/>
      <c r="L258" s="67"/>
      <c r="M258" s="67"/>
      <c r="N258" s="67"/>
      <c r="O258" s="67"/>
      <c r="P258" s="67"/>
      <c r="Q258" s="67"/>
      <c r="R258" s="67"/>
      <c r="S258" s="67"/>
      <c r="T258" s="67"/>
      <c r="U258" s="67"/>
      <c r="V258" s="67"/>
      <c r="W258" s="67"/>
      <c r="X258" s="67"/>
      <c r="Y258" s="67"/>
      <c r="Z258" s="67"/>
      <c r="AA258" s="67"/>
      <c r="AB258" s="67"/>
      <c r="AC258" s="67"/>
      <c r="AD258" s="67"/>
      <c r="AE258" s="67"/>
      <c r="AF258" s="67"/>
    </row>
    <row r="259" spans="5:32" x14ac:dyDescent="0.2">
      <c r="E259" s="81"/>
      <c r="F259" s="67"/>
      <c r="G259" s="152"/>
      <c r="H259" s="153"/>
      <c r="I259" s="66"/>
      <c r="J259" s="67"/>
      <c r="K259" s="67"/>
      <c r="L259" s="67"/>
      <c r="M259" s="67"/>
      <c r="N259" s="67"/>
      <c r="O259" s="67"/>
      <c r="P259" s="67"/>
      <c r="Q259" s="67"/>
      <c r="R259" s="67"/>
      <c r="S259" s="67"/>
      <c r="T259" s="67"/>
      <c r="U259" s="67"/>
      <c r="V259" s="67"/>
      <c r="W259" s="67"/>
      <c r="X259" s="67"/>
      <c r="Y259" s="67"/>
      <c r="Z259" s="67"/>
      <c r="AA259" s="67"/>
      <c r="AB259" s="67"/>
      <c r="AC259" s="67"/>
      <c r="AD259" s="67"/>
      <c r="AE259" s="67"/>
      <c r="AF259" s="67"/>
    </row>
    <row r="260" spans="5:32" x14ac:dyDescent="0.2">
      <c r="E260" s="81"/>
      <c r="F260" s="67"/>
      <c r="G260" s="152"/>
      <c r="H260" s="153"/>
      <c r="I260" s="66"/>
      <c r="J260" s="67"/>
      <c r="K260" s="67"/>
      <c r="L260" s="67"/>
      <c r="M260" s="67"/>
      <c r="N260" s="67"/>
      <c r="O260" s="67"/>
      <c r="P260" s="67"/>
      <c r="Q260" s="67"/>
      <c r="R260" s="67"/>
      <c r="S260" s="67"/>
      <c r="T260" s="67"/>
      <c r="U260" s="67"/>
      <c r="V260" s="67"/>
      <c r="W260" s="67"/>
      <c r="X260" s="67"/>
      <c r="Y260" s="67"/>
      <c r="Z260" s="67"/>
      <c r="AA260" s="67"/>
      <c r="AB260" s="67"/>
      <c r="AC260" s="67"/>
      <c r="AD260" s="67"/>
      <c r="AE260" s="67"/>
      <c r="AF260" s="67"/>
    </row>
    <row r="261" spans="5:32" x14ac:dyDescent="0.2">
      <c r="E261" s="81"/>
      <c r="F261" s="67"/>
      <c r="G261" s="152"/>
      <c r="H261" s="153"/>
      <c r="I261" s="66"/>
      <c r="J261" s="67"/>
      <c r="K261" s="67"/>
      <c r="L261" s="67"/>
      <c r="M261" s="67"/>
      <c r="N261" s="67"/>
      <c r="O261" s="67"/>
      <c r="P261" s="67"/>
      <c r="Q261" s="67"/>
      <c r="R261" s="67"/>
      <c r="S261" s="67"/>
      <c r="T261" s="67"/>
      <c r="U261" s="67"/>
      <c r="V261" s="67"/>
      <c r="W261" s="67"/>
      <c r="X261" s="67"/>
      <c r="Y261" s="67"/>
      <c r="Z261" s="67"/>
      <c r="AA261" s="67"/>
      <c r="AB261" s="67"/>
      <c r="AC261" s="67"/>
      <c r="AD261" s="67"/>
      <c r="AE261" s="67"/>
      <c r="AF261" s="67"/>
    </row>
    <row r="262" spans="5:32" x14ac:dyDescent="0.2">
      <c r="E262" s="81"/>
      <c r="F262" s="67"/>
      <c r="G262" s="152"/>
      <c r="H262" s="153"/>
      <c r="I262" s="66"/>
      <c r="J262" s="67"/>
      <c r="K262" s="67"/>
      <c r="L262" s="67"/>
      <c r="M262" s="67"/>
      <c r="N262" s="67"/>
      <c r="O262" s="67"/>
      <c r="P262" s="67"/>
      <c r="Q262" s="67"/>
      <c r="R262" s="67"/>
      <c r="S262" s="67"/>
      <c r="T262" s="67"/>
      <c r="U262" s="67"/>
      <c r="V262" s="67"/>
      <c r="W262" s="67"/>
      <c r="X262" s="67"/>
      <c r="Y262" s="67"/>
      <c r="Z262" s="67"/>
      <c r="AA262" s="67"/>
      <c r="AB262" s="67"/>
      <c r="AC262" s="67"/>
      <c r="AD262" s="67"/>
      <c r="AE262" s="67"/>
      <c r="AF262" s="67"/>
    </row>
    <row r="263" spans="5:32" x14ac:dyDescent="0.2">
      <c r="E263" s="81"/>
      <c r="F263" s="67"/>
      <c r="G263" s="152"/>
      <c r="H263" s="153"/>
      <c r="I263" s="66"/>
      <c r="J263" s="67"/>
      <c r="K263" s="67"/>
      <c r="L263" s="67"/>
      <c r="M263" s="67"/>
      <c r="N263" s="67"/>
      <c r="O263" s="67"/>
      <c r="P263" s="67"/>
      <c r="Q263" s="67"/>
      <c r="R263" s="67"/>
      <c r="S263" s="67"/>
      <c r="T263" s="67"/>
      <c r="U263" s="67"/>
      <c r="V263" s="67"/>
      <c r="W263" s="67"/>
      <c r="X263" s="67"/>
      <c r="Y263" s="67"/>
      <c r="Z263" s="67"/>
      <c r="AA263" s="67"/>
      <c r="AB263" s="67"/>
      <c r="AC263" s="67"/>
      <c r="AD263" s="67"/>
      <c r="AE263" s="67"/>
      <c r="AF263" s="67"/>
    </row>
    <row r="264" spans="5:32" x14ac:dyDescent="0.2">
      <c r="E264" s="81"/>
      <c r="F264" s="67"/>
      <c r="G264" s="152"/>
      <c r="H264" s="153"/>
      <c r="I264" s="66"/>
      <c r="J264" s="67"/>
      <c r="K264" s="67"/>
      <c r="L264" s="67"/>
      <c r="M264" s="67"/>
      <c r="N264" s="67"/>
      <c r="O264" s="67"/>
      <c r="P264" s="67"/>
      <c r="Q264" s="67"/>
      <c r="R264" s="67"/>
      <c r="S264" s="67"/>
      <c r="T264" s="67"/>
      <c r="U264" s="67"/>
      <c r="V264" s="67"/>
      <c r="W264" s="67"/>
      <c r="X264" s="67"/>
      <c r="Y264" s="67"/>
      <c r="Z264" s="67"/>
      <c r="AA264" s="67"/>
      <c r="AB264" s="67"/>
      <c r="AC264" s="67"/>
      <c r="AD264" s="67"/>
      <c r="AE264" s="67"/>
      <c r="AF264" s="67"/>
    </row>
    <row r="265" spans="5:32" x14ac:dyDescent="0.2">
      <c r="E265" s="81"/>
      <c r="F265" s="67"/>
      <c r="G265" s="152"/>
      <c r="H265" s="153"/>
      <c r="I265" s="66"/>
      <c r="J265" s="67"/>
      <c r="K265" s="67"/>
      <c r="L265" s="67"/>
      <c r="M265" s="67"/>
      <c r="N265" s="67"/>
      <c r="O265" s="67"/>
      <c r="P265" s="67"/>
      <c r="Q265" s="67"/>
      <c r="R265" s="67"/>
      <c r="S265" s="67"/>
      <c r="T265" s="67"/>
      <c r="U265" s="67"/>
      <c r="V265" s="67"/>
      <c r="W265" s="67"/>
      <c r="X265" s="67"/>
      <c r="Y265" s="67"/>
      <c r="Z265" s="67"/>
      <c r="AA265" s="67"/>
      <c r="AB265" s="67"/>
      <c r="AC265" s="67"/>
      <c r="AD265" s="67"/>
      <c r="AE265" s="67"/>
      <c r="AF265" s="67"/>
    </row>
    <row r="266" spans="5:32" x14ac:dyDescent="0.2">
      <c r="E266" s="81"/>
      <c r="F266" s="67"/>
      <c r="G266" s="152"/>
      <c r="H266" s="153"/>
      <c r="I266" s="66"/>
      <c r="J266" s="67"/>
      <c r="K266" s="67"/>
      <c r="L266" s="67"/>
      <c r="M266" s="67"/>
      <c r="N266" s="67"/>
      <c r="O266" s="67"/>
      <c r="P266" s="67"/>
      <c r="Q266" s="67"/>
      <c r="R266" s="67"/>
      <c r="S266" s="67"/>
      <c r="T266" s="67"/>
      <c r="U266" s="67"/>
      <c r="V266" s="67"/>
      <c r="W266" s="67"/>
      <c r="X266" s="67"/>
      <c r="Y266" s="67"/>
      <c r="Z266" s="67"/>
      <c r="AA266" s="67"/>
      <c r="AB266" s="67"/>
      <c r="AC266" s="67"/>
      <c r="AD266" s="67"/>
      <c r="AE266" s="67"/>
      <c r="AF266" s="67"/>
    </row>
    <row r="267" spans="5:32" x14ac:dyDescent="0.2">
      <c r="E267" s="81"/>
      <c r="F267" s="67"/>
      <c r="G267" s="152"/>
      <c r="H267" s="153"/>
      <c r="I267" s="66"/>
      <c r="J267" s="67"/>
      <c r="K267" s="67"/>
      <c r="L267" s="67"/>
      <c r="M267" s="67"/>
      <c r="N267" s="67"/>
      <c r="O267" s="67"/>
      <c r="P267" s="67"/>
      <c r="Q267" s="67"/>
      <c r="R267" s="67"/>
      <c r="S267" s="67"/>
      <c r="T267" s="67"/>
      <c r="U267" s="67"/>
      <c r="V267" s="67"/>
      <c r="W267" s="67"/>
      <c r="X267" s="67"/>
      <c r="Y267" s="67"/>
      <c r="Z267" s="67"/>
      <c r="AA267" s="67"/>
      <c r="AB267" s="67"/>
      <c r="AC267" s="67"/>
      <c r="AD267" s="67"/>
      <c r="AE267" s="67"/>
      <c r="AF267" s="67"/>
    </row>
    <row r="268" spans="5:32" x14ac:dyDescent="0.2">
      <c r="E268" s="81"/>
      <c r="F268" s="67"/>
      <c r="G268" s="152"/>
      <c r="H268" s="153"/>
      <c r="I268" s="66"/>
      <c r="J268" s="67"/>
      <c r="K268" s="67"/>
      <c r="L268" s="67"/>
      <c r="M268" s="67"/>
      <c r="N268" s="67"/>
      <c r="O268" s="67"/>
      <c r="P268" s="67"/>
      <c r="Q268" s="67"/>
      <c r="R268" s="67"/>
      <c r="S268" s="67"/>
      <c r="T268" s="67"/>
      <c r="U268" s="67"/>
      <c r="V268" s="67"/>
      <c r="W268" s="67"/>
      <c r="X268" s="67"/>
      <c r="Y268" s="67"/>
      <c r="Z268" s="67"/>
      <c r="AA268" s="67"/>
      <c r="AB268" s="67"/>
      <c r="AC268" s="67"/>
      <c r="AD268" s="67"/>
      <c r="AE268" s="67"/>
      <c r="AF268" s="67"/>
    </row>
    <row r="269" spans="5:32" x14ac:dyDescent="0.2">
      <c r="E269" s="81"/>
      <c r="F269" s="67"/>
      <c r="G269" s="152"/>
      <c r="H269" s="153"/>
      <c r="I269" s="66"/>
      <c r="J269" s="67"/>
      <c r="K269" s="67"/>
      <c r="L269" s="67"/>
      <c r="M269" s="67"/>
      <c r="N269" s="67"/>
      <c r="O269" s="67"/>
      <c r="P269" s="67"/>
      <c r="Q269" s="67"/>
      <c r="R269" s="67"/>
      <c r="S269" s="67"/>
      <c r="T269" s="67"/>
      <c r="U269" s="67"/>
      <c r="V269" s="67"/>
      <c r="W269" s="67"/>
      <c r="X269" s="67"/>
      <c r="Y269" s="67"/>
      <c r="Z269" s="67"/>
      <c r="AA269" s="67"/>
      <c r="AB269" s="67"/>
      <c r="AC269" s="67"/>
      <c r="AD269" s="67"/>
      <c r="AE269" s="67"/>
      <c r="AF269" s="67"/>
    </row>
    <row r="270" spans="5:32" x14ac:dyDescent="0.2">
      <c r="E270" s="81"/>
      <c r="F270" s="67"/>
      <c r="G270" s="152"/>
      <c r="H270" s="153"/>
      <c r="I270" s="66"/>
      <c r="J270" s="67"/>
      <c r="K270" s="67"/>
      <c r="L270" s="67"/>
      <c r="M270" s="67"/>
      <c r="N270" s="67"/>
      <c r="O270" s="67"/>
      <c r="P270" s="67"/>
      <c r="Q270" s="67"/>
      <c r="R270" s="67"/>
      <c r="S270" s="67"/>
      <c r="T270" s="67"/>
      <c r="U270" s="67"/>
      <c r="V270" s="67"/>
      <c r="W270" s="67"/>
      <c r="X270" s="67"/>
      <c r="Y270" s="67"/>
      <c r="Z270" s="67"/>
      <c r="AA270" s="67"/>
      <c r="AB270" s="67"/>
      <c r="AC270" s="67"/>
      <c r="AD270" s="67"/>
      <c r="AE270" s="67"/>
      <c r="AF270" s="67"/>
    </row>
    <row r="271" spans="5:32" x14ac:dyDescent="0.2">
      <c r="E271" s="81"/>
      <c r="F271" s="67"/>
      <c r="G271" s="152"/>
      <c r="H271" s="153"/>
      <c r="I271" s="66"/>
      <c r="J271" s="67"/>
      <c r="K271" s="67"/>
      <c r="L271" s="67"/>
      <c r="M271" s="67"/>
      <c r="N271" s="67"/>
      <c r="O271" s="67"/>
      <c r="P271" s="67"/>
      <c r="Q271" s="67"/>
      <c r="R271" s="67"/>
      <c r="S271" s="67"/>
      <c r="T271" s="67"/>
      <c r="U271" s="67"/>
      <c r="V271" s="67"/>
      <c r="W271" s="67"/>
      <c r="X271" s="67"/>
      <c r="Y271" s="67"/>
      <c r="Z271" s="67"/>
      <c r="AA271" s="67"/>
      <c r="AB271" s="67"/>
      <c r="AC271" s="67"/>
      <c r="AD271" s="67"/>
      <c r="AE271" s="67"/>
      <c r="AF271" s="67"/>
    </row>
    <row r="272" spans="5:32" x14ac:dyDescent="0.2">
      <c r="E272" s="81"/>
      <c r="F272" s="67"/>
      <c r="G272" s="152"/>
      <c r="H272" s="153"/>
      <c r="I272" s="66"/>
      <c r="J272" s="67"/>
      <c r="K272" s="67"/>
      <c r="L272" s="67"/>
      <c r="M272" s="67"/>
      <c r="N272" s="67"/>
      <c r="O272" s="67"/>
      <c r="P272" s="67"/>
      <c r="Q272" s="67"/>
      <c r="R272" s="67"/>
      <c r="S272" s="67"/>
      <c r="T272" s="67"/>
      <c r="U272" s="67"/>
      <c r="V272" s="67"/>
      <c r="W272" s="67"/>
      <c r="X272" s="67"/>
      <c r="Y272" s="67"/>
      <c r="Z272" s="67"/>
      <c r="AA272" s="67"/>
      <c r="AB272" s="67"/>
      <c r="AC272" s="67"/>
      <c r="AD272" s="67"/>
      <c r="AE272" s="67"/>
      <c r="AF272" s="67"/>
    </row>
    <row r="273" spans="5:32" x14ac:dyDescent="0.2">
      <c r="E273" s="81"/>
      <c r="F273" s="67"/>
      <c r="G273" s="152"/>
      <c r="H273" s="153"/>
      <c r="I273" s="66"/>
      <c r="J273" s="67"/>
      <c r="K273" s="67"/>
      <c r="L273" s="67"/>
      <c r="M273" s="67"/>
      <c r="N273" s="67"/>
      <c r="O273" s="67"/>
      <c r="P273" s="67"/>
      <c r="Q273" s="67"/>
      <c r="R273" s="67"/>
      <c r="S273" s="67"/>
      <c r="T273" s="67"/>
      <c r="U273" s="67"/>
      <c r="V273" s="67"/>
      <c r="W273" s="67"/>
      <c r="X273" s="67"/>
      <c r="Y273" s="67"/>
      <c r="Z273" s="67"/>
      <c r="AA273" s="67"/>
      <c r="AB273" s="67"/>
      <c r="AC273" s="67"/>
      <c r="AD273" s="67"/>
      <c r="AE273" s="67"/>
      <c r="AF273" s="67"/>
    </row>
    <row r="274" spans="5:32" x14ac:dyDescent="0.2">
      <c r="E274" s="81"/>
      <c r="F274" s="67"/>
      <c r="G274" s="152"/>
      <c r="H274" s="153"/>
      <c r="I274" s="66"/>
      <c r="J274" s="67"/>
      <c r="K274" s="67"/>
      <c r="L274" s="67"/>
      <c r="M274" s="67"/>
      <c r="N274" s="67"/>
      <c r="O274" s="67"/>
      <c r="P274" s="67"/>
      <c r="Q274" s="67"/>
      <c r="R274" s="67"/>
      <c r="S274" s="67"/>
      <c r="T274" s="67"/>
      <c r="U274" s="67"/>
      <c r="V274" s="67"/>
      <c r="W274" s="67"/>
      <c r="X274" s="67"/>
      <c r="Y274" s="67"/>
      <c r="Z274" s="67"/>
      <c r="AA274" s="67"/>
      <c r="AB274" s="67"/>
      <c r="AC274" s="67"/>
      <c r="AD274" s="67"/>
      <c r="AE274" s="67"/>
      <c r="AF274" s="67"/>
    </row>
    <row r="275" spans="5:32" x14ac:dyDescent="0.2">
      <c r="E275" s="81"/>
      <c r="F275" s="67"/>
      <c r="G275" s="152"/>
      <c r="H275" s="153"/>
      <c r="I275" s="66"/>
      <c r="J275" s="67"/>
      <c r="K275" s="67"/>
      <c r="L275" s="67"/>
      <c r="M275" s="67"/>
      <c r="N275" s="67"/>
      <c r="O275" s="67"/>
      <c r="P275" s="67"/>
      <c r="Q275" s="67"/>
      <c r="R275" s="67"/>
      <c r="S275" s="67"/>
      <c r="T275" s="67"/>
      <c r="U275" s="67"/>
      <c r="V275" s="67"/>
      <c r="W275" s="67"/>
      <c r="X275" s="67"/>
      <c r="Y275" s="67"/>
      <c r="Z275" s="67"/>
      <c r="AA275" s="67"/>
      <c r="AB275" s="67"/>
      <c r="AC275" s="67"/>
      <c r="AD275" s="67"/>
      <c r="AE275" s="67"/>
      <c r="AF275" s="67"/>
    </row>
    <row r="276" spans="5:32" x14ac:dyDescent="0.2">
      <c r="E276" s="81"/>
      <c r="F276" s="67"/>
      <c r="G276" s="152"/>
      <c r="H276" s="153"/>
      <c r="I276" s="66"/>
      <c r="J276" s="67"/>
      <c r="K276" s="67"/>
      <c r="L276" s="67"/>
      <c r="M276" s="67"/>
      <c r="N276" s="67"/>
      <c r="O276" s="67"/>
      <c r="P276" s="67"/>
      <c r="Q276" s="67"/>
      <c r="R276" s="67"/>
      <c r="S276" s="67"/>
      <c r="T276" s="67"/>
      <c r="U276" s="67"/>
      <c r="V276" s="67"/>
      <c r="W276" s="67"/>
      <c r="X276" s="67"/>
      <c r="Y276" s="67"/>
      <c r="Z276" s="67"/>
      <c r="AA276" s="67"/>
      <c r="AB276" s="67"/>
      <c r="AC276" s="67"/>
      <c r="AD276" s="67"/>
      <c r="AE276" s="67"/>
      <c r="AF276" s="67"/>
    </row>
    <row r="277" spans="5:32" x14ac:dyDescent="0.2">
      <c r="E277" s="81"/>
      <c r="F277" s="67"/>
      <c r="G277" s="152"/>
      <c r="H277" s="153"/>
      <c r="I277" s="66"/>
      <c r="J277" s="67"/>
      <c r="K277" s="67"/>
      <c r="L277" s="67"/>
      <c r="M277" s="67"/>
      <c r="N277" s="67"/>
      <c r="O277" s="67"/>
      <c r="P277" s="67"/>
      <c r="Q277" s="67"/>
      <c r="R277" s="67"/>
      <c r="S277" s="67"/>
      <c r="T277" s="67"/>
      <c r="U277" s="67"/>
      <c r="V277" s="67"/>
      <c r="W277" s="67"/>
      <c r="X277" s="67"/>
      <c r="Y277" s="67"/>
      <c r="Z277" s="67"/>
      <c r="AA277" s="67"/>
      <c r="AB277" s="67"/>
      <c r="AC277" s="67"/>
      <c r="AD277" s="67"/>
      <c r="AE277" s="67"/>
      <c r="AF277" s="67"/>
    </row>
    <row r="278" spans="5:32" x14ac:dyDescent="0.2">
      <c r="E278" s="81"/>
      <c r="F278" s="67"/>
      <c r="G278" s="152"/>
      <c r="H278" s="153"/>
      <c r="I278" s="66"/>
      <c r="J278" s="67"/>
      <c r="K278" s="67"/>
      <c r="L278" s="67"/>
      <c r="M278" s="67"/>
      <c r="N278" s="67"/>
      <c r="O278" s="67"/>
      <c r="P278" s="67"/>
      <c r="Q278" s="67"/>
      <c r="R278" s="67"/>
      <c r="S278" s="67"/>
      <c r="T278" s="67"/>
      <c r="U278" s="67"/>
      <c r="V278" s="67"/>
      <c r="W278" s="67"/>
      <c r="X278" s="67"/>
      <c r="Y278" s="67"/>
      <c r="Z278" s="67"/>
      <c r="AA278" s="67"/>
      <c r="AB278" s="67"/>
      <c r="AC278" s="67"/>
      <c r="AD278" s="67"/>
      <c r="AE278" s="67"/>
      <c r="AF278" s="67"/>
    </row>
    <row r="279" spans="5:32" x14ac:dyDescent="0.2">
      <c r="E279" s="81"/>
      <c r="F279" s="67"/>
      <c r="G279" s="152"/>
      <c r="H279" s="153"/>
      <c r="I279" s="66"/>
      <c r="J279" s="67"/>
      <c r="K279" s="67"/>
      <c r="L279" s="67"/>
      <c r="M279" s="67"/>
      <c r="N279" s="67"/>
      <c r="O279" s="67"/>
      <c r="P279" s="67"/>
      <c r="Q279" s="67"/>
      <c r="R279" s="67"/>
      <c r="S279" s="67"/>
      <c r="T279" s="67"/>
      <c r="U279" s="67"/>
      <c r="V279" s="67"/>
      <c r="W279" s="67"/>
      <c r="X279" s="67"/>
      <c r="Y279" s="67"/>
      <c r="Z279" s="67"/>
      <c r="AA279" s="67"/>
      <c r="AB279" s="67"/>
      <c r="AC279" s="67"/>
      <c r="AD279" s="67"/>
      <c r="AE279" s="67"/>
      <c r="AF279" s="67"/>
    </row>
    <row r="280" spans="5:32" x14ac:dyDescent="0.2">
      <c r="E280" s="81"/>
      <c r="F280" s="67"/>
      <c r="G280" s="152"/>
      <c r="H280" s="153"/>
      <c r="I280" s="66"/>
      <c r="J280" s="67"/>
      <c r="K280" s="67"/>
      <c r="L280" s="67"/>
      <c r="M280" s="67"/>
      <c r="N280" s="67"/>
      <c r="O280" s="67"/>
      <c r="P280" s="67"/>
      <c r="Q280" s="67"/>
      <c r="R280" s="67"/>
      <c r="S280" s="67"/>
      <c r="T280" s="67"/>
      <c r="U280" s="67"/>
      <c r="V280" s="67"/>
      <c r="W280" s="67"/>
      <c r="X280" s="67"/>
      <c r="Y280" s="67"/>
      <c r="Z280" s="67"/>
      <c r="AA280" s="67"/>
      <c r="AB280" s="67"/>
      <c r="AC280" s="67"/>
      <c r="AD280" s="67"/>
      <c r="AE280" s="67"/>
      <c r="AF280" s="67"/>
    </row>
    <row r="281" spans="5:32" x14ac:dyDescent="0.2">
      <c r="E281" s="81"/>
      <c r="F281" s="67"/>
      <c r="G281" s="152"/>
      <c r="H281" s="153"/>
      <c r="I281" s="66"/>
      <c r="J281" s="67"/>
      <c r="K281" s="67"/>
      <c r="L281" s="67"/>
      <c r="M281" s="67"/>
      <c r="N281" s="67"/>
      <c r="O281" s="67"/>
      <c r="P281" s="67"/>
      <c r="Q281" s="67"/>
      <c r="R281" s="67"/>
      <c r="S281" s="67"/>
      <c r="T281" s="67"/>
      <c r="U281" s="67"/>
      <c r="V281" s="67"/>
      <c r="W281" s="67"/>
      <c r="X281" s="67"/>
      <c r="Y281" s="67"/>
      <c r="Z281" s="67"/>
      <c r="AA281" s="67"/>
      <c r="AB281" s="67"/>
      <c r="AC281" s="67"/>
      <c r="AD281" s="67"/>
      <c r="AE281" s="67"/>
      <c r="AF281" s="67"/>
    </row>
    <row r="282" spans="5:32" x14ac:dyDescent="0.2">
      <c r="E282" s="81"/>
      <c r="F282" s="67"/>
      <c r="G282" s="152"/>
      <c r="H282" s="153"/>
      <c r="I282" s="66"/>
      <c r="J282" s="67"/>
      <c r="K282" s="67"/>
      <c r="L282" s="67"/>
      <c r="M282" s="67"/>
      <c r="N282" s="67"/>
      <c r="O282" s="67"/>
      <c r="P282" s="67"/>
      <c r="Q282" s="67"/>
      <c r="R282" s="67"/>
      <c r="S282" s="67"/>
      <c r="T282" s="67"/>
      <c r="U282" s="67"/>
      <c r="V282" s="67"/>
      <c r="W282" s="67"/>
      <c r="X282" s="67"/>
      <c r="Y282" s="67"/>
      <c r="Z282" s="67"/>
      <c r="AA282" s="67"/>
      <c r="AB282" s="67"/>
      <c r="AC282" s="67"/>
      <c r="AD282" s="67"/>
      <c r="AE282" s="67"/>
      <c r="AF282" s="67"/>
    </row>
    <row r="283" spans="5:32" x14ac:dyDescent="0.2">
      <c r="E283" s="81"/>
      <c r="F283" s="67"/>
      <c r="G283" s="152"/>
      <c r="H283" s="153"/>
      <c r="I283" s="66"/>
      <c r="J283" s="67"/>
      <c r="K283" s="67"/>
      <c r="L283" s="67"/>
      <c r="M283" s="67"/>
      <c r="N283" s="67"/>
      <c r="O283" s="67"/>
      <c r="P283" s="67"/>
      <c r="Q283" s="67"/>
      <c r="R283" s="67"/>
      <c r="S283" s="67"/>
      <c r="T283" s="67"/>
      <c r="U283" s="67"/>
      <c r="V283" s="67"/>
      <c r="W283" s="67"/>
      <c r="X283" s="67"/>
      <c r="Y283" s="67"/>
      <c r="Z283" s="67"/>
      <c r="AA283" s="67"/>
      <c r="AB283" s="67"/>
      <c r="AC283" s="67"/>
      <c r="AD283" s="67"/>
      <c r="AE283" s="67"/>
      <c r="AF283" s="67"/>
    </row>
    <row r="284" spans="5:32" x14ac:dyDescent="0.2">
      <c r="E284" s="81"/>
      <c r="F284" s="67"/>
      <c r="G284" s="152"/>
      <c r="H284" s="153"/>
      <c r="I284" s="66"/>
      <c r="J284" s="67"/>
      <c r="K284" s="67"/>
      <c r="L284" s="67"/>
      <c r="M284" s="67"/>
      <c r="N284" s="67"/>
      <c r="O284" s="67"/>
      <c r="P284" s="67"/>
      <c r="Q284" s="67"/>
      <c r="R284" s="67"/>
      <c r="S284" s="67"/>
      <c r="T284" s="67"/>
      <c r="U284" s="67"/>
      <c r="V284" s="67"/>
      <c r="W284" s="67"/>
      <c r="X284" s="67"/>
      <c r="Y284" s="67"/>
      <c r="Z284" s="67"/>
      <c r="AA284" s="67"/>
      <c r="AB284" s="67"/>
      <c r="AC284" s="67"/>
      <c r="AD284" s="67"/>
      <c r="AE284" s="67"/>
      <c r="AF284" s="67"/>
    </row>
    <row r="285" spans="5:32" x14ac:dyDescent="0.2">
      <c r="E285" s="81"/>
      <c r="F285" s="67"/>
      <c r="G285" s="152"/>
      <c r="H285" s="153"/>
      <c r="I285" s="66"/>
      <c r="J285" s="67"/>
      <c r="K285" s="67"/>
      <c r="L285" s="67"/>
      <c r="M285" s="67"/>
      <c r="N285" s="67"/>
      <c r="O285" s="67"/>
      <c r="P285" s="67"/>
      <c r="Q285" s="67"/>
      <c r="R285" s="67"/>
      <c r="S285" s="67"/>
      <c r="T285" s="67"/>
      <c r="U285" s="67"/>
      <c r="V285" s="67"/>
      <c r="W285" s="67"/>
      <c r="X285" s="67"/>
      <c r="Y285" s="67"/>
      <c r="Z285" s="67"/>
      <c r="AA285" s="67"/>
      <c r="AB285" s="67"/>
      <c r="AC285" s="67"/>
      <c r="AD285" s="67"/>
      <c r="AE285" s="67"/>
      <c r="AF285" s="67"/>
    </row>
    <row r="286" spans="5:32" x14ac:dyDescent="0.2">
      <c r="E286" s="81"/>
      <c r="F286" s="67"/>
      <c r="G286" s="152"/>
      <c r="H286" s="153"/>
      <c r="I286" s="66"/>
      <c r="J286" s="67"/>
      <c r="K286" s="67"/>
      <c r="L286" s="67"/>
      <c r="M286" s="67"/>
      <c r="N286" s="67"/>
      <c r="O286" s="67"/>
      <c r="P286" s="67"/>
      <c r="Q286" s="67"/>
      <c r="R286" s="67"/>
      <c r="S286" s="67"/>
      <c r="T286" s="67"/>
      <c r="U286" s="67"/>
      <c r="V286" s="67"/>
      <c r="W286" s="67"/>
      <c r="X286" s="67"/>
      <c r="Y286" s="67"/>
      <c r="Z286" s="67"/>
      <c r="AA286" s="67"/>
      <c r="AB286" s="67"/>
      <c r="AC286" s="67"/>
      <c r="AD286" s="67"/>
      <c r="AE286" s="67"/>
      <c r="AF286" s="67"/>
    </row>
    <row r="287" spans="5:32" x14ac:dyDescent="0.2">
      <c r="E287" s="81"/>
      <c r="F287" s="67"/>
      <c r="G287" s="152"/>
      <c r="H287" s="153"/>
      <c r="I287" s="66"/>
      <c r="J287" s="67"/>
      <c r="K287" s="67"/>
      <c r="L287" s="67"/>
      <c r="M287" s="67"/>
      <c r="N287" s="67"/>
      <c r="O287" s="67"/>
      <c r="P287" s="67"/>
      <c r="Q287" s="67"/>
      <c r="R287" s="67"/>
      <c r="S287" s="67"/>
      <c r="T287" s="67"/>
      <c r="U287" s="67"/>
      <c r="V287" s="67"/>
      <c r="W287" s="67"/>
      <c r="X287" s="67"/>
      <c r="Y287" s="67"/>
      <c r="Z287" s="67"/>
      <c r="AA287" s="67"/>
      <c r="AB287" s="67"/>
      <c r="AC287" s="67"/>
      <c r="AD287" s="67"/>
      <c r="AE287" s="67"/>
      <c r="AF287" s="67"/>
    </row>
    <row r="288" spans="5:32" x14ac:dyDescent="0.2">
      <c r="E288" s="81"/>
      <c r="F288" s="67"/>
      <c r="G288" s="152"/>
      <c r="H288" s="153"/>
      <c r="I288" s="66"/>
      <c r="J288" s="67"/>
      <c r="K288" s="67"/>
      <c r="L288" s="67"/>
      <c r="M288" s="67"/>
      <c r="N288" s="67"/>
      <c r="O288" s="67"/>
      <c r="P288" s="67"/>
      <c r="Q288" s="67"/>
      <c r="R288" s="67"/>
      <c r="S288" s="67"/>
      <c r="T288" s="67"/>
      <c r="U288" s="67"/>
      <c r="V288" s="67"/>
      <c r="W288" s="67"/>
      <c r="X288" s="67"/>
      <c r="Y288" s="67"/>
      <c r="Z288" s="67"/>
      <c r="AA288" s="67"/>
      <c r="AB288" s="67"/>
      <c r="AC288" s="67"/>
      <c r="AD288" s="67"/>
      <c r="AE288" s="67"/>
      <c r="AF288" s="67"/>
    </row>
    <row r="289" spans="5:32" x14ac:dyDescent="0.2">
      <c r="E289" s="81"/>
      <c r="F289" s="67"/>
      <c r="G289" s="152"/>
      <c r="H289" s="153"/>
      <c r="I289" s="66"/>
      <c r="J289" s="67"/>
      <c r="K289" s="67"/>
      <c r="L289" s="67"/>
      <c r="M289" s="67"/>
      <c r="N289" s="67"/>
      <c r="O289" s="67"/>
      <c r="P289" s="67"/>
      <c r="Q289" s="67"/>
      <c r="R289" s="67"/>
      <c r="S289" s="67"/>
      <c r="T289" s="67"/>
      <c r="U289" s="67"/>
      <c r="V289" s="67"/>
      <c r="W289" s="67"/>
      <c r="X289" s="67"/>
      <c r="Y289" s="67"/>
      <c r="Z289" s="67"/>
      <c r="AA289" s="67"/>
      <c r="AB289" s="67"/>
      <c r="AC289" s="67"/>
      <c r="AD289" s="67"/>
      <c r="AE289" s="67"/>
      <c r="AF289" s="67"/>
    </row>
    <row r="290" spans="5:32" x14ac:dyDescent="0.2">
      <c r="E290" s="81"/>
      <c r="F290" s="67"/>
      <c r="G290" s="152"/>
      <c r="H290" s="153"/>
      <c r="I290" s="66"/>
      <c r="J290" s="67"/>
      <c r="K290" s="67"/>
      <c r="L290" s="67"/>
      <c r="M290" s="67"/>
      <c r="N290" s="67"/>
      <c r="O290" s="67"/>
      <c r="P290" s="67"/>
      <c r="Q290" s="67"/>
      <c r="R290" s="67"/>
      <c r="S290" s="67"/>
      <c r="T290" s="67"/>
      <c r="U290" s="67"/>
      <c r="V290" s="67"/>
      <c r="W290" s="67"/>
      <c r="X290" s="67"/>
      <c r="Y290" s="67"/>
      <c r="Z290" s="67"/>
      <c r="AA290" s="67"/>
      <c r="AB290" s="67"/>
      <c r="AC290" s="67"/>
      <c r="AD290" s="67"/>
      <c r="AE290" s="67"/>
      <c r="AF290" s="67"/>
    </row>
    <row r="291" spans="5:32" x14ac:dyDescent="0.2">
      <c r="E291" s="81"/>
      <c r="F291" s="67"/>
      <c r="G291" s="152"/>
      <c r="H291" s="153"/>
      <c r="I291" s="66"/>
      <c r="J291" s="67"/>
      <c r="K291" s="67"/>
      <c r="L291" s="67"/>
      <c r="M291" s="67"/>
      <c r="N291" s="67"/>
      <c r="O291" s="67"/>
      <c r="P291" s="67"/>
      <c r="Q291" s="67"/>
      <c r="R291" s="67"/>
      <c r="S291" s="67"/>
      <c r="T291" s="67"/>
      <c r="U291" s="67"/>
      <c r="V291" s="67"/>
      <c r="W291" s="67"/>
      <c r="X291" s="67"/>
      <c r="Y291" s="67"/>
      <c r="Z291" s="67"/>
      <c r="AA291" s="67"/>
      <c r="AB291" s="67"/>
      <c r="AC291" s="67"/>
      <c r="AD291" s="67"/>
      <c r="AE291" s="67"/>
      <c r="AF291" s="67"/>
    </row>
    <row r="292" spans="5:32" x14ac:dyDescent="0.2">
      <c r="E292" s="81"/>
      <c r="F292" s="67"/>
      <c r="G292" s="152"/>
      <c r="H292" s="153"/>
      <c r="I292" s="66"/>
      <c r="J292" s="67"/>
      <c r="K292" s="67"/>
      <c r="L292" s="67"/>
      <c r="M292" s="67"/>
      <c r="N292" s="67"/>
      <c r="O292" s="67"/>
      <c r="P292" s="67"/>
      <c r="Q292" s="67"/>
      <c r="R292" s="67"/>
      <c r="S292" s="67"/>
      <c r="T292" s="67"/>
      <c r="U292" s="67"/>
      <c r="V292" s="67"/>
      <c r="W292" s="67"/>
      <c r="X292" s="67"/>
      <c r="Y292" s="67"/>
      <c r="Z292" s="67"/>
      <c r="AA292" s="67"/>
      <c r="AB292" s="67"/>
      <c r="AC292" s="67"/>
      <c r="AD292" s="67"/>
      <c r="AE292" s="67"/>
      <c r="AF292" s="67"/>
    </row>
    <row r="293" spans="5:32" x14ac:dyDescent="0.2">
      <c r="E293" s="81"/>
      <c r="F293" s="67"/>
      <c r="G293" s="152"/>
      <c r="H293" s="153"/>
      <c r="I293" s="66"/>
      <c r="J293" s="67"/>
      <c r="K293" s="67"/>
      <c r="L293" s="67"/>
      <c r="M293" s="67"/>
      <c r="N293" s="67"/>
      <c r="O293" s="67"/>
      <c r="P293" s="67"/>
      <c r="Q293" s="67"/>
      <c r="R293" s="67"/>
      <c r="S293" s="67"/>
      <c r="T293" s="67"/>
      <c r="U293" s="67"/>
      <c r="V293" s="67"/>
      <c r="W293" s="67"/>
      <c r="X293" s="67"/>
      <c r="Y293" s="67"/>
      <c r="Z293" s="67"/>
      <c r="AA293" s="67"/>
      <c r="AB293" s="67"/>
      <c r="AC293" s="67"/>
      <c r="AD293" s="67"/>
      <c r="AE293" s="67"/>
      <c r="AF293" s="67"/>
    </row>
    <row r="294" spans="5:32" x14ac:dyDescent="0.2">
      <c r="E294" s="81"/>
      <c r="F294" s="67"/>
      <c r="G294" s="152"/>
      <c r="H294" s="153"/>
      <c r="I294" s="66"/>
      <c r="J294" s="67"/>
      <c r="K294" s="67"/>
      <c r="L294" s="67"/>
      <c r="M294" s="67"/>
      <c r="N294" s="67"/>
      <c r="O294" s="67"/>
      <c r="P294" s="67"/>
      <c r="Q294" s="67"/>
      <c r="R294" s="67"/>
      <c r="S294" s="67"/>
      <c r="T294" s="67"/>
      <c r="U294" s="67"/>
      <c r="V294" s="67"/>
      <c r="W294" s="67"/>
      <c r="X294" s="67"/>
      <c r="Y294" s="67"/>
      <c r="Z294" s="67"/>
      <c r="AA294" s="67"/>
      <c r="AB294" s="67"/>
      <c r="AC294" s="67"/>
      <c r="AD294" s="67"/>
      <c r="AE294" s="67"/>
      <c r="AF294" s="67"/>
    </row>
    <row r="295" spans="5:32" x14ac:dyDescent="0.2">
      <c r="E295" s="81"/>
      <c r="F295" s="67"/>
      <c r="G295" s="152"/>
      <c r="H295" s="153"/>
      <c r="I295" s="66"/>
      <c r="J295" s="67"/>
      <c r="K295" s="67"/>
      <c r="L295" s="67"/>
      <c r="M295" s="67"/>
      <c r="N295" s="67"/>
      <c r="O295" s="67"/>
      <c r="P295" s="67"/>
      <c r="Q295" s="67"/>
      <c r="R295" s="67"/>
      <c r="S295" s="67"/>
      <c r="T295" s="67"/>
      <c r="U295" s="67"/>
      <c r="V295" s="67"/>
      <c r="W295" s="67"/>
      <c r="X295" s="67"/>
      <c r="Y295" s="67"/>
      <c r="Z295" s="67"/>
      <c r="AA295" s="67"/>
      <c r="AB295" s="67"/>
      <c r="AC295" s="67"/>
      <c r="AD295" s="67"/>
      <c r="AE295" s="67"/>
      <c r="AF295" s="67"/>
    </row>
    <row r="296" spans="5:32" x14ac:dyDescent="0.2">
      <c r="E296" s="81"/>
      <c r="F296" s="67"/>
      <c r="G296" s="152"/>
      <c r="H296" s="153"/>
      <c r="I296" s="66"/>
      <c r="J296" s="67"/>
      <c r="K296" s="67"/>
      <c r="L296" s="67"/>
      <c r="M296" s="67"/>
      <c r="N296" s="67"/>
      <c r="O296" s="67"/>
      <c r="P296" s="67"/>
      <c r="Q296" s="67"/>
      <c r="R296" s="67"/>
      <c r="S296" s="67"/>
      <c r="T296" s="67"/>
      <c r="U296" s="67"/>
      <c r="V296" s="67"/>
      <c r="W296" s="67"/>
      <c r="X296" s="67"/>
      <c r="Y296" s="67"/>
      <c r="Z296" s="67"/>
      <c r="AA296" s="67"/>
      <c r="AB296" s="67"/>
      <c r="AC296" s="67"/>
      <c r="AD296" s="67"/>
      <c r="AE296" s="67"/>
      <c r="AF296" s="67"/>
    </row>
    <row r="297" spans="5:32" x14ac:dyDescent="0.2">
      <c r="E297" s="81"/>
      <c r="F297" s="67"/>
      <c r="G297" s="152"/>
      <c r="H297" s="153"/>
      <c r="I297" s="66"/>
      <c r="J297" s="67"/>
      <c r="K297" s="67"/>
      <c r="L297" s="67"/>
      <c r="M297" s="67"/>
      <c r="N297" s="67"/>
      <c r="O297" s="67"/>
      <c r="P297" s="67"/>
      <c r="Q297" s="67"/>
      <c r="R297" s="67"/>
      <c r="S297" s="67"/>
      <c r="T297" s="67"/>
      <c r="U297" s="67"/>
      <c r="V297" s="67"/>
      <c r="W297" s="67"/>
      <c r="X297" s="67"/>
      <c r="Y297" s="67"/>
      <c r="Z297" s="67"/>
      <c r="AA297" s="67"/>
      <c r="AB297" s="67"/>
      <c r="AC297" s="67"/>
      <c r="AD297" s="67"/>
      <c r="AE297" s="67"/>
      <c r="AF297" s="67"/>
    </row>
    <row r="298" spans="5:32" x14ac:dyDescent="0.2">
      <c r="E298" s="81"/>
      <c r="F298" s="67"/>
      <c r="G298" s="152"/>
      <c r="H298" s="153"/>
      <c r="I298" s="66"/>
      <c r="J298" s="67"/>
      <c r="K298" s="67"/>
      <c r="L298" s="67"/>
      <c r="M298" s="67"/>
      <c r="N298" s="67"/>
      <c r="O298" s="67"/>
      <c r="P298" s="67"/>
      <c r="Q298" s="67"/>
      <c r="R298" s="67"/>
      <c r="S298" s="67"/>
      <c r="T298" s="67"/>
      <c r="U298" s="67"/>
      <c r="V298" s="67"/>
      <c r="W298" s="67"/>
      <c r="X298" s="67"/>
      <c r="Y298" s="67"/>
      <c r="Z298" s="67"/>
      <c r="AA298" s="67"/>
      <c r="AB298" s="67"/>
      <c r="AC298" s="67"/>
      <c r="AD298" s="67"/>
      <c r="AE298" s="67"/>
      <c r="AF298" s="67"/>
    </row>
    <row r="299" spans="5:32" x14ac:dyDescent="0.2">
      <c r="E299" s="81"/>
      <c r="F299" s="67"/>
      <c r="G299" s="152"/>
      <c r="H299" s="153"/>
      <c r="I299" s="66"/>
      <c r="J299" s="67"/>
      <c r="K299" s="67"/>
      <c r="L299" s="67"/>
      <c r="M299" s="67"/>
      <c r="N299" s="67"/>
      <c r="O299" s="67"/>
      <c r="P299" s="67"/>
      <c r="Q299" s="67"/>
      <c r="R299" s="67"/>
      <c r="S299" s="67"/>
      <c r="T299" s="67"/>
      <c r="U299" s="67"/>
      <c r="V299" s="67"/>
      <c r="W299" s="67"/>
      <c r="X299" s="67"/>
      <c r="Y299" s="67"/>
      <c r="Z299" s="67"/>
      <c r="AA299" s="67"/>
      <c r="AB299" s="67"/>
      <c r="AC299" s="67"/>
      <c r="AD299" s="67"/>
      <c r="AE299" s="67"/>
      <c r="AF299" s="67"/>
    </row>
    <row r="300" spans="5:32" x14ac:dyDescent="0.2">
      <c r="E300" s="81"/>
      <c r="F300" s="67"/>
      <c r="G300" s="152"/>
      <c r="H300" s="153"/>
      <c r="I300" s="66"/>
      <c r="J300" s="67"/>
      <c r="K300" s="67"/>
      <c r="L300" s="67"/>
      <c r="M300" s="67"/>
      <c r="N300" s="67"/>
      <c r="O300" s="67"/>
      <c r="P300" s="67"/>
      <c r="Q300" s="67"/>
      <c r="R300" s="67"/>
      <c r="S300" s="67"/>
      <c r="T300" s="67"/>
      <c r="U300" s="67"/>
      <c r="V300" s="67"/>
      <c r="W300" s="67"/>
      <c r="X300" s="67"/>
      <c r="Y300" s="67"/>
      <c r="Z300" s="67"/>
      <c r="AA300" s="67"/>
      <c r="AB300" s="67"/>
      <c r="AC300" s="67"/>
      <c r="AD300" s="67"/>
      <c r="AE300" s="67"/>
      <c r="AF300" s="67"/>
    </row>
    <row r="301" spans="5:32" x14ac:dyDescent="0.2">
      <c r="E301" s="81"/>
      <c r="F301" s="67"/>
      <c r="G301" s="152"/>
      <c r="H301" s="153"/>
      <c r="I301" s="66"/>
      <c r="J301" s="67"/>
      <c r="K301" s="67"/>
      <c r="L301" s="67"/>
      <c r="M301" s="67"/>
      <c r="N301" s="67"/>
      <c r="O301" s="67"/>
      <c r="P301" s="67"/>
      <c r="Q301" s="67"/>
      <c r="R301" s="67"/>
      <c r="S301" s="67"/>
      <c r="T301" s="67"/>
      <c r="U301" s="67"/>
      <c r="V301" s="67"/>
      <c r="W301" s="67"/>
      <c r="X301" s="67"/>
      <c r="Y301" s="67"/>
      <c r="Z301" s="67"/>
      <c r="AA301" s="67"/>
      <c r="AB301" s="67"/>
      <c r="AC301" s="67"/>
      <c r="AD301" s="67"/>
      <c r="AE301" s="67"/>
      <c r="AF301" s="67"/>
    </row>
    <row r="302" spans="5:32" x14ac:dyDescent="0.2">
      <c r="E302" s="81"/>
      <c r="F302" s="67"/>
      <c r="G302" s="152"/>
      <c r="H302" s="153"/>
      <c r="I302" s="66"/>
      <c r="J302" s="67"/>
      <c r="K302" s="67"/>
      <c r="L302" s="67"/>
      <c r="M302" s="67"/>
      <c r="N302" s="67"/>
      <c r="O302" s="67"/>
      <c r="P302" s="67"/>
      <c r="Q302" s="67"/>
      <c r="R302" s="67"/>
      <c r="S302" s="67"/>
      <c r="T302" s="67"/>
      <c r="U302" s="67"/>
      <c r="V302" s="67"/>
      <c r="W302" s="67"/>
      <c r="X302" s="67"/>
      <c r="Y302" s="67"/>
      <c r="Z302" s="67"/>
      <c r="AA302" s="67"/>
      <c r="AB302" s="67"/>
      <c r="AC302" s="67"/>
      <c r="AD302" s="67"/>
      <c r="AE302" s="67"/>
      <c r="AF302" s="67"/>
    </row>
    <row r="303" spans="5:32" x14ac:dyDescent="0.2">
      <c r="E303" s="81"/>
      <c r="F303" s="67"/>
      <c r="G303" s="152"/>
      <c r="H303" s="153"/>
      <c r="I303" s="66"/>
      <c r="J303" s="67"/>
      <c r="K303" s="67"/>
      <c r="L303" s="67"/>
      <c r="M303" s="67"/>
      <c r="N303" s="67"/>
      <c r="O303" s="67"/>
      <c r="P303" s="67"/>
      <c r="Q303" s="67"/>
      <c r="R303" s="67"/>
      <c r="S303" s="67"/>
      <c r="T303" s="67"/>
      <c r="U303" s="67"/>
      <c r="V303" s="67"/>
      <c r="W303" s="67"/>
      <c r="X303" s="67"/>
      <c r="Y303" s="67"/>
      <c r="Z303" s="67"/>
      <c r="AA303" s="67"/>
      <c r="AB303" s="67"/>
      <c r="AC303" s="67"/>
      <c r="AD303" s="67"/>
      <c r="AE303" s="67"/>
      <c r="AF303" s="67"/>
    </row>
    <row r="304" spans="5:32" x14ac:dyDescent="0.2">
      <c r="E304" s="81"/>
      <c r="F304" s="67"/>
      <c r="G304" s="152"/>
      <c r="H304" s="153"/>
      <c r="I304" s="66"/>
      <c r="J304" s="67"/>
      <c r="K304" s="67"/>
      <c r="L304" s="67"/>
      <c r="M304" s="67"/>
      <c r="N304" s="67"/>
      <c r="O304" s="67"/>
      <c r="P304" s="67"/>
      <c r="Q304" s="67"/>
      <c r="R304" s="67"/>
      <c r="S304" s="67"/>
      <c r="T304" s="67"/>
      <c r="U304" s="67"/>
      <c r="V304" s="67"/>
      <c r="W304" s="67"/>
      <c r="X304" s="67"/>
      <c r="Y304" s="67"/>
      <c r="Z304" s="67"/>
      <c r="AA304" s="67"/>
      <c r="AB304" s="67"/>
      <c r="AC304" s="67"/>
      <c r="AD304" s="67"/>
      <c r="AE304" s="67"/>
      <c r="AF304" s="67"/>
    </row>
    <row r="305" spans="5:32" x14ac:dyDescent="0.2">
      <c r="E305" s="81"/>
      <c r="F305" s="67"/>
      <c r="G305" s="152"/>
      <c r="H305" s="153"/>
      <c r="I305" s="66"/>
      <c r="J305" s="67"/>
      <c r="K305" s="67"/>
      <c r="L305" s="67"/>
      <c r="M305" s="67"/>
      <c r="N305" s="67"/>
      <c r="O305" s="67"/>
      <c r="P305" s="67"/>
      <c r="Q305" s="67"/>
      <c r="R305" s="67"/>
      <c r="S305" s="67"/>
      <c r="T305" s="67"/>
      <c r="U305" s="67"/>
      <c r="V305" s="67"/>
      <c r="W305" s="67"/>
      <c r="X305" s="67"/>
      <c r="Y305" s="67"/>
      <c r="Z305" s="67"/>
      <c r="AA305" s="67"/>
      <c r="AB305" s="67"/>
      <c r="AC305" s="67"/>
      <c r="AD305" s="67"/>
      <c r="AE305" s="67"/>
      <c r="AF305" s="67"/>
    </row>
    <row r="306" spans="5:32" x14ac:dyDescent="0.2">
      <c r="E306" s="81"/>
      <c r="F306" s="67"/>
      <c r="G306" s="152"/>
      <c r="H306" s="153"/>
      <c r="I306" s="66"/>
      <c r="J306" s="67"/>
      <c r="K306" s="67"/>
      <c r="L306" s="67"/>
      <c r="M306" s="67"/>
      <c r="N306" s="67"/>
      <c r="O306" s="67"/>
      <c r="P306" s="67"/>
      <c r="Q306" s="67"/>
      <c r="R306" s="67"/>
      <c r="S306" s="67"/>
      <c r="T306" s="67"/>
      <c r="U306" s="67"/>
      <c r="V306" s="67"/>
      <c r="W306" s="67"/>
      <c r="X306" s="67"/>
      <c r="Y306" s="67"/>
      <c r="Z306" s="67"/>
      <c r="AA306" s="67"/>
      <c r="AB306" s="67"/>
      <c r="AC306" s="67"/>
      <c r="AD306" s="67"/>
      <c r="AE306" s="67"/>
      <c r="AF306" s="67"/>
    </row>
    <row r="307" spans="5:32" x14ac:dyDescent="0.2">
      <c r="E307" s="81"/>
      <c r="F307" s="67"/>
      <c r="G307" s="152"/>
      <c r="H307" s="153"/>
      <c r="I307" s="66"/>
      <c r="J307" s="67"/>
      <c r="K307" s="67"/>
      <c r="L307" s="67"/>
      <c r="M307" s="67"/>
      <c r="N307" s="67"/>
      <c r="O307" s="67"/>
      <c r="P307" s="67"/>
      <c r="Q307" s="67"/>
      <c r="R307" s="67"/>
      <c r="S307" s="67"/>
      <c r="T307" s="67"/>
      <c r="U307" s="67"/>
      <c r="V307" s="67"/>
      <c r="W307" s="67"/>
      <c r="X307" s="67"/>
      <c r="Y307" s="67"/>
      <c r="Z307" s="67"/>
      <c r="AA307" s="67"/>
      <c r="AB307" s="67"/>
      <c r="AC307" s="67"/>
      <c r="AD307" s="67"/>
      <c r="AE307" s="67"/>
      <c r="AF307" s="67"/>
    </row>
    <row r="308" spans="5:32" x14ac:dyDescent="0.2">
      <c r="E308" s="81"/>
      <c r="F308" s="67"/>
      <c r="G308" s="152"/>
      <c r="H308" s="153"/>
      <c r="I308" s="66"/>
      <c r="J308" s="67"/>
      <c r="K308" s="67"/>
      <c r="L308" s="67"/>
      <c r="M308" s="67"/>
      <c r="N308" s="67"/>
      <c r="O308" s="67"/>
      <c r="P308" s="67"/>
      <c r="Q308" s="67"/>
      <c r="R308" s="67"/>
      <c r="S308" s="67"/>
      <c r="T308" s="67"/>
      <c r="U308" s="67"/>
      <c r="V308" s="67"/>
      <c r="W308" s="67"/>
      <c r="X308" s="67"/>
      <c r="Y308" s="67"/>
      <c r="Z308" s="67"/>
      <c r="AA308" s="67"/>
      <c r="AB308" s="67"/>
      <c r="AC308" s="67"/>
      <c r="AD308" s="67"/>
      <c r="AE308" s="67"/>
      <c r="AF308" s="67"/>
    </row>
    <row r="309" spans="5:32" x14ac:dyDescent="0.2">
      <c r="E309" s="81"/>
      <c r="F309" s="67"/>
      <c r="G309" s="152"/>
      <c r="H309" s="153"/>
      <c r="I309" s="66"/>
      <c r="J309" s="67"/>
      <c r="K309" s="67"/>
      <c r="L309" s="67"/>
      <c r="M309" s="67"/>
      <c r="N309" s="67"/>
      <c r="O309" s="67"/>
      <c r="P309" s="67"/>
      <c r="Q309" s="67"/>
      <c r="R309" s="67"/>
      <c r="S309" s="67"/>
      <c r="T309" s="67"/>
      <c r="U309" s="67"/>
      <c r="V309" s="67"/>
      <c r="W309" s="67"/>
      <c r="X309" s="67"/>
      <c r="Y309" s="67"/>
      <c r="Z309" s="67"/>
      <c r="AA309" s="67"/>
      <c r="AB309" s="67"/>
      <c r="AC309" s="67"/>
      <c r="AD309" s="67"/>
      <c r="AE309" s="67"/>
      <c r="AF309" s="67"/>
    </row>
    <row r="310" spans="5:32" x14ac:dyDescent="0.2">
      <c r="E310" s="81"/>
      <c r="F310" s="67"/>
      <c r="G310" s="152"/>
      <c r="H310" s="153"/>
      <c r="I310" s="66"/>
      <c r="J310" s="67"/>
      <c r="K310" s="67"/>
      <c r="L310" s="67"/>
      <c r="M310" s="67"/>
      <c r="N310" s="67"/>
      <c r="O310" s="67"/>
      <c r="P310" s="67"/>
      <c r="Q310" s="67"/>
      <c r="R310" s="67"/>
      <c r="S310" s="67"/>
      <c r="T310" s="67"/>
      <c r="U310" s="67"/>
      <c r="V310" s="67"/>
      <c r="W310" s="67"/>
      <c r="X310" s="67"/>
      <c r="Y310" s="67"/>
      <c r="Z310" s="67"/>
      <c r="AA310" s="67"/>
      <c r="AB310" s="67"/>
      <c r="AC310" s="67"/>
      <c r="AD310" s="67"/>
      <c r="AE310" s="67"/>
      <c r="AF310" s="67"/>
    </row>
    <row r="311" spans="5:32" x14ac:dyDescent="0.2">
      <c r="E311" s="81"/>
      <c r="F311" s="67"/>
      <c r="G311" s="152"/>
      <c r="H311" s="153"/>
      <c r="I311" s="66"/>
      <c r="J311" s="67"/>
      <c r="K311" s="67"/>
      <c r="L311" s="67"/>
      <c r="M311" s="67"/>
      <c r="N311" s="67"/>
      <c r="O311" s="67"/>
      <c r="P311" s="67"/>
      <c r="Q311" s="67"/>
      <c r="R311" s="67"/>
      <c r="S311" s="67"/>
      <c r="T311" s="67"/>
      <c r="U311" s="67"/>
      <c r="V311" s="67"/>
      <c r="W311" s="67"/>
      <c r="X311" s="67"/>
      <c r="Y311" s="67"/>
      <c r="Z311" s="67"/>
      <c r="AA311" s="67"/>
      <c r="AB311" s="67"/>
      <c r="AC311" s="67"/>
      <c r="AD311" s="67"/>
      <c r="AE311" s="67"/>
      <c r="AF311" s="67"/>
    </row>
    <row r="312" spans="5:32" x14ac:dyDescent="0.2">
      <c r="E312" s="81"/>
      <c r="F312" s="67"/>
      <c r="G312" s="152"/>
      <c r="H312" s="153"/>
      <c r="I312" s="66"/>
      <c r="J312" s="67"/>
      <c r="K312" s="67"/>
      <c r="L312" s="67"/>
      <c r="M312" s="67"/>
      <c r="N312" s="67"/>
      <c r="O312" s="67"/>
      <c r="P312" s="67"/>
      <c r="Q312" s="67"/>
      <c r="R312" s="67"/>
      <c r="S312" s="67"/>
      <c r="T312" s="67"/>
      <c r="U312" s="67"/>
      <c r="V312" s="67"/>
      <c r="W312" s="67"/>
      <c r="X312" s="67"/>
      <c r="Y312" s="67"/>
      <c r="Z312" s="67"/>
      <c r="AA312" s="67"/>
      <c r="AB312" s="67"/>
      <c r="AC312" s="67"/>
      <c r="AD312" s="67"/>
      <c r="AE312" s="67"/>
      <c r="AF312" s="67"/>
    </row>
    <row r="313" spans="5:32" x14ac:dyDescent="0.2">
      <c r="E313" s="81"/>
      <c r="F313" s="67"/>
      <c r="G313" s="152"/>
      <c r="H313" s="153"/>
      <c r="I313" s="66"/>
      <c r="J313" s="67"/>
      <c r="K313" s="67"/>
      <c r="L313" s="67"/>
      <c r="M313" s="67"/>
      <c r="N313" s="67"/>
      <c r="O313" s="67"/>
      <c r="P313" s="67"/>
      <c r="Q313" s="67"/>
      <c r="R313" s="67"/>
      <c r="S313" s="67"/>
      <c r="T313" s="67"/>
      <c r="U313" s="67"/>
      <c r="V313" s="67"/>
      <c r="W313" s="67"/>
      <c r="X313" s="67"/>
      <c r="Y313" s="67"/>
      <c r="Z313" s="67"/>
      <c r="AA313" s="67"/>
      <c r="AB313" s="67"/>
      <c r="AC313" s="67"/>
      <c r="AD313" s="67"/>
      <c r="AE313" s="67"/>
      <c r="AF313" s="67"/>
    </row>
    <row r="314" spans="5:32" x14ac:dyDescent="0.2">
      <c r="E314" s="81"/>
      <c r="F314" s="67"/>
      <c r="G314" s="152"/>
      <c r="H314" s="153"/>
      <c r="I314" s="66"/>
      <c r="J314" s="67"/>
      <c r="K314" s="67"/>
      <c r="L314" s="67"/>
      <c r="M314" s="67"/>
      <c r="N314" s="67"/>
      <c r="O314" s="67"/>
      <c r="P314" s="67"/>
      <c r="Q314" s="67"/>
      <c r="R314" s="67"/>
      <c r="S314" s="67"/>
      <c r="T314" s="67"/>
      <c r="U314" s="67"/>
      <c r="V314" s="67"/>
      <c r="W314" s="67"/>
      <c r="X314" s="67"/>
      <c r="Y314" s="67"/>
      <c r="Z314" s="67"/>
      <c r="AA314" s="67"/>
      <c r="AB314" s="67"/>
      <c r="AC314" s="67"/>
      <c r="AD314" s="67"/>
      <c r="AE314" s="67"/>
      <c r="AF314" s="67"/>
    </row>
    <row r="315" spans="5:32" x14ac:dyDescent="0.2">
      <c r="E315" s="81"/>
      <c r="F315" s="67"/>
      <c r="G315" s="152"/>
      <c r="H315" s="153"/>
      <c r="I315" s="66"/>
      <c r="J315" s="67"/>
      <c r="K315" s="67"/>
      <c r="L315" s="67"/>
      <c r="M315" s="67"/>
      <c r="N315" s="67"/>
      <c r="O315" s="67"/>
      <c r="P315" s="67"/>
      <c r="Q315" s="67"/>
      <c r="R315" s="67"/>
      <c r="S315" s="67"/>
      <c r="T315" s="67"/>
      <c r="U315" s="67"/>
      <c r="V315" s="67"/>
      <c r="W315" s="67"/>
      <c r="X315" s="67"/>
      <c r="Y315" s="67"/>
      <c r="Z315" s="67"/>
      <c r="AA315" s="67"/>
      <c r="AB315" s="67"/>
      <c r="AC315" s="67"/>
      <c r="AD315" s="67"/>
      <c r="AE315" s="67"/>
      <c r="AF315" s="67"/>
    </row>
    <row r="316" spans="5:32" x14ac:dyDescent="0.2">
      <c r="E316" s="81"/>
      <c r="F316" s="67"/>
      <c r="G316" s="152"/>
      <c r="H316" s="153"/>
      <c r="I316" s="66"/>
      <c r="J316" s="67"/>
      <c r="K316" s="67"/>
      <c r="L316" s="67"/>
      <c r="M316" s="67"/>
      <c r="N316" s="67"/>
      <c r="O316" s="67"/>
      <c r="P316" s="67"/>
      <c r="Q316" s="67"/>
      <c r="R316" s="67"/>
      <c r="S316" s="67"/>
      <c r="T316" s="67"/>
      <c r="U316" s="67"/>
      <c r="V316" s="67"/>
      <c r="W316" s="67"/>
      <c r="X316" s="67"/>
      <c r="Y316" s="67"/>
      <c r="Z316" s="67"/>
      <c r="AA316" s="67"/>
      <c r="AB316" s="67"/>
      <c r="AC316" s="67"/>
      <c r="AD316" s="67"/>
      <c r="AE316" s="67"/>
      <c r="AF316" s="67"/>
    </row>
    <row r="317" spans="5:32" x14ac:dyDescent="0.2">
      <c r="E317" s="81"/>
      <c r="F317" s="67"/>
      <c r="G317" s="152"/>
      <c r="H317" s="153"/>
      <c r="I317" s="66"/>
      <c r="J317" s="67"/>
      <c r="K317" s="67"/>
      <c r="L317" s="67"/>
      <c r="M317" s="67"/>
      <c r="N317" s="67"/>
      <c r="O317" s="67"/>
      <c r="P317" s="67"/>
      <c r="Q317" s="67"/>
      <c r="R317" s="67"/>
      <c r="S317" s="67"/>
      <c r="T317" s="67"/>
      <c r="U317" s="67"/>
      <c r="V317" s="67"/>
      <c r="W317" s="67"/>
      <c r="X317" s="67"/>
      <c r="Y317" s="67"/>
      <c r="Z317" s="67"/>
      <c r="AA317" s="67"/>
      <c r="AB317" s="67"/>
      <c r="AC317" s="67"/>
      <c r="AD317" s="67"/>
      <c r="AE317" s="67"/>
      <c r="AF317" s="67"/>
    </row>
    <row r="318" spans="5:32" x14ac:dyDescent="0.2">
      <c r="E318" s="81"/>
      <c r="F318" s="67"/>
      <c r="G318" s="152"/>
      <c r="H318" s="153"/>
      <c r="I318" s="66"/>
      <c r="J318" s="67"/>
      <c r="K318" s="67"/>
      <c r="L318" s="67"/>
      <c r="M318" s="67"/>
      <c r="N318" s="67"/>
      <c r="O318" s="67"/>
      <c r="P318" s="67"/>
      <c r="Q318" s="67"/>
      <c r="R318" s="67"/>
      <c r="S318" s="67"/>
      <c r="T318" s="67"/>
      <c r="U318" s="67"/>
      <c r="V318" s="67"/>
      <c r="W318" s="67"/>
      <c r="X318" s="67"/>
      <c r="Y318" s="67"/>
      <c r="Z318" s="67"/>
      <c r="AA318" s="67"/>
      <c r="AB318" s="67"/>
      <c r="AC318" s="67"/>
      <c r="AD318" s="67"/>
      <c r="AE318" s="67"/>
      <c r="AF318" s="67"/>
    </row>
    <row r="319" spans="5:32" x14ac:dyDescent="0.2">
      <c r="E319" s="81"/>
      <c r="F319" s="67"/>
      <c r="G319" s="152"/>
      <c r="H319" s="153"/>
      <c r="I319" s="66"/>
      <c r="J319" s="67"/>
      <c r="K319" s="67"/>
      <c r="L319" s="67"/>
      <c r="M319" s="67"/>
      <c r="N319" s="67"/>
      <c r="O319" s="67"/>
      <c r="P319" s="67"/>
      <c r="Q319" s="67"/>
      <c r="R319" s="67"/>
      <c r="S319" s="67"/>
      <c r="T319" s="67"/>
      <c r="U319" s="67"/>
      <c r="V319" s="67"/>
      <c r="W319" s="67"/>
      <c r="X319" s="67"/>
      <c r="Y319" s="67"/>
      <c r="Z319" s="67"/>
      <c r="AA319" s="67"/>
      <c r="AB319" s="67"/>
      <c r="AC319" s="67"/>
      <c r="AD319" s="67"/>
      <c r="AE319" s="67"/>
      <c r="AF319" s="67"/>
    </row>
    <row r="320" spans="5:32" x14ac:dyDescent="0.2">
      <c r="E320" s="81"/>
      <c r="F320" s="67"/>
      <c r="G320" s="152"/>
      <c r="H320" s="153"/>
      <c r="I320" s="66"/>
      <c r="J320" s="67"/>
      <c r="K320" s="67"/>
      <c r="L320" s="67"/>
      <c r="M320" s="67"/>
      <c r="N320" s="67"/>
      <c r="O320" s="67"/>
      <c r="P320" s="67"/>
      <c r="Q320" s="67"/>
      <c r="R320" s="67"/>
      <c r="S320" s="67"/>
      <c r="T320" s="67"/>
      <c r="U320" s="67"/>
      <c r="V320" s="67"/>
      <c r="W320" s="67"/>
      <c r="X320" s="67"/>
      <c r="Y320" s="67"/>
      <c r="Z320" s="67"/>
      <c r="AA320" s="67"/>
      <c r="AB320" s="67"/>
      <c r="AC320" s="67"/>
      <c r="AD320" s="67"/>
      <c r="AE320" s="67"/>
      <c r="AF320" s="67"/>
    </row>
    <row r="321" spans="5:32" x14ac:dyDescent="0.2">
      <c r="E321" s="81"/>
      <c r="F321" s="67"/>
      <c r="G321" s="152"/>
      <c r="H321" s="153"/>
      <c r="I321" s="66"/>
      <c r="J321" s="67"/>
      <c r="K321" s="67"/>
      <c r="L321" s="67"/>
      <c r="M321" s="67"/>
      <c r="N321" s="67"/>
      <c r="O321" s="67"/>
      <c r="P321" s="67"/>
      <c r="Q321" s="67"/>
      <c r="R321" s="67"/>
      <c r="S321" s="67"/>
      <c r="T321" s="67"/>
      <c r="U321" s="67"/>
      <c r="V321" s="67"/>
      <c r="W321" s="67"/>
      <c r="X321" s="67"/>
      <c r="Y321" s="67"/>
      <c r="Z321" s="67"/>
      <c r="AA321" s="67"/>
      <c r="AB321" s="67"/>
      <c r="AC321" s="67"/>
      <c r="AD321" s="67"/>
      <c r="AE321" s="67"/>
      <c r="AF321" s="67"/>
    </row>
    <row r="322" spans="5:32" x14ac:dyDescent="0.2">
      <c r="E322" s="81"/>
      <c r="F322" s="67"/>
      <c r="G322" s="152"/>
      <c r="H322" s="153"/>
      <c r="I322" s="66"/>
      <c r="J322" s="67"/>
      <c r="K322" s="67"/>
      <c r="L322" s="67"/>
      <c r="M322" s="67"/>
      <c r="N322" s="67"/>
      <c r="O322" s="67"/>
      <c r="P322" s="67"/>
      <c r="Q322" s="67"/>
      <c r="R322" s="67"/>
      <c r="S322" s="67"/>
      <c r="T322" s="67"/>
      <c r="U322" s="67"/>
      <c r="V322" s="67"/>
      <c r="W322" s="67"/>
      <c r="X322" s="67"/>
      <c r="Y322" s="67"/>
      <c r="Z322" s="67"/>
      <c r="AA322" s="67"/>
      <c r="AB322" s="67"/>
      <c r="AC322" s="67"/>
      <c r="AD322" s="67"/>
      <c r="AE322" s="67"/>
      <c r="AF322" s="67"/>
    </row>
    <row r="323" spans="5:32" x14ac:dyDescent="0.2">
      <c r="E323" s="81"/>
      <c r="F323" s="67"/>
      <c r="G323" s="152"/>
      <c r="H323" s="153"/>
      <c r="I323" s="66"/>
      <c r="J323" s="67"/>
      <c r="K323" s="67"/>
      <c r="L323" s="67"/>
      <c r="M323" s="67"/>
      <c r="N323" s="67"/>
      <c r="O323" s="67"/>
      <c r="P323" s="67"/>
      <c r="Q323" s="67"/>
      <c r="R323" s="67"/>
      <c r="S323" s="67"/>
      <c r="T323" s="67"/>
      <c r="U323" s="67"/>
      <c r="V323" s="67"/>
      <c r="W323" s="67"/>
      <c r="X323" s="67"/>
      <c r="Y323" s="67"/>
      <c r="Z323" s="67"/>
      <c r="AA323" s="67"/>
      <c r="AB323" s="67"/>
      <c r="AC323" s="67"/>
      <c r="AD323" s="67"/>
      <c r="AE323" s="67"/>
      <c r="AF323" s="67"/>
    </row>
    <row r="324" spans="5:32" x14ac:dyDescent="0.2">
      <c r="E324" s="81"/>
      <c r="F324" s="67"/>
      <c r="G324" s="152"/>
      <c r="H324" s="153"/>
      <c r="I324" s="66"/>
      <c r="J324" s="67"/>
      <c r="K324" s="67"/>
      <c r="L324" s="67"/>
      <c r="M324" s="67"/>
      <c r="N324" s="67"/>
      <c r="O324" s="67"/>
      <c r="P324" s="67"/>
      <c r="Q324" s="67"/>
      <c r="R324" s="67"/>
      <c r="S324" s="67"/>
      <c r="T324" s="67"/>
      <c r="U324" s="67"/>
      <c r="V324" s="67"/>
      <c r="W324" s="67"/>
      <c r="X324" s="67"/>
      <c r="Y324" s="67"/>
      <c r="Z324" s="67"/>
      <c r="AA324" s="67"/>
      <c r="AB324" s="67"/>
      <c r="AC324" s="67"/>
      <c r="AD324" s="67"/>
      <c r="AE324" s="67"/>
      <c r="AF324" s="67"/>
    </row>
    <row r="325" spans="5:32" x14ac:dyDescent="0.2">
      <c r="E325" s="81"/>
      <c r="F325" s="67"/>
      <c r="G325" s="152"/>
      <c r="H325" s="153"/>
      <c r="I325" s="66"/>
      <c r="J325" s="67"/>
      <c r="K325" s="67"/>
      <c r="L325" s="67"/>
      <c r="M325" s="67"/>
      <c r="N325" s="67"/>
      <c r="O325" s="67"/>
      <c r="P325" s="67"/>
      <c r="Q325" s="67"/>
      <c r="R325" s="67"/>
      <c r="S325" s="67"/>
      <c r="T325" s="67"/>
      <c r="U325" s="67"/>
      <c r="V325" s="67"/>
      <c r="W325" s="67"/>
      <c r="X325" s="67"/>
      <c r="Y325" s="67"/>
      <c r="Z325" s="67"/>
      <c r="AA325" s="67"/>
      <c r="AB325" s="67"/>
      <c r="AC325" s="67"/>
      <c r="AD325" s="67"/>
      <c r="AE325" s="67"/>
      <c r="AF325" s="67"/>
    </row>
    <row r="326" spans="5:32" x14ac:dyDescent="0.2">
      <c r="E326" s="81"/>
      <c r="F326" s="67"/>
      <c r="G326" s="152"/>
      <c r="H326" s="153"/>
      <c r="I326" s="66"/>
      <c r="J326" s="67"/>
      <c r="K326" s="67"/>
      <c r="L326" s="67"/>
      <c r="M326" s="67"/>
      <c r="N326" s="67"/>
      <c r="O326" s="67"/>
      <c r="P326" s="67"/>
      <c r="Q326" s="67"/>
      <c r="R326" s="67"/>
      <c r="S326" s="67"/>
      <c r="T326" s="67"/>
      <c r="U326" s="67"/>
      <c r="V326" s="67"/>
      <c r="W326" s="67"/>
      <c r="X326" s="67"/>
      <c r="Y326" s="67"/>
      <c r="Z326" s="67"/>
      <c r="AA326" s="67"/>
      <c r="AB326" s="67"/>
      <c r="AC326" s="67"/>
      <c r="AD326" s="67"/>
      <c r="AE326" s="67"/>
      <c r="AF326" s="67"/>
    </row>
    <row r="327" spans="5:32" x14ac:dyDescent="0.2">
      <c r="E327" s="81"/>
      <c r="F327" s="67"/>
      <c r="G327" s="152"/>
      <c r="H327" s="153"/>
      <c r="I327" s="66"/>
      <c r="J327" s="67"/>
      <c r="K327" s="67"/>
      <c r="L327" s="67"/>
      <c r="M327" s="67"/>
      <c r="N327" s="67"/>
      <c r="O327" s="67"/>
      <c r="P327" s="67"/>
      <c r="Q327" s="67"/>
      <c r="R327" s="67"/>
      <c r="S327" s="67"/>
      <c r="T327" s="67"/>
      <c r="U327" s="67"/>
      <c r="V327" s="67"/>
      <c r="W327" s="67"/>
      <c r="X327" s="67"/>
      <c r="Y327" s="67"/>
      <c r="Z327" s="67"/>
      <c r="AA327" s="67"/>
      <c r="AB327" s="67"/>
      <c r="AC327" s="67"/>
      <c r="AD327" s="67"/>
      <c r="AE327" s="67"/>
      <c r="AF327" s="67"/>
    </row>
    <row r="328" spans="5:32" x14ac:dyDescent="0.2">
      <c r="E328" s="81"/>
      <c r="F328" s="67"/>
      <c r="G328" s="152"/>
      <c r="H328" s="153"/>
      <c r="I328" s="66"/>
      <c r="J328" s="67"/>
      <c r="K328" s="67"/>
      <c r="L328" s="67"/>
      <c r="M328" s="67"/>
      <c r="N328" s="67"/>
      <c r="O328" s="67"/>
      <c r="P328" s="67"/>
      <c r="Q328" s="67"/>
      <c r="R328" s="67"/>
      <c r="S328" s="67"/>
      <c r="T328" s="67"/>
      <c r="U328" s="67"/>
      <c r="V328" s="67"/>
      <c r="W328" s="67"/>
      <c r="X328" s="67"/>
      <c r="Y328" s="67"/>
      <c r="Z328" s="67"/>
      <c r="AA328" s="67"/>
      <c r="AB328" s="67"/>
      <c r="AC328" s="67"/>
      <c r="AD328" s="67"/>
      <c r="AE328" s="67"/>
      <c r="AF328" s="67"/>
    </row>
    <row r="329" spans="5:32" x14ac:dyDescent="0.2">
      <c r="E329" s="81"/>
      <c r="F329" s="67"/>
      <c r="G329" s="152"/>
      <c r="H329" s="153"/>
      <c r="I329" s="66"/>
      <c r="J329" s="67"/>
      <c r="K329" s="67"/>
      <c r="L329" s="67"/>
      <c r="M329" s="67"/>
      <c r="N329" s="67"/>
      <c r="O329" s="67"/>
      <c r="P329" s="67"/>
      <c r="Q329" s="67"/>
      <c r="R329" s="67"/>
      <c r="S329" s="67"/>
      <c r="T329" s="67"/>
      <c r="U329" s="67"/>
      <c r="V329" s="67"/>
      <c r="W329" s="67"/>
      <c r="X329" s="67"/>
      <c r="Y329" s="67"/>
      <c r="Z329" s="67"/>
      <c r="AA329" s="67"/>
      <c r="AB329" s="67"/>
      <c r="AC329" s="67"/>
      <c r="AD329" s="67"/>
      <c r="AE329" s="67"/>
      <c r="AF329" s="67"/>
    </row>
    <row r="330" spans="5:32" x14ac:dyDescent="0.2">
      <c r="E330" s="81"/>
      <c r="F330" s="67"/>
      <c r="G330" s="152"/>
      <c r="H330" s="153"/>
      <c r="I330" s="66"/>
      <c r="J330" s="67"/>
      <c r="K330" s="67"/>
      <c r="L330" s="67"/>
      <c r="M330" s="67"/>
      <c r="N330" s="67"/>
      <c r="O330" s="67"/>
      <c r="P330" s="67"/>
      <c r="Q330" s="67"/>
      <c r="R330" s="67"/>
      <c r="S330" s="67"/>
      <c r="T330" s="67"/>
      <c r="U330" s="67"/>
      <c r="V330" s="67"/>
      <c r="W330" s="67"/>
      <c r="X330" s="67"/>
      <c r="Y330" s="67"/>
      <c r="Z330" s="67"/>
      <c r="AA330" s="67"/>
      <c r="AB330" s="67"/>
      <c r="AC330" s="67"/>
      <c r="AD330" s="67"/>
      <c r="AE330" s="67"/>
      <c r="AF330" s="67"/>
    </row>
    <row r="331" spans="5:32" x14ac:dyDescent="0.2">
      <c r="E331" s="81"/>
      <c r="F331" s="67"/>
      <c r="G331" s="152"/>
      <c r="H331" s="153"/>
      <c r="I331" s="66"/>
      <c r="J331" s="67"/>
      <c r="K331" s="67"/>
      <c r="L331" s="67"/>
      <c r="M331" s="67"/>
      <c r="N331" s="67"/>
      <c r="O331" s="67"/>
      <c r="P331" s="67"/>
      <c r="Q331" s="67"/>
      <c r="R331" s="67"/>
      <c r="S331" s="67"/>
      <c r="T331" s="67"/>
      <c r="U331" s="67"/>
      <c r="V331" s="67"/>
      <c r="W331" s="67"/>
      <c r="X331" s="67"/>
      <c r="Y331" s="67"/>
      <c r="Z331" s="67"/>
      <c r="AA331" s="67"/>
      <c r="AB331" s="67"/>
      <c r="AC331" s="67"/>
      <c r="AD331" s="67"/>
      <c r="AE331" s="67"/>
      <c r="AF331" s="67"/>
    </row>
    <row r="332" spans="5:32" x14ac:dyDescent="0.2">
      <c r="E332" s="81"/>
      <c r="F332" s="67"/>
      <c r="G332" s="152"/>
      <c r="H332" s="153"/>
      <c r="I332" s="66"/>
      <c r="J332" s="67"/>
      <c r="K332" s="67"/>
      <c r="L332" s="67"/>
      <c r="M332" s="67"/>
      <c r="N332" s="67"/>
      <c r="O332" s="67"/>
      <c r="P332" s="67"/>
      <c r="Q332" s="67"/>
      <c r="R332" s="67"/>
      <c r="S332" s="67"/>
      <c r="T332" s="67"/>
      <c r="U332" s="67"/>
      <c r="V332" s="67"/>
      <c r="W332" s="67"/>
      <c r="X332" s="67"/>
      <c r="Y332" s="67"/>
      <c r="Z332" s="67"/>
      <c r="AA332" s="67"/>
      <c r="AB332" s="67"/>
      <c r="AC332" s="67"/>
      <c r="AD332" s="67"/>
      <c r="AE332" s="67"/>
      <c r="AF332" s="67"/>
    </row>
    <row r="333" spans="5:32" x14ac:dyDescent="0.2">
      <c r="E333" s="81"/>
      <c r="F333" s="67"/>
      <c r="G333" s="152"/>
      <c r="H333" s="153"/>
      <c r="I333" s="66"/>
      <c r="J333" s="67"/>
      <c r="K333" s="67"/>
      <c r="L333" s="67"/>
      <c r="M333" s="67"/>
      <c r="N333" s="67"/>
      <c r="O333" s="67"/>
      <c r="P333" s="67"/>
      <c r="Q333" s="67"/>
      <c r="R333" s="67"/>
      <c r="S333" s="67"/>
      <c r="T333" s="67"/>
      <c r="U333" s="67"/>
      <c r="V333" s="67"/>
      <c r="W333" s="67"/>
      <c r="X333" s="67"/>
      <c r="Y333" s="67"/>
      <c r="Z333" s="67"/>
      <c r="AA333" s="67"/>
      <c r="AB333" s="67"/>
      <c r="AC333" s="67"/>
      <c r="AD333" s="67"/>
      <c r="AE333" s="67"/>
      <c r="AF333" s="67"/>
    </row>
    <row r="334" spans="5:32" x14ac:dyDescent="0.2">
      <c r="E334" s="81"/>
      <c r="F334" s="67"/>
      <c r="G334" s="152"/>
      <c r="H334" s="153"/>
      <c r="I334" s="66"/>
      <c r="J334" s="67"/>
      <c r="K334" s="67"/>
      <c r="L334" s="67"/>
      <c r="M334" s="67"/>
      <c r="N334" s="67"/>
      <c r="O334" s="67"/>
      <c r="P334" s="67"/>
      <c r="Q334" s="67"/>
      <c r="R334" s="67"/>
      <c r="S334" s="67"/>
      <c r="T334" s="67"/>
      <c r="U334" s="67"/>
      <c r="V334" s="67"/>
      <c r="W334" s="67"/>
      <c r="X334" s="67"/>
      <c r="Y334" s="67"/>
      <c r="Z334" s="67"/>
      <c r="AA334" s="67"/>
      <c r="AB334" s="67"/>
      <c r="AC334" s="67"/>
      <c r="AD334" s="67"/>
      <c r="AE334" s="67"/>
      <c r="AF334" s="67"/>
    </row>
    <row r="335" spans="5:32" x14ac:dyDescent="0.2">
      <c r="E335" s="81"/>
      <c r="F335" s="67"/>
      <c r="G335" s="152"/>
      <c r="H335" s="153"/>
      <c r="I335" s="66"/>
      <c r="J335" s="67"/>
      <c r="K335" s="67"/>
      <c r="L335" s="67"/>
      <c r="M335" s="67"/>
      <c r="N335" s="67"/>
      <c r="O335" s="67"/>
      <c r="P335" s="67"/>
      <c r="Q335" s="67"/>
      <c r="R335" s="67"/>
      <c r="S335" s="67"/>
      <c r="T335" s="67"/>
      <c r="U335" s="67"/>
      <c r="V335" s="67"/>
      <c r="W335" s="67"/>
      <c r="X335" s="67"/>
      <c r="Y335" s="67"/>
      <c r="Z335" s="67"/>
      <c r="AA335" s="67"/>
      <c r="AB335" s="67"/>
      <c r="AC335" s="67"/>
      <c r="AD335" s="67"/>
      <c r="AE335" s="67"/>
      <c r="AF335" s="67"/>
    </row>
    <row r="336" spans="5:32" x14ac:dyDescent="0.2">
      <c r="E336" s="81"/>
      <c r="F336" s="67"/>
      <c r="G336" s="152"/>
      <c r="H336" s="153"/>
      <c r="I336" s="66"/>
      <c r="J336" s="67"/>
      <c r="K336" s="67"/>
      <c r="L336" s="67"/>
      <c r="M336" s="67"/>
      <c r="N336" s="67"/>
      <c r="O336" s="67"/>
      <c r="P336" s="67"/>
      <c r="Q336" s="67"/>
      <c r="R336" s="67"/>
      <c r="S336" s="67"/>
      <c r="T336" s="67"/>
      <c r="U336" s="67"/>
      <c r="V336" s="67"/>
      <c r="W336" s="67"/>
      <c r="X336" s="67"/>
      <c r="Y336" s="67"/>
      <c r="Z336" s="67"/>
      <c r="AA336" s="67"/>
      <c r="AB336" s="67"/>
      <c r="AC336" s="67"/>
      <c r="AD336" s="67"/>
      <c r="AE336" s="67"/>
      <c r="AF336" s="67"/>
    </row>
    <row r="337" spans="5:32" x14ac:dyDescent="0.2">
      <c r="E337" s="81"/>
      <c r="F337" s="67"/>
      <c r="G337" s="152"/>
      <c r="H337" s="153"/>
      <c r="I337" s="66"/>
      <c r="J337" s="67"/>
      <c r="K337" s="67"/>
      <c r="L337" s="67"/>
      <c r="M337" s="67"/>
      <c r="N337" s="67"/>
      <c r="O337" s="67"/>
      <c r="P337" s="67"/>
      <c r="Q337" s="67"/>
      <c r="R337" s="67"/>
      <c r="S337" s="67"/>
      <c r="T337" s="67"/>
      <c r="U337" s="67"/>
      <c r="V337" s="67"/>
      <c r="W337" s="67"/>
      <c r="X337" s="67"/>
      <c r="Y337" s="67"/>
      <c r="Z337" s="67"/>
      <c r="AA337" s="67"/>
      <c r="AB337" s="67"/>
      <c r="AC337" s="67"/>
      <c r="AD337" s="67"/>
      <c r="AE337" s="67"/>
      <c r="AF337" s="67"/>
    </row>
    <row r="338" spans="5:32" x14ac:dyDescent="0.2">
      <c r="E338" s="81"/>
      <c r="F338" s="67"/>
      <c r="G338" s="152"/>
      <c r="H338" s="153"/>
      <c r="I338" s="66"/>
      <c r="J338" s="67"/>
      <c r="K338" s="67"/>
      <c r="L338" s="67"/>
      <c r="M338" s="67"/>
      <c r="N338" s="67"/>
      <c r="O338" s="67"/>
      <c r="P338" s="67"/>
      <c r="Q338" s="67"/>
      <c r="R338" s="67"/>
      <c r="S338" s="67"/>
      <c r="T338" s="67"/>
      <c r="U338" s="67"/>
      <c r="V338" s="67"/>
      <c r="W338" s="67"/>
      <c r="X338" s="67"/>
      <c r="Y338" s="67"/>
      <c r="Z338" s="67"/>
      <c r="AA338" s="67"/>
      <c r="AB338" s="67"/>
      <c r="AC338" s="67"/>
      <c r="AD338" s="67"/>
      <c r="AE338" s="67"/>
      <c r="AF338" s="67"/>
    </row>
    <row r="339" spans="5:32" x14ac:dyDescent="0.2">
      <c r="E339" s="81"/>
      <c r="F339" s="67"/>
      <c r="G339" s="152"/>
      <c r="H339" s="153"/>
      <c r="I339" s="66"/>
      <c r="J339" s="67"/>
      <c r="K339" s="67"/>
      <c r="L339" s="67"/>
      <c r="M339" s="67"/>
      <c r="N339" s="67"/>
      <c r="O339" s="67"/>
      <c r="P339" s="67"/>
      <c r="Q339" s="67"/>
      <c r="R339" s="67"/>
      <c r="S339" s="67"/>
      <c r="T339" s="67"/>
      <c r="U339" s="67"/>
      <c r="V339" s="67"/>
      <c r="W339" s="67"/>
      <c r="X339" s="67"/>
      <c r="Y339" s="67"/>
      <c r="Z339" s="67"/>
      <c r="AA339" s="67"/>
      <c r="AB339" s="67"/>
      <c r="AC339" s="67"/>
      <c r="AD339" s="67"/>
      <c r="AE339" s="67"/>
      <c r="AF339" s="67"/>
    </row>
    <row r="340" spans="5:32" x14ac:dyDescent="0.2">
      <c r="E340" s="81"/>
      <c r="F340" s="67"/>
      <c r="G340" s="152"/>
      <c r="H340" s="153"/>
      <c r="I340" s="66"/>
      <c r="J340" s="67"/>
      <c r="K340" s="67"/>
      <c r="L340" s="67"/>
      <c r="M340" s="67"/>
      <c r="N340" s="67"/>
      <c r="O340" s="67"/>
      <c r="P340" s="67"/>
      <c r="Q340" s="67"/>
      <c r="R340" s="67"/>
      <c r="S340" s="67"/>
      <c r="T340" s="67"/>
      <c r="U340" s="67"/>
      <c r="V340" s="67"/>
      <c r="W340" s="67"/>
      <c r="X340" s="67"/>
      <c r="Y340" s="67"/>
      <c r="Z340" s="67"/>
      <c r="AA340" s="67"/>
      <c r="AB340" s="67"/>
      <c r="AC340" s="67"/>
      <c r="AD340" s="67"/>
      <c r="AE340" s="67"/>
      <c r="AF340" s="67"/>
    </row>
    <row r="341" spans="5:32" x14ac:dyDescent="0.2">
      <c r="E341" s="81"/>
      <c r="F341" s="67"/>
      <c r="G341" s="152"/>
      <c r="H341" s="153"/>
      <c r="I341" s="66"/>
      <c r="J341" s="67"/>
      <c r="K341" s="67"/>
      <c r="L341" s="67"/>
      <c r="M341" s="67"/>
      <c r="N341" s="67"/>
      <c r="O341" s="67"/>
      <c r="P341" s="67"/>
      <c r="Q341" s="67"/>
      <c r="R341" s="67"/>
      <c r="S341" s="67"/>
      <c r="T341" s="67"/>
      <c r="U341" s="67"/>
      <c r="V341" s="67"/>
      <c r="W341" s="67"/>
      <c r="X341" s="67"/>
      <c r="Y341" s="67"/>
      <c r="Z341" s="67"/>
      <c r="AA341" s="67"/>
      <c r="AB341" s="67"/>
      <c r="AC341" s="67"/>
      <c r="AD341" s="67"/>
      <c r="AE341" s="67"/>
      <c r="AF341" s="67"/>
    </row>
    <row r="342" spans="5:32" x14ac:dyDescent="0.2">
      <c r="E342" s="81"/>
      <c r="F342" s="67"/>
      <c r="G342" s="152"/>
      <c r="H342" s="153"/>
      <c r="I342" s="66"/>
      <c r="J342" s="67"/>
      <c r="K342" s="67"/>
      <c r="L342" s="67"/>
      <c r="M342" s="67"/>
      <c r="N342" s="67"/>
      <c r="O342" s="67"/>
      <c r="P342" s="67"/>
      <c r="Q342" s="67"/>
      <c r="R342" s="67"/>
      <c r="S342" s="67"/>
      <c r="T342" s="67"/>
      <c r="U342" s="67"/>
      <c r="V342" s="67"/>
      <c r="W342" s="67"/>
      <c r="X342" s="67"/>
      <c r="Y342" s="67"/>
      <c r="Z342" s="67"/>
      <c r="AA342" s="67"/>
      <c r="AB342" s="67"/>
      <c r="AC342" s="67"/>
      <c r="AD342" s="67"/>
      <c r="AE342" s="67"/>
      <c r="AF342" s="67"/>
    </row>
    <row r="343" spans="5:32" x14ac:dyDescent="0.2">
      <c r="E343" s="81"/>
      <c r="F343" s="67"/>
      <c r="G343" s="152"/>
      <c r="H343" s="153"/>
      <c r="I343" s="66"/>
      <c r="J343" s="67"/>
      <c r="K343" s="67"/>
      <c r="L343" s="67"/>
      <c r="M343" s="67"/>
      <c r="N343" s="67"/>
      <c r="O343" s="67"/>
      <c r="P343" s="67"/>
      <c r="Q343" s="67"/>
      <c r="R343" s="67"/>
      <c r="S343" s="67"/>
      <c r="T343" s="67"/>
      <c r="U343" s="67"/>
      <c r="V343" s="67"/>
      <c r="W343" s="67"/>
      <c r="X343" s="67"/>
      <c r="Y343" s="67"/>
      <c r="Z343" s="67"/>
      <c r="AA343" s="67"/>
      <c r="AB343" s="67"/>
      <c r="AC343" s="67"/>
      <c r="AD343" s="67"/>
      <c r="AE343" s="67"/>
      <c r="AF343" s="67"/>
    </row>
    <row r="344" spans="5:32" x14ac:dyDescent="0.2">
      <c r="E344" s="81"/>
      <c r="F344" s="67"/>
      <c r="G344" s="152"/>
      <c r="H344" s="153"/>
      <c r="I344" s="66"/>
      <c r="J344" s="67"/>
      <c r="K344" s="67"/>
      <c r="L344" s="67"/>
      <c r="M344" s="67"/>
      <c r="N344" s="67"/>
      <c r="O344" s="67"/>
      <c r="P344" s="67"/>
      <c r="Q344" s="67"/>
      <c r="R344" s="67"/>
      <c r="S344" s="67"/>
      <c r="T344" s="67"/>
      <c r="U344" s="67"/>
      <c r="V344" s="67"/>
      <c r="W344" s="67"/>
      <c r="X344" s="67"/>
      <c r="Y344" s="67"/>
      <c r="Z344" s="67"/>
      <c r="AA344" s="67"/>
      <c r="AB344" s="67"/>
      <c r="AC344" s="67"/>
      <c r="AD344" s="67"/>
      <c r="AE344" s="67"/>
      <c r="AF344" s="67"/>
    </row>
    <row r="345" spans="5:32" x14ac:dyDescent="0.2">
      <c r="E345" s="81"/>
      <c r="F345" s="67"/>
      <c r="G345" s="152"/>
      <c r="H345" s="153"/>
      <c r="I345" s="66"/>
      <c r="J345" s="67"/>
      <c r="K345" s="67"/>
      <c r="L345" s="67"/>
      <c r="M345" s="67"/>
      <c r="N345" s="67"/>
      <c r="O345" s="67"/>
      <c r="P345" s="67"/>
      <c r="Q345" s="67"/>
      <c r="R345" s="67"/>
      <c r="S345" s="67"/>
      <c r="T345" s="67"/>
      <c r="U345" s="67"/>
      <c r="V345" s="67"/>
      <c r="W345" s="67"/>
      <c r="X345" s="67"/>
      <c r="Y345" s="67"/>
      <c r="Z345" s="67"/>
      <c r="AA345" s="67"/>
      <c r="AB345" s="67"/>
      <c r="AC345" s="67"/>
      <c r="AD345" s="67"/>
      <c r="AE345" s="67"/>
      <c r="AF345" s="67"/>
    </row>
    <row r="346" spans="5:32" x14ac:dyDescent="0.2">
      <c r="E346" s="81"/>
      <c r="F346" s="67"/>
      <c r="G346" s="152"/>
      <c r="H346" s="153"/>
      <c r="I346" s="66"/>
      <c r="J346" s="67"/>
      <c r="K346" s="67"/>
      <c r="L346" s="67"/>
      <c r="M346" s="67"/>
      <c r="N346" s="67"/>
      <c r="O346" s="67"/>
      <c r="P346" s="67"/>
      <c r="Q346" s="67"/>
      <c r="R346" s="67"/>
      <c r="S346" s="67"/>
      <c r="T346" s="67"/>
      <c r="U346" s="67"/>
      <c r="V346" s="67"/>
      <c r="W346" s="67"/>
      <c r="X346" s="67"/>
      <c r="Y346" s="67"/>
      <c r="Z346" s="67"/>
      <c r="AA346" s="67"/>
      <c r="AB346" s="67"/>
      <c r="AC346" s="67"/>
      <c r="AD346" s="67"/>
      <c r="AE346" s="67"/>
      <c r="AF346" s="67"/>
    </row>
    <row r="347" spans="5:32" x14ac:dyDescent="0.2">
      <c r="E347" s="81"/>
      <c r="F347" s="67"/>
      <c r="G347" s="152"/>
      <c r="H347" s="153"/>
      <c r="I347" s="66"/>
      <c r="J347" s="67"/>
      <c r="K347" s="67"/>
      <c r="L347" s="67"/>
      <c r="M347" s="67"/>
      <c r="N347" s="67"/>
      <c r="O347" s="67"/>
      <c r="P347" s="67"/>
      <c r="Q347" s="67"/>
      <c r="R347" s="67"/>
      <c r="S347" s="67"/>
      <c r="T347" s="67"/>
      <c r="U347" s="67"/>
      <c r="V347" s="67"/>
      <c r="W347" s="67"/>
      <c r="X347" s="67"/>
      <c r="Y347" s="67"/>
      <c r="Z347" s="67"/>
      <c r="AA347" s="67"/>
      <c r="AB347" s="67"/>
      <c r="AC347" s="67"/>
      <c r="AD347" s="67"/>
      <c r="AE347" s="67"/>
      <c r="AF347" s="67"/>
    </row>
    <row r="348" spans="5:32" x14ac:dyDescent="0.2">
      <c r="E348" s="81"/>
      <c r="F348" s="67"/>
      <c r="G348" s="152"/>
      <c r="H348" s="153"/>
      <c r="I348" s="66"/>
      <c r="J348" s="67"/>
      <c r="K348" s="67"/>
      <c r="L348" s="67"/>
      <c r="M348" s="67"/>
      <c r="N348" s="67"/>
      <c r="O348" s="67"/>
      <c r="P348" s="67"/>
      <c r="Q348" s="67"/>
      <c r="R348" s="67"/>
      <c r="S348" s="67"/>
      <c r="T348" s="67"/>
      <c r="U348" s="67"/>
      <c r="V348" s="67"/>
      <c r="W348" s="67"/>
      <c r="X348" s="67"/>
      <c r="Y348" s="67"/>
      <c r="Z348" s="67"/>
      <c r="AA348" s="67"/>
      <c r="AB348" s="67"/>
      <c r="AC348" s="67"/>
      <c r="AD348" s="67"/>
      <c r="AE348" s="67"/>
      <c r="AF348" s="67"/>
    </row>
    <row r="349" spans="5:32" x14ac:dyDescent="0.2">
      <c r="E349" s="81"/>
      <c r="F349" s="67"/>
      <c r="G349" s="152"/>
      <c r="H349" s="153"/>
      <c r="I349" s="66"/>
      <c r="J349" s="67"/>
      <c r="K349" s="67"/>
      <c r="L349" s="67"/>
      <c r="M349" s="67"/>
      <c r="N349" s="67"/>
      <c r="O349" s="67"/>
      <c r="P349" s="67"/>
      <c r="Q349" s="67"/>
      <c r="R349" s="67"/>
      <c r="S349" s="67"/>
      <c r="T349" s="67"/>
      <c r="U349" s="67"/>
      <c r="V349" s="67"/>
      <c r="W349" s="67"/>
      <c r="X349" s="67"/>
      <c r="Y349" s="67"/>
      <c r="Z349" s="67"/>
      <c r="AA349" s="67"/>
      <c r="AB349" s="67"/>
      <c r="AC349" s="67"/>
      <c r="AD349" s="67"/>
      <c r="AE349" s="67"/>
      <c r="AF349" s="67"/>
    </row>
    <row r="350" spans="5:32" x14ac:dyDescent="0.2">
      <c r="E350" s="81"/>
      <c r="F350" s="67"/>
      <c r="G350" s="152"/>
      <c r="H350" s="153"/>
      <c r="I350" s="66"/>
      <c r="J350" s="67"/>
      <c r="K350" s="67"/>
      <c r="L350" s="67"/>
      <c r="M350" s="67"/>
      <c r="N350" s="67"/>
      <c r="O350" s="67"/>
      <c r="P350" s="67"/>
      <c r="Q350" s="67"/>
      <c r="R350" s="67"/>
      <c r="S350" s="67"/>
      <c r="T350" s="67"/>
      <c r="U350" s="67"/>
      <c r="V350" s="67"/>
      <c r="W350" s="67"/>
      <c r="X350" s="67"/>
      <c r="Y350" s="67"/>
      <c r="Z350" s="67"/>
      <c r="AA350" s="67"/>
      <c r="AB350" s="67"/>
      <c r="AC350" s="67"/>
      <c r="AD350" s="67"/>
      <c r="AE350" s="67"/>
      <c r="AF350" s="67"/>
    </row>
    <row r="351" spans="5:32" x14ac:dyDescent="0.2">
      <c r="E351" s="81"/>
      <c r="F351" s="67"/>
      <c r="G351" s="152"/>
      <c r="H351" s="153"/>
      <c r="I351" s="66"/>
      <c r="J351" s="67"/>
      <c r="K351" s="67"/>
      <c r="L351" s="67"/>
      <c r="M351" s="67"/>
      <c r="N351" s="67"/>
      <c r="O351" s="67"/>
      <c r="P351" s="67"/>
      <c r="Q351" s="67"/>
      <c r="R351" s="67"/>
      <c r="S351" s="67"/>
      <c r="T351" s="67"/>
      <c r="U351" s="67"/>
      <c r="V351" s="67"/>
      <c r="W351" s="67"/>
      <c r="X351" s="67"/>
      <c r="Y351" s="67"/>
      <c r="Z351" s="67"/>
      <c r="AA351" s="67"/>
      <c r="AB351" s="67"/>
      <c r="AC351" s="67"/>
      <c r="AD351" s="67"/>
      <c r="AE351" s="67"/>
      <c r="AF351" s="67"/>
    </row>
    <row r="352" spans="5:32" x14ac:dyDescent="0.2">
      <c r="E352" s="81"/>
      <c r="F352" s="67"/>
      <c r="G352" s="152"/>
      <c r="H352" s="153"/>
      <c r="I352" s="66"/>
      <c r="J352" s="67"/>
      <c r="K352" s="67"/>
      <c r="L352" s="67"/>
      <c r="M352" s="67"/>
      <c r="N352" s="67"/>
      <c r="O352" s="67"/>
      <c r="P352" s="67"/>
      <c r="Q352" s="67"/>
      <c r="R352" s="67"/>
      <c r="S352" s="67"/>
      <c r="T352" s="67"/>
      <c r="U352" s="67"/>
      <c r="V352" s="67"/>
      <c r="W352" s="67"/>
      <c r="X352" s="67"/>
      <c r="Y352" s="67"/>
      <c r="Z352" s="67"/>
      <c r="AA352" s="67"/>
      <c r="AB352" s="67"/>
      <c r="AC352" s="67"/>
      <c r="AD352" s="67"/>
      <c r="AE352" s="67"/>
      <c r="AF352" s="67"/>
    </row>
    <row r="353" spans="5:32" x14ac:dyDescent="0.2">
      <c r="E353" s="81"/>
      <c r="F353" s="67"/>
      <c r="G353" s="152"/>
      <c r="H353" s="153"/>
      <c r="I353" s="66"/>
      <c r="J353" s="67"/>
      <c r="K353" s="67"/>
      <c r="L353" s="67"/>
      <c r="M353" s="67"/>
      <c r="N353" s="67"/>
      <c r="O353" s="67"/>
      <c r="P353" s="67"/>
      <c r="Q353" s="67"/>
      <c r="R353" s="67"/>
      <c r="S353" s="67"/>
      <c r="T353" s="67"/>
      <c r="U353" s="67"/>
      <c r="V353" s="67"/>
      <c r="W353" s="67"/>
      <c r="X353" s="67"/>
      <c r="Y353" s="67"/>
      <c r="Z353" s="67"/>
      <c r="AA353" s="67"/>
      <c r="AB353" s="67"/>
      <c r="AC353" s="67"/>
      <c r="AD353" s="67"/>
      <c r="AE353" s="67"/>
      <c r="AF353" s="67"/>
    </row>
    <row r="354" spans="5:32" x14ac:dyDescent="0.2">
      <c r="E354" s="81"/>
      <c r="F354" s="67"/>
      <c r="G354" s="152"/>
      <c r="H354" s="153"/>
      <c r="I354" s="66"/>
      <c r="J354" s="67"/>
      <c r="K354" s="67"/>
      <c r="L354" s="67"/>
      <c r="M354" s="67"/>
      <c r="N354" s="67"/>
      <c r="O354" s="67"/>
      <c r="P354" s="67"/>
      <c r="Q354" s="67"/>
      <c r="R354" s="67"/>
      <c r="S354" s="67"/>
      <c r="T354" s="67"/>
      <c r="U354" s="67"/>
      <c r="V354" s="67"/>
      <c r="W354" s="67"/>
      <c r="X354" s="67"/>
      <c r="Y354" s="67"/>
      <c r="Z354" s="67"/>
      <c r="AA354" s="67"/>
      <c r="AB354" s="67"/>
      <c r="AC354" s="67"/>
      <c r="AD354" s="67"/>
      <c r="AE354" s="67"/>
      <c r="AF354" s="67"/>
    </row>
    <row r="355" spans="5:32" x14ac:dyDescent="0.2">
      <c r="E355" s="81"/>
      <c r="F355" s="67"/>
      <c r="G355" s="152"/>
      <c r="H355" s="153"/>
      <c r="I355" s="66"/>
      <c r="J355" s="67"/>
      <c r="K355" s="67"/>
      <c r="L355" s="67"/>
      <c r="M355" s="67"/>
      <c r="N355" s="67"/>
      <c r="O355" s="67"/>
      <c r="P355" s="67"/>
      <c r="Q355" s="67"/>
      <c r="R355" s="67"/>
      <c r="S355" s="67"/>
      <c r="T355" s="67"/>
      <c r="U355" s="67"/>
      <c r="V355" s="67"/>
      <c r="W355" s="67"/>
      <c r="X355" s="67"/>
      <c r="Y355" s="67"/>
      <c r="Z355" s="67"/>
      <c r="AA355" s="67"/>
      <c r="AB355" s="67"/>
      <c r="AC355" s="67"/>
      <c r="AD355" s="67"/>
      <c r="AE355" s="67"/>
      <c r="AF355" s="67"/>
    </row>
    <row r="356" spans="5:32" x14ac:dyDescent="0.2">
      <c r="E356" s="81"/>
      <c r="F356" s="67"/>
      <c r="G356" s="152"/>
      <c r="H356" s="153"/>
      <c r="I356" s="66"/>
      <c r="J356" s="67"/>
      <c r="K356" s="67"/>
      <c r="L356" s="67"/>
      <c r="M356" s="67"/>
      <c r="N356" s="67"/>
      <c r="O356" s="67"/>
      <c r="P356" s="67"/>
      <c r="Q356" s="67"/>
      <c r="R356" s="67"/>
      <c r="S356" s="67"/>
      <c r="T356" s="67"/>
      <c r="U356" s="67"/>
      <c r="V356" s="67"/>
      <c r="W356" s="67"/>
      <c r="X356" s="67"/>
      <c r="Y356" s="67"/>
      <c r="Z356" s="67"/>
      <c r="AA356" s="67"/>
      <c r="AB356" s="67"/>
      <c r="AC356" s="67"/>
      <c r="AD356" s="67"/>
      <c r="AE356" s="67"/>
      <c r="AF356" s="67"/>
    </row>
    <row r="357" spans="5:32" x14ac:dyDescent="0.2">
      <c r="E357" s="81"/>
      <c r="F357" s="67"/>
      <c r="G357" s="152"/>
      <c r="H357" s="153"/>
      <c r="I357" s="66"/>
      <c r="J357" s="67"/>
      <c r="K357" s="67"/>
      <c r="L357" s="67"/>
      <c r="M357" s="67"/>
      <c r="N357" s="67"/>
      <c r="O357" s="67"/>
      <c r="P357" s="67"/>
      <c r="Q357" s="67"/>
      <c r="R357" s="67"/>
      <c r="S357" s="67"/>
      <c r="T357" s="67"/>
      <c r="U357" s="67"/>
      <c r="V357" s="67"/>
      <c r="W357" s="67"/>
      <c r="X357" s="67"/>
      <c r="Y357" s="67"/>
      <c r="Z357" s="67"/>
      <c r="AA357" s="67"/>
      <c r="AB357" s="67"/>
      <c r="AC357" s="67"/>
      <c r="AD357" s="67"/>
      <c r="AE357" s="67"/>
      <c r="AF357" s="67"/>
    </row>
    <row r="358" spans="5:32" x14ac:dyDescent="0.2">
      <c r="E358" s="81"/>
      <c r="F358" s="67"/>
      <c r="G358" s="152"/>
      <c r="H358" s="153"/>
      <c r="I358" s="66"/>
      <c r="J358" s="67"/>
      <c r="K358" s="67"/>
      <c r="L358" s="67"/>
      <c r="M358" s="67"/>
      <c r="N358" s="67"/>
      <c r="O358" s="67"/>
      <c r="P358" s="67"/>
      <c r="Q358" s="67"/>
      <c r="R358" s="67"/>
      <c r="S358" s="67"/>
      <c r="T358" s="67"/>
      <c r="U358" s="67"/>
      <c r="V358" s="67"/>
      <c r="W358" s="67"/>
      <c r="X358" s="67"/>
      <c r="Y358" s="67"/>
      <c r="Z358" s="67"/>
      <c r="AA358" s="67"/>
      <c r="AB358" s="67"/>
      <c r="AC358" s="67"/>
      <c r="AD358" s="67"/>
      <c r="AE358" s="67"/>
      <c r="AF358" s="67"/>
    </row>
    <row r="359" spans="5:32" x14ac:dyDescent="0.2">
      <c r="E359" s="81"/>
      <c r="F359" s="67"/>
      <c r="G359" s="152"/>
      <c r="H359" s="153"/>
      <c r="I359" s="66"/>
      <c r="J359" s="67"/>
      <c r="K359" s="67"/>
      <c r="L359" s="67"/>
      <c r="M359" s="67"/>
      <c r="N359" s="67"/>
      <c r="O359" s="67"/>
      <c r="P359" s="67"/>
      <c r="Q359" s="67"/>
      <c r="R359" s="67"/>
      <c r="S359" s="67"/>
      <c r="T359" s="67"/>
      <c r="U359" s="67"/>
      <c r="V359" s="67"/>
      <c r="W359" s="67"/>
      <c r="X359" s="67"/>
      <c r="Y359" s="67"/>
      <c r="Z359" s="67"/>
      <c r="AA359" s="67"/>
      <c r="AB359" s="67"/>
      <c r="AC359" s="67"/>
      <c r="AD359" s="67"/>
      <c r="AE359" s="67"/>
      <c r="AF359" s="67"/>
    </row>
    <row r="360" spans="5:32" x14ac:dyDescent="0.2">
      <c r="E360" s="81"/>
      <c r="F360" s="67"/>
      <c r="G360" s="152"/>
      <c r="H360" s="153"/>
      <c r="I360" s="66"/>
      <c r="J360" s="67"/>
      <c r="K360" s="67"/>
      <c r="L360" s="67"/>
      <c r="M360" s="67"/>
      <c r="N360" s="67"/>
      <c r="O360" s="67"/>
      <c r="P360" s="67"/>
      <c r="Q360" s="67"/>
      <c r="R360" s="67"/>
      <c r="S360" s="67"/>
      <c r="T360" s="67"/>
      <c r="U360" s="67"/>
      <c r="V360" s="67"/>
      <c r="W360" s="67"/>
      <c r="X360" s="67"/>
      <c r="Y360" s="67"/>
      <c r="Z360" s="67"/>
      <c r="AA360" s="67"/>
      <c r="AB360" s="67"/>
      <c r="AC360" s="67"/>
      <c r="AD360" s="67"/>
      <c r="AE360" s="67"/>
      <c r="AF360" s="67"/>
    </row>
    <row r="361" spans="5:32" x14ac:dyDescent="0.2">
      <c r="E361" s="81"/>
      <c r="F361" s="67"/>
      <c r="G361" s="152"/>
      <c r="H361" s="153"/>
      <c r="I361" s="66"/>
      <c r="J361" s="67"/>
      <c r="K361" s="67"/>
      <c r="L361" s="67"/>
      <c r="M361" s="67"/>
      <c r="N361" s="67"/>
      <c r="O361" s="67"/>
      <c r="P361" s="67"/>
      <c r="Q361" s="67"/>
      <c r="R361" s="67"/>
      <c r="S361" s="67"/>
      <c r="T361" s="67"/>
      <c r="U361" s="67"/>
      <c r="V361" s="67"/>
      <c r="W361" s="67"/>
      <c r="X361" s="67"/>
      <c r="Y361" s="67"/>
      <c r="Z361" s="67"/>
      <c r="AA361" s="67"/>
      <c r="AB361" s="67"/>
      <c r="AC361" s="67"/>
      <c r="AD361" s="67"/>
      <c r="AE361" s="67"/>
      <c r="AF361" s="67"/>
    </row>
    <row r="362" spans="5:32" x14ac:dyDescent="0.2">
      <c r="E362" s="81"/>
      <c r="F362" s="67"/>
      <c r="G362" s="152"/>
      <c r="H362" s="153"/>
      <c r="I362" s="66"/>
      <c r="J362" s="67"/>
      <c r="K362" s="67"/>
      <c r="L362" s="67"/>
      <c r="M362" s="67"/>
      <c r="N362" s="67"/>
      <c r="O362" s="67"/>
      <c r="P362" s="67"/>
      <c r="Q362" s="67"/>
      <c r="R362" s="67"/>
      <c r="S362" s="67"/>
      <c r="T362" s="67"/>
      <c r="U362" s="67"/>
      <c r="V362" s="67"/>
      <c r="W362" s="67"/>
      <c r="X362" s="67"/>
      <c r="Y362" s="67"/>
      <c r="Z362" s="67"/>
      <c r="AA362" s="67"/>
      <c r="AB362" s="67"/>
      <c r="AC362" s="67"/>
      <c r="AD362" s="67"/>
      <c r="AE362" s="67"/>
      <c r="AF362" s="67"/>
    </row>
    <row r="363" spans="5:32" x14ac:dyDescent="0.2">
      <c r="E363" s="81"/>
      <c r="F363" s="67"/>
      <c r="G363" s="152"/>
      <c r="H363" s="153"/>
      <c r="I363" s="66"/>
      <c r="J363" s="67"/>
      <c r="K363" s="67"/>
      <c r="L363" s="67"/>
      <c r="M363" s="67"/>
      <c r="N363" s="67"/>
      <c r="O363" s="67"/>
      <c r="P363" s="67"/>
      <c r="Q363" s="67"/>
      <c r="R363" s="67"/>
      <c r="S363" s="67"/>
      <c r="T363" s="67"/>
      <c r="U363" s="67"/>
      <c r="V363" s="67"/>
      <c r="W363" s="67"/>
      <c r="X363" s="67"/>
      <c r="Y363" s="67"/>
      <c r="Z363" s="67"/>
      <c r="AA363" s="67"/>
      <c r="AB363" s="67"/>
      <c r="AC363" s="67"/>
      <c r="AD363" s="67"/>
      <c r="AE363" s="67"/>
      <c r="AF363" s="67"/>
    </row>
    <row r="364" spans="5:32" x14ac:dyDescent="0.2">
      <c r="E364" s="81"/>
      <c r="F364" s="67"/>
      <c r="G364" s="152"/>
      <c r="H364" s="153"/>
      <c r="I364" s="66"/>
      <c r="J364" s="67"/>
      <c r="K364" s="67"/>
      <c r="L364" s="67"/>
      <c r="M364" s="67"/>
      <c r="N364" s="67"/>
      <c r="O364" s="67"/>
      <c r="P364" s="67"/>
      <c r="Q364" s="67"/>
      <c r="R364" s="67"/>
      <c r="S364" s="67"/>
      <c r="T364" s="67"/>
      <c r="U364" s="67"/>
      <c r="V364" s="67"/>
      <c r="W364" s="67"/>
      <c r="X364" s="67"/>
      <c r="Y364" s="67"/>
      <c r="Z364" s="67"/>
      <c r="AA364" s="67"/>
      <c r="AB364" s="67"/>
      <c r="AC364" s="67"/>
      <c r="AD364" s="67"/>
      <c r="AE364" s="67"/>
      <c r="AF364" s="67"/>
    </row>
    <row r="365" spans="5:32" x14ac:dyDescent="0.2">
      <c r="E365" s="81"/>
      <c r="F365" s="67"/>
      <c r="G365" s="152"/>
      <c r="H365" s="153"/>
      <c r="I365" s="66"/>
      <c r="J365" s="67"/>
      <c r="K365" s="67"/>
      <c r="L365" s="67"/>
      <c r="M365" s="67"/>
      <c r="N365" s="67"/>
      <c r="O365" s="67"/>
      <c r="P365" s="67"/>
      <c r="Q365" s="67"/>
      <c r="R365" s="67"/>
      <c r="S365" s="67"/>
      <c r="T365" s="67"/>
      <c r="U365" s="67"/>
      <c r="V365" s="67"/>
      <c r="W365" s="67"/>
      <c r="X365" s="67"/>
      <c r="Y365" s="67"/>
      <c r="Z365" s="67"/>
      <c r="AA365" s="67"/>
      <c r="AB365" s="67"/>
      <c r="AC365" s="67"/>
      <c r="AD365" s="67"/>
      <c r="AE365" s="67"/>
      <c r="AF365" s="67"/>
    </row>
    <row r="366" spans="5:32" x14ac:dyDescent="0.2">
      <c r="E366" s="81"/>
      <c r="F366" s="67"/>
      <c r="G366" s="152"/>
      <c r="H366" s="153"/>
      <c r="I366" s="66"/>
      <c r="J366" s="67"/>
      <c r="K366" s="67"/>
      <c r="L366" s="67"/>
      <c r="M366" s="67"/>
      <c r="N366" s="67"/>
      <c r="O366" s="67"/>
      <c r="P366" s="67"/>
      <c r="Q366" s="67"/>
      <c r="R366" s="67"/>
      <c r="S366" s="67"/>
      <c r="T366" s="67"/>
      <c r="U366" s="67"/>
      <c r="V366" s="67"/>
      <c r="W366" s="67"/>
      <c r="X366" s="67"/>
      <c r="Y366" s="67"/>
      <c r="Z366" s="67"/>
      <c r="AA366" s="67"/>
      <c r="AB366" s="67"/>
      <c r="AC366" s="67"/>
      <c r="AD366" s="67"/>
      <c r="AE366" s="67"/>
      <c r="AF366" s="67"/>
    </row>
    <row r="367" spans="5:32" x14ac:dyDescent="0.2">
      <c r="E367" s="81"/>
      <c r="F367" s="67"/>
      <c r="G367" s="152"/>
      <c r="H367" s="153"/>
      <c r="I367" s="66"/>
      <c r="J367" s="67"/>
      <c r="K367" s="67"/>
      <c r="L367" s="67"/>
      <c r="M367" s="67"/>
      <c r="N367" s="67"/>
      <c r="O367" s="67"/>
      <c r="P367" s="67"/>
      <c r="Q367" s="67"/>
      <c r="R367" s="67"/>
      <c r="S367" s="67"/>
      <c r="T367" s="67"/>
      <c r="U367" s="67"/>
      <c r="V367" s="67"/>
      <c r="W367" s="67"/>
      <c r="X367" s="67"/>
      <c r="Y367" s="67"/>
      <c r="Z367" s="67"/>
      <c r="AA367" s="67"/>
      <c r="AB367" s="67"/>
      <c r="AC367" s="67"/>
      <c r="AD367" s="67"/>
      <c r="AE367" s="67"/>
      <c r="AF367" s="67"/>
    </row>
    <row r="368" spans="5:32" x14ac:dyDescent="0.2">
      <c r="E368" s="81"/>
      <c r="F368" s="67"/>
      <c r="G368" s="152"/>
      <c r="H368" s="153"/>
      <c r="I368" s="66"/>
      <c r="J368" s="67"/>
      <c r="K368" s="67"/>
      <c r="L368" s="67"/>
      <c r="M368" s="67"/>
      <c r="N368" s="67"/>
      <c r="O368" s="67"/>
      <c r="P368" s="67"/>
      <c r="Q368" s="67"/>
      <c r="R368" s="67"/>
      <c r="S368" s="67"/>
      <c r="T368" s="67"/>
      <c r="U368" s="67"/>
      <c r="V368" s="67"/>
      <c r="W368" s="67"/>
      <c r="X368" s="67"/>
      <c r="Y368" s="67"/>
      <c r="Z368" s="67"/>
      <c r="AA368" s="67"/>
      <c r="AB368" s="67"/>
      <c r="AC368" s="67"/>
      <c r="AD368" s="67"/>
      <c r="AE368" s="67"/>
      <c r="AF368" s="67"/>
    </row>
    <row r="369" spans="5:32" x14ac:dyDescent="0.2">
      <c r="E369" s="81"/>
      <c r="F369" s="67"/>
      <c r="G369" s="152"/>
      <c r="H369" s="153"/>
      <c r="I369" s="66"/>
      <c r="J369" s="67"/>
      <c r="K369" s="67"/>
      <c r="L369" s="67"/>
      <c r="M369" s="67"/>
      <c r="N369" s="67"/>
      <c r="O369" s="67"/>
      <c r="P369" s="67"/>
      <c r="Q369" s="67"/>
      <c r="R369" s="67"/>
      <c r="S369" s="67"/>
      <c r="T369" s="67"/>
      <c r="U369" s="67"/>
      <c r="V369" s="67"/>
      <c r="W369" s="67"/>
      <c r="X369" s="67"/>
      <c r="Y369" s="67"/>
      <c r="Z369" s="67"/>
      <c r="AA369" s="67"/>
      <c r="AB369" s="67"/>
      <c r="AC369" s="67"/>
      <c r="AD369" s="67"/>
      <c r="AE369" s="67"/>
      <c r="AF369" s="67"/>
    </row>
    <row r="370" spans="5:32" x14ac:dyDescent="0.2">
      <c r="E370" s="81"/>
      <c r="F370" s="67"/>
      <c r="G370" s="152"/>
      <c r="H370" s="153"/>
      <c r="I370" s="66"/>
      <c r="J370" s="67"/>
      <c r="K370" s="67"/>
      <c r="L370" s="67"/>
      <c r="M370" s="67"/>
      <c r="N370" s="67"/>
      <c r="O370" s="67"/>
      <c r="P370" s="67"/>
      <c r="Q370" s="67"/>
      <c r="R370" s="67"/>
      <c r="S370" s="67"/>
      <c r="T370" s="67"/>
      <c r="U370" s="67"/>
      <c r="V370" s="67"/>
      <c r="W370" s="67"/>
      <c r="X370" s="67"/>
      <c r="Y370" s="67"/>
      <c r="Z370" s="67"/>
      <c r="AA370" s="67"/>
      <c r="AB370" s="67"/>
      <c r="AC370" s="67"/>
      <c r="AD370" s="67"/>
      <c r="AE370" s="67"/>
      <c r="AF370" s="67"/>
    </row>
    <row r="371" spans="5:32" x14ac:dyDescent="0.2">
      <c r="E371" s="81"/>
      <c r="F371" s="67"/>
      <c r="G371" s="152"/>
      <c r="H371" s="153"/>
      <c r="I371" s="66"/>
      <c r="J371" s="67"/>
      <c r="K371" s="67"/>
      <c r="L371" s="67"/>
      <c r="M371" s="67"/>
      <c r="N371" s="67"/>
      <c r="O371" s="67"/>
      <c r="P371" s="67"/>
      <c r="Q371" s="67"/>
      <c r="R371" s="67"/>
      <c r="S371" s="67"/>
      <c r="T371" s="67"/>
      <c r="U371" s="67"/>
      <c r="V371" s="67"/>
      <c r="W371" s="67"/>
      <c r="X371" s="67"/>
      <c r="Y371" s="67"/>
      <c r="Z371" s="67"/>
      <c r="AA371" s="67"/>
      <c r="AB371" s="67"/>
      <c r="AC371" s="67"/>
      <c r="AD371" s="67"/>
      <c r="AE371" s="67"/>
      <c r="AF371" s="67"/>
    </row>
    <row r="372" spans="5:32" x14ac:dyDescent="0.2">
      <c r="E372" s="81"/>
      <c r="F372" s="67"/>
      <c r="G372" s="152"/>
      <c r="H372" s="153"/>
      <c r="I372" s="66"/>
      <c r="J372" s="67"/>
      <c r="K372" s="67"/>
      <c r="L372" s="67"/>
      <c r="M372" s="67"/>
      <c r="N372" s="67"/>
      <c r="O372" s="67"/>
      <c r="P372" s="67"/>
      <c r="Q372" s="67"/>
      <c r="R372" s="67"/>
      <c r="S372" s="67"/>
      <c r="T372" s="67"/>
      <c r="U372" s="67"/>
      <c r="V372" s="67"/>
      <c r="W372" s="67"/>
      <c r="X372" s="67"/>
      <c r="Y372" s="67"/>
      <c r="Z372" s="67"/>
      <c r="AA372" s="67"/>
      <c r="AB372" s="67"/>
      <c r="AC372" s="67"/>
      <c r="AD372" s="67"/>
      <c r="AE372" s="67"/>
      <c r="AF372" s="67"/>
    </row>
    <row r="373" spans="5:32" x14ac:dyDescent="0.2">
      <c r="E373" s="81"/>
      <c r="F373" s="67"/>
      <c r="G373" s="152"/>
      <c r="H373" s="153"/>
      <c r="I373" s="66"/>
      <c r="J373" s="67"/>
      <c r="K373" s="67"/>
      <c r="L373" s="67"/>
      <c r="M373" s="67"/>
      <c r="N373" s="67"/>
      <c r="O373" s="67"/>
      <c r="P373" s="67"/>
      <c r="Q373" s="67"/>
      <c r="R373" s="67"/>
      <c r="S373" s="67"/>
      <c r="T373" s="67"/>
      <c r="U373" s="67"/>
      <c r="V373" s="67"/>
      <c r="W373" s="67"/>
      <c r="X373" s="67"/>
      <c r="Y373" s="67"/>
      <c r="Z373" s="67"/>
      <c r="AA373" s="67"/>
      <c r="AB373" s="67"/>
      <c r="AC373" s="67"/>
      <c r="AD373" s="67"/>
      <c r="AE373" s="67"/>
      <c r="AF373" s="67"/>
    </row>
    <row r="374" spans="5:32" x14ac:dyDescent="0.2">
      <c r="E374" s="81"/>
      <c r="F374" s="67"/>
      <c r="G374" s="152"/>
      <c r="H374" s="153"/>
      <c r="I374" s="66"/>
      <c r="J374" s="67"/>
      <c r="K374" s="67"/>
      <c r="L374" s="67"/>
      <c r="M374" s="67"/>
      <c r="N374" s="67"/>
      <c r="O374" s="67"/>
      <c r="P374" s="67"/>
      <c r="Q374" s="67"/>
      <c r="R374" s="67"/>
      <c r="S374" s="67"/>
      <c r="T374" s="67"/>
      <c r="U374" s="67"/>
      <c r="V374" s="67"/>
      <c r="W374" s="67"/>
      <c r="X374" s="67"/>
      <c r="Y374" s="67"/>
      <c r="Z374" s="67"/>
      <c r="AA374" s="67"/>
      <c r="AB374" s="67"/>
      <c r="AC374" s="67"/>
      <c r="AD374" s="67"/>
      <c r="AE374" s="67"/>
      <c r="AF374" s="67"/>
    </row>
    <row r="375" spans="5:32" x14ac:dyDescent="0.2">
      <c r="E375" s="81"/>
      <c r="F375" s="67"/>
      <c r="G375" s="152"/>
      <c r="H375" s="153"/>
      <c r="I375" s="66"/>
      <c r="J375" s="67"/>
      <c r="K375" s="67"/>
      <c r="L375" s="67"/>
      <c r="M375" s="67"/>
      <c r="N375" s="67"/>
      <c r="O375" s="67"/>
      <c r="P375" s="67"/>
      <c r="Q375" s="67"/>
      <c r="R375" s="67"/>
      <c r="S375" s="67"/>
      <c r="T375" s="67"/>
      <c r="U375" s="67"/>
      <c r="V375" s="67"/>
      <c r="W375" s="67"/>
      <c r="X375" s="67"/>
      <c r="Y375" s="67"/>
      <c r="Z375" s="67"/>
      <c r="AA375" s="67"/>
      <c r="AB375" s="67"/>
      <c r="AC375" s="67"/>
      <c r="AD375" s="67"/>
      <c r="AE375" s="67"/>
      <c r="AF375" s="67"/>
    </row>
    <row r="376" spans="5:32" x14ac:dyDescent="0.2">
      <c r="E376" s="81"/>
      <c r="F376" s="67"/>
      <c r="G376" s="152"/>
      <c r="H376" s="153"/>
      <c r="I376" s="66"/>
      <c r="J376" s="67"/>
      <c r="K376" s="67"/>
      <c r="L376" s="67"/>
      <c r="M376" s="67"/>
      <c r="N376" s="67"/>
      <c r="O376" s="67"/>
      <c r="P376" s="67"/>
      <c r="Q376" s="67"/>
      <c r="R376" s="67"/>
      <c r="S376" s="67"/>
      <c r="T376" s="67"/>
      <c r="U376" s="67"/>
      <c r="V376" s="67"/>
      <c r="W376" s="67"/>
      <c r="X376" s="67"/>
      <c r="Y376" s="67"/>
      <c r="Z376" s="67"/>
      <c r="AA376" s="67"/>
      <c r="AB376" s="67"/>
      <c r="AC376" s="67"/>
      <c r="AD376" s="67"/>
      <c r="AE376" s="67"/>
      <c r="AF376" s="67"/>
    </row>
    <row r="377" spans="5:32" x14ac:dyDescent="0.2">
      <c r="E377" s="81"/>
      <c r="F377" s="67"/>
      <c r="G377" s="152"/>
      <c r="H377" s="153"/>
      <c r="I377" s="66"/>
      <c r="J377" s="67"/>
      <c r="K377" s="67"/>
      <c r="L377" s="67"/>
      <c r="M377" s="67"/>
      <c r="N377" s="67"/>
      <c r="O377" s="67"/>
      <c r="P377" s="67"/>
      <c r="Q377" s="67"/>
      <c r="R377" s="67"/>
      <c r="S377" s="67"/>
      <c r="T377" s="67"/>
      <c r="U377" s="67"/>
      <c r="V377" s="67"/>
      <c r="W377" s="67"/>
      <c r="X377" s="67"/>
      <c r="Y377" s="67"/>
      <c r="Z377" s="67"/>
      <c r="AA377" s="67"/>
      <c r="AB377" s="67"/>
      <c r="AC377" s="67"/>
      <c r="AD377" s="67"/>
      <c r="AE377" s="67"/>
      <c r="AF377" s="67"/>
    </row>
    <row r="378" spans="5:32" x14ac:dyDescent="0.2">
      <c r="E378" s="81"/>
      <c r="F378" s="67"/>
      <c r="G378" s="152"/>
      <c r="H378" s="153"/>
      <c r="I378" s="66"/>
      <c r="J378" s="67"/>
      <c r="K378" s="67"/>
      <c r="L378" s="67"/>
      <c r="M378" s="67"/>
      <c r="N378" s="67"/>
      <c r="O378" s="67"/>
      <c r="P378" s="67"/>
      <c r="Q378" s="67"/>
      <c r="R378" s="67"/>
      <c r="S378" s="67"/>
      <c r="T378" s="67"/>
      <c r="U378" s="67"/>
      <c r="V378" s="67"/>
      <c r="W378" s="67"/>
      <c r="X378" s="67"/>
      <c r="Y378" s="67"/>
      <c r="Z378" s="67"/>
      <c r="AA378" s="67"/>
      <c r="AB378" s="67"/>
      <c r="AC378" s="67"/>
      <c r="AD378" s="67"/>
      <c r="AE378" s="67"/>
      <c r="AF378" s="67"/>
    </row>
    <row r="379" spans="5:32" x14ac:dyDescent="0.2">
      <c r="E379" s="81"/>
      <c r="F379" s="67"/>
      <c r="G379" s="152"/>
      <c r="H379" s="153"/>
      <c r="I379" s="66"/>
      <c r="J379" s="67"/>
      <c r="K379" s="67"/>
      <c r="L379" s="67"/>
      <c r="M379" s="67"/>
      <c r="N379" s="67"/>
      <c r="O379" s="67"/>
      <c r="P379" s="67"/>
      <c r="Q379" s="67"/>
      <c r="R379" s="67"/>
      <c r="S379" s="67"/>
      <c r="T379" s="67"/>
      <c r="U379" s="67"/>
      <c r="V379" s="67"/>
      <c r="W379" s="67"/>
      <c r="X379" s="67"/>
      <c r="Y379" s="67"/>
      <c r="Z379" s="67"/>
      <c r="AA379" s="67"/>
      <c r="AB379" s="67"/>
      <c r="AC379" s="67"/>
      <c r="AD379" s="67"/>
      <c r="AE379" s="67"/>
      <c r="AF379" s="67"/>
    </row>
    <row r="380" spans="5:32" x14ac:dyDescent="0.2">
      <c r="E380" s="81"/>
      <c r="F380" s="67"/>
      <c r="G380" s="152"/>
      <c r="H380" s="153"/>
      <c r="I380" s="66"/>
      <c r="J380" s="67"/>
      <c r="K380" s="67"/>
      <c r="L380" s="67"/>
      <c r="M380" s="67"/>
      <c r="N380" s="67"/>
      <c r="O380" s="67"/>
      <c r="P380" s="67"/>
      <c r="Q380" s="67"/>
      <c r="R380" s="67"/>
      <c r="S380" s="67"/>
      <c r="T380" s="67"/>
      <c r="U380" s="67"/>
      <c r="V380" s="67"/>
      <c r="W380" s="67"/>
      <c r="X380" s="67"/>
      <c r="Y380" s="67"/>
      <c r="Z380" s="67"/>
      <c r="AA380" s="67"/>
      <c r="AB380" s="67"/>
      <c r="AC380" s="67"/>
      <c r="AD380" s="67"/>
      <c r="AE380" s="67"/>
      <c r="AF380" s="67"/>
    </row>
    <row r="381" spans="5:32" x14ac:dyDescent="0.2">
      <c r="E381" s="81"/>
      <c r="F381" s="67"/>
      <c r="G381" s="152"/>
      <c r="H381" s="153"/>
      <c r="I381" s="66"/>
      <c r="J381" s="67"/>
      <c r="K381" s="67"/>
      <c r="L381" s="67"/>
      <c r="M381" s="67"/>
      <c r="N381" s="67"/>
      <c r="O381" s="67"/>
      <c r="P381" s="67"/>
      <c r="Q381" s="67"/>
      <c r="R381" s="67"/>
      <c r="S381" s="67"/>
      <c r="T381" s="67"/>
      <c r="U381" s="67"/>
      <c r="V381" s="67"/>
      <c r="W381" s="67"/>
      <c r="X381" s="67"/>
      <c r="Y381" s="67"/>
      <c r="Z381" s="67"/>
      <c r="AA381" s="67"/>
      <c r="AB381" s="67"/>
      <c r="AC381" s="67"/>
      <c r="AD381" s="67"/>
      <c r="AE381" s="67"/>
      <c r="AF381" s="67"/>
    </row>
    <row r="382" spans="5:32" x14ac:dyDescent="0.2">
      <c r="E382" s="81"/>
      <c r="F382" s="67"/>
      <c r="G382" s="152"/>
      <c r="H382" s="153"/>
      <c r="I382" s="66"/>
      <c r="J382" s="67"/>
      <c r="K382" s="67"/>
      <c r="L382" s="67"/>
      <c r="M382" s="67"/>
      <c r="N382" s="67"/>
      <c r="O382" s="67"/>
      <c r="P382" s="67"/>
      <c r="Q382" s="67"/>
      <c r="R382" s="67"/>
      <c r="S382" s="67"/>
      <c r="T382" s="67"/>
      <c r="U382" s="67"/>
      <c r="V382" s="67"/>
      <c r="W382" s="67"/>
      <c r="X382" s="67"/>
      <c r="Y382" s="67"/>
      <c r="Z382" s="67"/>
      <c r="AA382" s="67"/>
      <c r="AB382" s="67"/>
      <c r="AC382" s="67"/>
      <c r="AD382" s="67"/>
      <c r="AE382" s="67"/>
      <c r="AF382" s="67"/>
    </row>
    <row r="383" spans="5:32" x14ac:dyDescent="0.2">
      <c r="E383" s="81"/>
      <c r="F383" s="67"/>
      <c r="G383" s="152"/>
      <c r="H383" s="153"/>
      <c r="I383" s="66"/>
      <c r="J383" s="67"/>
      <c r="K383" s="67"/>
      <c r="L383" s="67"/>
      <c r="M383" s="67"/>
      <c r="N383" s="67"/>
      <c r="O383" s="67"/>
      <c r="P383" s="67"/>
      <c r="Q383" s="67"/>
      <c r="R383" s="67"/>
      <c r="S383" s="67"/>
      <c r="T383" s="67"/>
      <c r="U383" s="67"/>
      <c r="V383" s="67"/>
      <c r="W383" s="67"/>
      <c r="X383" s="67"/>
      <c r="Y383" s="67"/>
      <c r="Z383" s="67"/>
      <c r="AA383" s="67"/>
      <c r="AB383" s="67"/>
      <c r="AC383" s="67"/>
      <c r="AD383" s="67"/>
      <c r="AE383" s="67"/>
      <c r="AF383" s="67"/>
    </row>
    <row r="384" spans="5:32" x14ac:dyDescent="0.2">
      <c r="E384" s="81"/>
      <c r="F384" s="67"/>
      <c r="G384" s="152"/>
      <c r="H384" s="153"/>
      <c r="I384" s="66"/>
      <c r="J384" s="67"/>
      <c r="K384" s="67"/>
      <c r="L384" s="67"/>
      <c r="M384" s="67"/>
      <c r="N384" s="67"/>
      <c r="O384" s="67"/>
      <c r="P384" s="67"/>
      <c r="Q384" s="67"/>
      <c r="R384" s="67"/>
      <c r="S384" s="67"/>
      <c r="T384" s="67"/>
      <c r="U384" s="67"/>
      <c r="V384" s="67"/>
      <c r="W384" s="67"/>
      <c r="X384" s="67"/>
      <c r="Y384" s="67"/>
      <c r="Z384" s="67"/>
      <c r="AA384" s="67"/>
      <c r="AB384" s="67"/>
      <c r="AC384" s="67"/>
      <c r="AD384" s="67"/>
      <c r="AE384" s="67"/>
      <c r="AF384" s="67"/>
    </row>
    <row r="385" spans="5:32" x14ac:dyDescent="0.2">
      <c r="E385" s="81"/>
      <c r="F385" s="67"/>
      <c r="G385" s="152"/>
      <c r="H385" s="153"/>
      <c r="I385" s="66"/>
      <c r="J385" s="67"/>
      <c r="K385" s="67"/>
      <c r="L385" s="67"/>
      <c r="M385" s="67"/>
      <c r="N385" s="67"/>
      <c r="O385" s="67"/>
      <c r="P385" s="67"/>
      <c r="Q385" s="67"/>
      <c r="R385" s="67"/>
      <c r="S385" s="67"/>
      <c r="T385" s="67"/>
      <c r="U385" s="67"/>
      <c r="V385" s="67"/>
      <c r="W385" s="67"/>
      <c r="X385" s="67"/>
      <c r="Y385" s="67"/>
      <c r="Z385" s="67"/>
      <c r="AA385" s="67"/>
      <c r="AB385" s="67"/>
      <c r="AC385" s="67"/>
      <c r="AD385" s="67"/>
      <c r="AE385" s="67"/>
      <c r="AF385" s="67"/>
    </row>
    <row r="386" spans="5:32" x14ac:dyDescent="0.2">
      <c r="E386" s="81"/>
      <c r="F386" s="67"/>
      <c r="G386" s="152"/>
      <c r="H386" s="153"/>
      <c r="I386" s="66"/>
      <c r="J386" s="67"/>
      <c r="K386" s="67"/>
      <c r="L386" s="67"/>
      <c r="M386" s="67"/>
      <c r="N386" s="67"/>
      <c r="O386" s="67"/>
      <c r="P386" s="67"/>
      <c r="Q386" s="67"/>
      <c r="R386" s="67"/>
      <c r="S386" s="67"/>
      <c r="T386" s="67"/>
      <c r="U386" s="67"/>
      <c r="V386" s="67"/>
      <c r="W386" s="67"/>
      <c r="X386" s="67"/>
      <c r="Y386" s="67"/>
      <c r="Z386" s="67"/>
      <c r="AA386" s="67"/>
      <c r="AB386" s="67"/>
      <c r="AC386" s="67"/>
      <c r="AD386" s="67"/>
      <c r="AE386" s="67"/>
      <c r="AF386" s="67"/>
    </row>
    <row r="387" spans="5:32" x14ac:dyDescent="0.2">
      <c r="E387" s="81"/>
      <c r="F387" s="67"/>
      <c r="G387" s="152"/>
      <c r="H387" s="153"/>
      <c r="I387" s="66"/>
      <c r="J387" s="67"/>
      <c r="K387" s="67"/>
      <c r="L387" s="67"/>
      <c r="M387" s="67"/>
      <c r="N387" s="67"/>
      <c r="O387" s="67"/>
      <c r="P387" s="67"/>
      <c r="Q387" s="67"/>
      <c r="R387" s="67"/>
      <c r="S387" s="67"/>
      <c r="T387" s="67"/>
      <c r="U387" s="67"/>
      <c r="V387" s="67"/>
      <c r="W387" s="67"/>
      <c r="X387" s="67"/>
      <c r="Y387" s="67"/>
      <c r="Z387" s="67"/>
      <c r="AA387" s="67"/>
      <c r="AB387" s="67"/>
      <c r="AC387" s="67"/>
      <c r="AD387" s="67"/>
      <c r="AE387" s="67"/>
      <c r="AF387" s="67"/>
    </row>
    <row r="388" spans="5:32" x14ac:dyDescent="0.2">
      <c r="E388" s="81"/>
      <c r="F388" s="67"/>
      <c r="G388" s="152"/>
      <c r="H388" s="153"/>
      <c r="I388" s="66"/>
      <c r="J388" s="67"/>
      <c r="K388" s="67"/>
      <c r="L388" s="67"/>
      <c r="M388" s="67"/>
      <c r="N388" s="67"/>
      <c r="O388" s="67"/>
      <c r="P388" s="67"/>
      <c r="Q388" s="67"/>
      <c r="R388" s="67"/>
      <c r="S388" s="67"/>
      <c r="T388" s="67"/>
      <c r="U388" s="67"/>
      <c r="V388" s="67"/>
      <c r="W388" s="67"/>
      <c r="X388" s="67"/>
      <c r="Y388" s="67"/>
      <c r="Z388" s="67"/>
      <c r="AA388" s="67"/>
      <c r="AB388" s="67"/>
      <c r="AC388" s="67"/>
      <c r="AD388" s="67"/>
      <c r="AE388" s="67"/>
      <c r="AF388" s="67"/>
    </row>
    <row r="389" spans="5:32" x14ac:dyDescent="0.2">
      <c r="E389" s="81"/>
      <c r="F389" s="67"/>
      <c r="G389" s="152"/>
      <c r="H389" s="153"/>
      <c r="I389" s="66"/>
      <c r="J389" s="67"/>
      <c r="K389" s="67"/>
      <c r="L389" s="67"/>
      <c r="M389" s="67"/>
      <c r="N389" s="67"/>
      <c r="O389" s="67"/>
      <c r="P389" s="67"/>
      <c r="Q389" s="67"/>
      <c r="R389" s="67"/>
      <c r="S389" s="67"/>
      <c r="T389" s="67"/>
      <c r="U389" s="67"/>
      <c r="V389" s="67"/>
      <c r="W389" s="67"/>
      <c r="X389" s="67"/>
      <c r="Y389" s="67"/>
      <c r="Z389" s="67"/>
      <c r="AA389" s="67"/>
      <c r="AB389" s="67"/>
      <c r="AC389" s="67"/>
      <c r="AD389" s="67"/>
      <c r="AE389" s="67"/>
      <c r="AF389" s="67"/>
    </row>
    <row r="390" spans="5:32" x14ac:dyDescent="0.2">
      <c r="E390" s="81"/>
      <c r="F390" s="67"/>
      <c r="G390" s="152"/>
      <c r="H390" s="153"/>
      <c r="I390" s="66"/>
      <c r="J390" s="67"/>
      <c r="K390" s="67"/>
      <c r="L390" s="67"/>
      <c r="M390" s="67"/>
      <c r="N390" s="67"/>
      <c r="O390" s="67"/>
      <c r="P390" s="67"/>
      <c r="Q390" s="67"/>
      <c r="R390" s="67"/>
      <c r="S390" s="67"/>
      <c r="T390" s="67"/>
      <c r="U390" s="67"/>
      <c r="V390" s="67"/>
      <c r="W390" s="67"/>
      <c r="X390" s="67"/>
      <c r="Y390" s="67"/>
      <c r="Z390" s="67"/>
      <c r="AA390" s="67"/>
      <c r="AB390" s="67"/>
      <c r="AC390" s="67"/>
      <c r="AD390" s="67"/>
      <c r="AE390" s="67"/>
      <c r="AF390" s="67"/>
    </row>
    <row r="391" spans="5:32" x14ac:dyDescent="0.2">
      <c r="E391" s="81"/>
      <c r="F391" s="67"/>
      <c r="G391" s="152"/>
      <c r="H391" s="153"/>
      <c r="I391" s="66"/>
      <c r="J391" s="67"/>
      <c r="K391" s="67"/>
      <c r="L391" s="67"/>
      <c r="M391" s="67"/>
      <c r="N391" s="67"/>
      <c r="O391" s="67"/>
      <c r="P391" s="67"/>
      <c r="Q391" s="67"/>
      <c r="R391" s="67"/>
      <c r="S391" s="67"/>
      <c r="T391" s="67"/>
      <c r="U391" s="67"/>
      <c r="V391" s="67"/>
      <c r="W391" s="67"/>
      <c r="X391" s="67"/>
      <c r="Y391" s="67"/>
      <c r="Z391" s="67"/>
      <c r="AA391" s="67"/>
      <c r="AB391" s="67"/>
      <c r="AC391" s="67"/>
      <c r="AD391" s="67"/>
      <c r="AE391" s="67"/>
      <c r="AF391" s="67"/>
    </row>
    <row r="392" spans="5:32" x14ac:dyDescent="0.2">
      <c r="E392" s="81"/>
      <c r="F392" s="67"/>
      <c r="G392" s="152"/>
      <c r="H392" s="153"/>
      <c r="I392" s="66"/>
      <c r="J392" s="67"/>
      <c r="K392" s="67"/>
      <c r="L392" s="67"/>
      <c r="M392" s="67"/>
      <c r="N392" s="67"/>
      <c r="O392" s="67"/>
      <c r="P392" s="67"/>
      <c r="Q392" s="67"/>
      <c r="R392" s="67"/>
      <c r="S392" s="67"/>
      <c r="T392" s="67"/>
      <c r="U392" s="67"/>
      <c r="V392" s="67"/>
      <c r="W392" s="67"/>
      <c r="X392" s="67"/>
      <c r="Y392" s="67"/>
      <c r="Z392" s="67"/>
      <c r="AA392" s="67"/>
      <c r="AB392" s="67"/>
      <c r="AC392" s="67"/>
      <c r="AD392" s="67"/>
      <c r="AE392" s="67"/>
      <c r="AF392" s="67"/>
    </row>
    <row r="393" spans="5:32" x14ac:dyDescent="0.2">
      <c r="E393" s="81"/>
      <c r="F393" s="67"/>
      <c r="G393" s="152"/>
      <c r="H393" s="153"/>
      <c r="I393" s="66"/>
      <c r="J393" s="67"/>
      <c r="K393" s="67"/>
      <c r="L393" s="67"/>
      <c r="M393" s="67"/>
      <c r="N393" s="67"/>
      <c r="O393" s="67"/>
      <c r="P393" s="67"/>
      <c r="Q393" s="67"/>
      <c r="R393" s="67"/>
      <c r="S393" s="67"/>
      <c r="T393" s="67"/>
      <c r="U393" s="67"/>
      <c r="V393" s="67"/>
      <c r="W393" s="67"/>
      <c r="X393" s="67"/>
      <c r="Y393" s="67"/>
      <c r="Z393" s="67"/>
      <c r="AA393" s="67"/>
      <c r="AB393" s="67"/>
      <c r="AC393" s="67"/>
      <c r="AD393" s="67"/>
      <c r="AE393" s="67"/>
      <c r="AF393" s="67"/>
    </row>
    <row r="394" spans="5:32" x14ac:dyDescent="0.2">
      <c r="E394" s="81"/>
      <c r="F394" s="67"/>
      <c r="G394" s="152"/>
      <c r="H394" s="153"/>
      <c r="I394" s="66"/>
      <c r="J394" s="67"/>
      <c r="K394" s="67"/>
      <c r="L394" s="67"/>
      <c r="M394" s="67"/>
      <c r="N394" s="67"/>
      <c r="O394" s="67"/>
      <c r="P394" s="67"/>
      <c r="Q394" s="67"/>
      <c r="R394" s="67"/>
      <c r="S394" s="67"/>
      <c r="T394" s="67"/>
      <c r="U394" s="67"/>
      <c r="V394" s="67"/>
      <c r="W394" s="67"/>
      <c r="X394" s="67"/>
      <c r="Y394" s="67"/>
      <c r="Z394" s="67"/>
      <c r="AA394" s="67"/>
      <c r="AB394" s="67"/>
      <c r="AC394" s="67"/>
      <c r="AD394" s="67"/>
      <c r="AE394" s="67"/>
      <c r="AF394" s="67"/>
    </row>
    <row r="395" spans="5:32" x14ac:dyDescent="0.2">
      <c r="E395" s="81"/>
      <c r="F395" s="67"/>
      <c r="G395" s="152"/>
      <c r="H395" s="153"/>
      <c r="I395" s="66"/>
      <c r="J395" s="67"/>
      <c r="K395" s="67"/>
      <c r="L395" s="67"/>
      <c r="M395" s="67"/>
      <c r="N395" s="67"/>
      <c r="O395" s="67"/>
      <c r="P395" s="67"/>
      <c r="Q395" s="67"/>
      <c r="R395" s="67"/>
      <c r="S395" s="67"/>
      <c r="T395" s="67"/>
      <c r="U395" s="67"/>
      <c r="V395" s="67"/>
      <c r="W395" s="67"/>
      <c r="X395" s="67"/>
      <c r="Y395" s="67"/>
      <c r="Z395" s="67"/>
      <c r="AA395" s="67"/>
      <c r="AB395" s="67"/>
      <c r="AC395" s="67"/>
      <c r="AD395" s="67"/>
      <c r="AE395" s="67"/>
      <c r="AF395" s="67"/>
    </row>
    <row r="396" spans="5:32" x14ac:dyDescent="0.2">
      <c r="E396" s="81"/>
      <c r="F396" s="67"/>
      <c r="G396" s="152"/>
      <c r="H396" s="153"/>
      <c r="I396" s="66"/>
      <c r="J396" s="67"/>
      <c r="K396" s="67"/>
      <c r="L396" s="67"/>
      <c r="M396" s="67"/>
      <c r="N396" s="67"/>
      <c r="O396" s="67"/>
      <c r="P396" s="67"/>
      <c r="Q396" s="67"/>
      <c r="R396" s="67"/>
      <c r="S396" s="67"/>
      <c r="T396" s="67"/>
      <c r="U396" s="67"/>
      <c r="V396" s="67"/>
      <c r="W396" s="67"/>
      <c r="X396" s="67"/>
      <c r="Y396" s="67"/>
      <c r="Z396" s="67"/>
      <c r="AA396" s="67"/>
      <c r="AB396" s="67"/>
      <c r="AC396" s="67"/>
      <c r="AD396" s="67"/>
      <c r="AE396" s="67"/>
      <c r="AF396" s="67"/>
    </row>
    <row r="397" spans="5:32" x14ac:dyDescent="0.2">
      <c r="E397" s="81"/>
      <c r="F397" s="67"/>
      <c r="G397" s="152"/>
      <c r="H397" s="153"/>
      <c r="I397" s="66"/>
      <c r="J397" s="67"/>
      <c r="K397" s="67"/>
      <c r="L397" s="67"/>
      <c r="M397" s="67"/>
      <c r="N397" s="67"/>
      <c r="O397" s="67"/>
      <c r="P397" s="67"/>
      <c r="Q397" s="67"/>
      <c r="R397" s="67"/>
      <c r="S397" s="67"/>
      <c r="T397" s="67"/>
      <c r="U397" s="67"/>
      <c r="V397" s="67"/>
      <c r="W397" s="67"/>
      <c r="X397" s="67"/>
      <c r="Y397" s="67"/>
      <c r="Z397" s="67"/>
      <c r="AA397" s="67"/>
      <c r="AB397" s="67"/>
      <c r="AC397" s="67"/>
      <c r="AD397" s="67"/>
      <c r="AE397" s="67"/>
      <c r="AF397" s="67"/>
    </row>
    <row r="398" spans="5:32" x14ac:dyDescent="0.2">
      <c r="E398" s="81"/>
      <c r="F398" s="67"/>
      <c r="G398" s="152"/>
      <c r="H398" s="153"/>
      <c r="I398" s="66"/>
      <c r="J398" s="67"/>
      <c r="K398" s="67"/>
      <c r="L398" s="67"/>
      <c r="M398" s="67"/>
      <c r="N398" s="67"/>
      <c r="O398" s="67"/>
      <c r="P398" s="67"/>
      <c r="Q398" s="67"/>
      <c r="R398" s="67"/>
      <c r="S398" s="67"/>
      <c r="T398" s="67"/>
      <c r="U398" s="67"/>
      <c r="V398" s="67"/>
      <c r="W398" s="67"/>
      <c r="X398" s="67"/>
      <c r="Y398" s="67"/>
      <c r="Z398" s="67"/>
      <c r="AA398" s="67"/>
      <c r="AB398" s="67"/>
      <c r="AC398" s="67"/>
      <c r="AD398" s="67"/>
      <c r="AE398" s="67"/>
      <c r="AF398" s="67"/>
    </row>
    <row r="399" spans="5:32" x14ac:dyDescent="0.2">
      <c r="E399" s="81"/>
      <c r="F399" s="67"/>
      <c r="G399" s="152"/>
      <c r="H399" s="153"/>
      <c r="I399" s="66"/>
      <c r="J399" s="67"/>
      <c r="K399" s="67"/>
      <c r="L399" s="67"/>
      <c r="M399" s="67"/>
      <c r="N399" s="67"/>
      <c r="O399" s="67"/>
      <c r="P399" s="67"/>
      <c r="Q399" s="67"/>
      <c r="R399" s="67"/>
      <c r="S399" s="67"/>
      <c r="T399" s="67"/>
      <c r="U399" s="67"/>
      <c r="V399" s="67"/>
      <c r="W399" s="67"/>
      <c r="X399" s="67"/>
      <c r="Y399" s="67"/>
      <c r="Z399" s="67"/>
      <c r="AA399" s="67"/>
      <c r="AB399" s="67"/>
      <c r="AC399" s="67"/>
      <c r="AD399" s="67"/>
      <c r="AE399" s="67"/>
      <c r="AF399" s="67"/>
    </row>
    <row r="400" spans="5:32" x14ac:dyDescent="0.2">
      <c r="E400" s="81"/>
      <c r="F400" s="67"/>
      <c r="G400" s="152"/>
      <c r="H400" s="153"/>
      <c r="I400" s="66"/>
      <c r="J400" s="67"/>
      <c r="K400" s="67"/>
      <c r="L400" s="67"/>
      <c r="M400" s="67"/>
      <c r="N400" s="67"/>
      <c r="O400" s="67"/>
      <c r="P400" s="67"/>
      <c r="Q400" s="67"/>
      <c r="R400" s="67"/>
      <c r="S400" s="67"/>
      <c r="T400" s="67"/>
      <c r="U400" s="67"/>
      <c r="V400" s="67"/>
      <c r="W400" s="67"/>
      <c r="X400" s="67"/>
      <c r="Y400" s="67"/>
      <c r="Z400" s="67"/>
      <c r="AA400" s="67"/>
      <c r="AB400" s="67"/>
      <c r="AC400" s="67"/>
      <c r="AD400" s="67"/>
      <c r="AE400" s="67"/>
      <c r="AF400" s="67"/>
    </row>
    <row r="401" spans="5:32" x14ac:dyDescent="0.2">
      <c r="E401" s="81"/>
      <c r="F401" s="67"/>
      <c r="G401" s="152"/>
      <c r="H401" s="153"/>
      <c r="I401" s="66"/>
      <c r="J401" s="67"/>
      <c r="K401" s="67"/>
      <c r="L401" s="67"/>
      <c r="M401" s="67"/>
      <c r="N401" s="67"/>
      <c r="O401" s="67"/>
      <c r="P401" s="67"/>
      <c r="Q401" s="67"/>
      <c r="R401" s="67"/>
      <c r="S401" s="67"/>
      <c r="T401" s="67"/>
      <c r="U401" s="67"/>
      <c r="V401" s="67"/>
      <c r="W401" s="67"/>
      <c r="X401" s="67"/>
      <c r="Y401" s="67"/>
      <c r="Z401" s="67"/>
      <c r="AA401" s="67"/>
      <c r="AB401" s="67"/>
      <c r="AC401" s="67"/>
      <c r="AD401" s="67"/>
      <c r="AE401" s="67"/>
      <c r="AF401" s="67"/>
    </row>
    <row r="402" spans="5:32" x14ac:dyDescent="0.2">
      <c r="E402" s="81"/>
      <c r="F402" s="67"/>
      <c r="G402" s="152"/>
      <c r="H402" s="153"/>
      <c r="I402" s="66"/>
      <c r="J402" s="67"/>
      <c r="K402" s="67"/>
      <c r="L402" s="67"/>
      <c r="M402" s="67"/>
      <c r="N402" s="67"/>
      <c r="O402" s="67"/>
      <c r="P402" s="67"/>
      <c r="Q402" s="67"/>
      <c r="R402" s="67"/>
      <c r="S402" s="67"/>
      <c r="T402" s="67"/>
      <c r="U402" s="67"/>
      <c r="V402" s="67"/>
      <c r="W402" s="67"/>
      <c r="X402" s="67"/>
      <c r="Y402" s="67"/>
      <c r="Z402" s="67"/>
      <c r="AA402" s="67"/>
      <c r="AB402" s="67"/>
      <c r="AC402" s="67"/>
      <c r="AD402" s="67"/>
      <c r="AE402" s="67"/>
      <c r="AF402" s="67"/>
    </row>
    <row r="403" spans="5:32" x14ac:dyDescent="0.2">
      <c r="E403" s="81"/>
      <c r="F403" s="67"/>
      <c r="G403" s="152"/>
      <c r="H403" s="153"/>
      <c r="I403" s="66"/>
      <c r="J403" s="67"/>
      <c r="K403" s="67"/>
      <c r="L403" s="67"/>
      <c r="M403" s="67"/>
      <c r="N403" s="67"/>
      <c r="O403" s="67"/>
      <c r="P403" s="67"/>
      <c r="Q403" s="67"/>
      <c r="R403" s="67"/>
      <c r="S403" s="67"/>
      <c r="T403" s="67"/>
      <c r="U403" s="67"/>
      <c r="V403" s="67"/>
      <c r="W403" s="67"/>
      <c r="X403" s="67"/>
      <c r="Y403" s="67"/>
      <c r="Z403" s="67"/>
      <c r="AA403" s="67"/>
      <c r="AB403" s="67"/>
      <c r="AC403" s="67"/>
      <c r="AD403" s="67"/>
      <c r="AE403" s="67"/>
      <c r="AF403" s="67"/>
    </row>
    <row r="404" spans="5:32" x14ac:dyDescent="0.2">
      <c r="E404" s="81"/>
      <c r="F404" s="67"/>
      <c r="G404" s="152"/>
      <c r="H404" s="153"/>
      <c r="I404" s="66"/>
      <c r="J404" s="67"/>
      <c r="K404" s="67"/>
      <c r="L404" s="67"/>
      <c r="M404" s="67"/>
      <c r="N404" s="67"/>
      <c r="O404" s="67"/>
      <c r="P404" s="67"/>
      <c r="Q404" s="67"/>
      <c r="R404" s="67"/>
      <c r="S404" s="67"/>
      <c r="T404" s="67"/>
      <c r="U404" s="67"/>
      <c r="V404" s="67"/>
      <c r="W404" s="67"/>
      <c r="X404" s="67"/>
      <c r="Y404" s="67"/>
      <c r="Z404" s="67"/>
      <c r="AA404" s="67"/>
      <c r="AB404" s="67"/>
      <c r="AC404" s="67"/>
      <c r="AD404" s="67"/>
      <c r="AE404" s="67"/>
      <c r="AF404" s="67"/>
    </row>
    <row r="405" spans="5:32" x14ac:dyDescent="0.2">
      <c r="E405" s="81"/>
      <c r="F405" s="67"/>
      <c r="G405" s="152"/>
      <c r="H405" s="153"/>
      <c r="I405" s="66"/>
      <c r="J405" s="67"/>
      <c r="K405" s="67"/>
      <c r="L405" s="67"/>
      <c r="M405" s="67"/>
      <c r="N405" s="67"/>
      <c r="O405" s="67"/>
      <c r="P405" s="67"/>
      <c r="Q405" s="67"/>
      <c r="R405" s="67"/>
      <c r="S405" s="67"/>
      <c r="T405" s="67"/>
      <c r="U405" s="67"/>
      <c r="V405" s="67"/>
      <c r="W405" s="67"/>
      <c r="X405" s="67"/>
      <c r="Y405" s="67"/>
      <c r="Z405" s="67"/>
      <c r="AA405" s="67"/>
      <c r="AB405" s="67"/>
      <c r="AC405" s="67"/>
      <c r="AD405" s="67"/>
      <c r="AE405" s="67"/>
      <c r="AF405" s="67"/>
    </row>
    <row r="406" spans="5:32" x14ac:dyDescent="0.2">
      <c r="E406" s="81"/>
      <c r="F406" s="67"/>
      <c r="G406" s="152"/>
      <c r="H406" s="153"/>
      <c r="I406" s="66"/>
      <c r="J406" s="67"/>
      <c r="K406" s="67"/>
      <c r="L406" s="67"/>
      <c r="M406" s="67"/>
      <c r="N406" s="67"/>
      <c r="O406" s="67"/>
      <c r="P406" s="67"/>
      <c r="Q406" s="67"/>
      <c r="R406" s="67"/>
      <c r="S406" s="67"/>
      <c r="T406" s="67"/>
      <c r="U406" s="67"/>
      <c r="V406" s="67"/>
      <c r="W406" s="67"/>
      <c r="X406" s="67"/>
      <c r="Y406" s="67"/>
      <c r="Z406" s="67"/>
      <c r="AA406" s="67"/>
      <c r="AB406" s="67"/>
      <c r="AC406" s="67"/>
      <c r="AD406" s="67"/>
      <c r="AE406" s="67"/>
      <c r="AF406" s="67"/>
    </row>
    <row r="407" spans="5:32" x14ac:dyDescent="0.2">
      <c r="E407" s="81"/>
      <c r="F407" s="67"/>
      <c r="G407" s="152"/>
      <c r="H407" s="153"/>
      <c r="I407" s="66"/>
      <c r="J407" s="67"/>
      <c r="K407" s="67"/>
      <c r="L407" s="67"/>
      <c r="M407" s="67"/>
      <c r="N407" s="67"/>
      <c r="O407" s="67"/>
      <c r="P407" s="67"/>
      <c r="Q407" s="67"/>
      <c r="R407" s="67"/>
      <c r="S407" s="67"/>
      <c r="T407" s="67"/>
      <c r="U407" s="67"/>
      <c r="V407" s="67"/>
      <c r="W407" s="67"/>
      <c r="X407" s="67"/>
      <c r="Y407" s="67"/>
      <c r="Z407" s="67"/>
      <c r="AA407" s="67"/>
      <c r="AB407" s="67"/>
      <c r="AC407" s="67"/>
      <c r="AD407" s="67"/>
      <c r="AE407" s="67"/>
      <c r="AF407" s="67"/>
    </row>
    <row r="408" spans="5:32" x14ac:dyDescent="0.2">
      <c r="E408" s="81"/>
      <c r="F408" s="67"/>
      <c r="G408" s="152"/>
      <c r="H408" s="153"/>
      <c r="I408" s="66"/>
      <c r="J408" s="67"/>
      <c r="K408" s="67"/>
      <c r="L408" s="67"/>
      <c r="M408" s="67"/>
      <c r="N408" s="67"/>
      <c r="O408" s="67"/>
      <c r="P408" s="67"/>
      <c r="Q408" s="67"/>
      <c r="R408" s="67"/>
      <c r="S408" s="67"/>
      <c r="T408" s="67"/>
      <c r="U408" s="67"/>
      <c r="V408" s="67"/>
      <c r="W408" s="67"/>
      <c r="X408" s="67"/>
      <c r="Y408" s="67"/>
      <c r="Z408" s="67"/>
      <c r="AA408" s="67"/>
      <c r="AB408" s="67"/>
      <c r="AC408" s="67"/>
      <c r="AD408" s="67"/>
      <c r="AE408" s="67"/>
      <c r="AF408" s="67"/>
    </row>
    <row r="409" spans="5:32" x14ac:dyDescent="0.2">
      <c r="E409" s="81"/>
      <c r="F409" s="67"/>
      <c r="G409" s="152"/>
      <c r="H409" s="153"/>
      <c r="I409" s="66"/>
      <c r="J409" s="67"/>
      <c r="K409" s="67"/>
      <c r="L409" s="67"/>
      <c r="M409" s="67"/>
      <c r="N409" s="67"/>
      <c r="O409" s="67"/>
      <c r="P409" s="67"/>
      <c r="Q409" s="67"/>
      <c r="R409" s="67"/>
      <c r="S409" s="67"/>
      <c r="T409" s="67"/>
      <c r="U409" s="67"/>
      <c r="V409" s="67"/>
      <c r="W409" s="67"/>
      <c r="X409" s="67"/>
      <c r="Y409" s="67"/>
      <c r="Z409" s="67"/>
      <c r="AA409" s="67"/>
      <c r="AB409" s="67"/>
      <c r="AC409" s="67"/>
      <c r="AD409" s="67"/>
      <c r="AE409" s="67"/>
      <c r="AF409" s="67"/>
    </row>
    <row r="410" spans="5:32" x14ac:dyDescent="0.2">
      <c r="E410" s="81"/>
      <c r="F410" s="67"/>
      <c r="G410" s="152"/>
      <c r="H410" s="153"/>
      <c r="I410" s="66"/>
      <c r="J410" s="67"/>
      <c r="K410" s="67"/>
      <c r="L410" s="67"/>
      <c r="M410" s="67"/>
      <c r="N410" s="67"/>
      <c r="O410" s="67"/>
      <c r="P410" s="67"/>
      <c r="Q410" s="67"/>
      <c r="R410" s="67"/>
      <c r="S410" s="67"/>
      <c r="T410" s="67"/>
      <c r="U410" s="67"/>
      <c r="V410" s="67"/>
      <c r="W410" s="67"/>
      <c r="X410" s="67"/>
      <c r="Y410" s="67"/>
      <c r="Z410" s="67"/>
      <c r="AA410" s="67"/>
      <c r="AB410" s="67"/>
      <c r="AC410" s="67"/>
      <c r="AD410" s="67"/>
      <c r="AE410" s="67"/>
      <c r="AF410" s="67"/>
    </row>
    <row r="411" spans="5:32" x14ac:dyDescent="0.2">
      <c r="E411" s="81"/>
      <c r="F411" s="67"/>
      <c r="G411" s="152"/>
      <c r="H411" s="153"/>
      <c r="I411" s="66"/>
      <c r="J411" s="67"/>
      <c r="K411" s="67"/>
      <c r="L411" s="67"/>
      <c r="M411" s="67"/>
      <c r="N411" s="67"/>
      <c r="O411" s="67"/>
      <c r="P411" s="67"/>
      <c r="Q411" s="67"/>
      <c r="R411" s="67"/>
      <c r="S411" s="67"/>
      <c r="T411" s="67"/>
      <c r="U411" s="67"/>
      <c r="V411" s="67"/>
      <c r="W411" s="67"/>
      <c r="X411" s="67"/>
      <c r="Y411" s="67"/>
      <c r="Z411" s="67"/>
      <c r="AA411" s="67"/>
      <c r="AB411" s="67"/>
      <c r="AC411" s="67"/>
      <c r="AD411" s="67"/>
      <c r="AE411" s="67"/>
      <c r="AF411" s="67"/>
    </row>
    <row r="412" spans="5:32" x14ac:dyDescent="0.2">
      <c r="E412" s="81"/>
      <c r="F412" s="67"/>
      <c r="G412" s="152"/>
      <c r="H412" s="153"/>
      <c r="I412" s="66"/>
      <c r="J412" s="67"/>
      <c r="K412" s="67"/>
      <c r="L412" s="67"/>
      <c r="M412" s="67"/>
      <c r="N412" s="67"/>
      <c r="O412" s="67"/>
      <c r="P412" s="67"/>
      <c r="Q412" s="67"/>
      <c r="R412" s="67"/>
      <c r="S412" s="67"/>
      <c r="T412" s="67"/>
      <c r="U412" s="67"/>
      <c r="V412" s="67"/>
      <c r="W412" s="67"/>
      <c r="X412" s="67"/>
      <c r="Y412" s="67"/>
      <c r="Z412" s="67"/>
      <c r="AA412" s="67"/>
      <c r="AB412" s="67"/>
      <c r="AC412" s="67"/>
      <c r="AD412" s="67"/>
      <c r="AE412" s="67"/>
      <c r="AF412" s="67"/>
    </row>
    <row r="413" spans="5:32" x14ac:dyDescent="0.2">
      <c r="E413" s="81"/>
      <c r="F413" s="67"/>
      <c r="G413" s="152"/>
      <c r="H413" s="153"/>
      <c r="I413" s="66"/>
      <c r="J413" s="67"/>
      <c r="K413" s="67"/>
      <c r="L413" s="67"/>
      <c r="M413" s="67"/>
      <c r="N413" s="67"/>
      <c r="O413" s="67"/>
      <c r="P413" s="67"/>
      <c r="Q413" s="67"/>
      <c r="R413" s="67"/>
      <c r="S413" s="67"/>
      <c r="T413" s="67"/>
      <c r="U413" s="67"/>
      <c r="V413" s="67"/>
      <c r="W413" s="67"/>
      <c r="X413" s="67"/>
      <c r="Y413" s="67"/>
      <c r="Z413" s="67"/>
      <c r="AA413" s="67"/>
      <c r="AB413" s="67"/>
      <c r="AC413" s="67"/>
      <c r="AD413" s="67"/>
      <c r="AE413" s="67"/>
      <c r="AF413" s="67"/>
    </row>
    <row r="414" spans="5:32" x14ac:dyDescent="0.2">
      <c r="E414" s="81"/>
      <c r="F414" s="67"/>
      <c r="G414" s="152"/>
      <c r="H414" s="153"/>
      <c r="I414" s="66"/>
      <c r="J414" s="67"/>
      <c r="K414" s="67"/>
      <c r="L414" s="67"/>
      <c r="M414" s="67"/>
      <c r="N414" s="67"/>
      <c r="O414" s="67"/>
      <c r="P414" s="67"/>
      <c r="Q414" s="67"/>
      <c r="R414" s="67"/>
      <c r="S414" s="67"/>
      <c r="T414" s="67"/>
      <c r="U414" s="67"/>
      <c r="V414" s="67"/>
      <c r="W414" s="67"/>
      <c r="X414" s="67"/>
      <c r="Y414" s="67"/>
      <c r="Z414" s="67"/>
      <c r="AA414" s="67"/>
      <c r="AB414" s="67"/>
      <c r="AC414" s="67"/>
      <c r="AD414" s="67"/>
      <c r="AE414" s="67"/>
      <c r="AF414" s="67"/>
    </row>
    <row r="415" spans="5:32" x14ac:dyDescent="0.2">
      <c r="E415" s="81"/>
      <c r="F415" s="67"/>
      <c r="G415" s="152"/>
      <c r="H415" s="153"/>
      <c r="I415" s="66"/>
      <c r="J415" s="67"/>
      <c r="K415" s="67"/>
      <c r="L415" s="67"/>
      <c r="M415" s="67"/>
      <c r="N415" s="67"/>
      <c r="O415" s="67"/>
      <c r="P415" s="67"/>
      <c r="Q415" s="67"/>
      <c r="R415" s="67"/>
      <c r="S415" s="67"/>
      <c r="T415" s="67"/>
      <c r="U415" s="67"/>
      <c r="V415" s="67"/>
      <c r="W415" s="67"/>
      <c r="X415" s="67"/>
      <c r="Y415" s="67"/>
      <c r="Z415" s="67"/>
      <c r="AA415" s="67"/>
      <c r="AB415" s="67"/>
      <c r="AC415" s="67"/>
      <c r="AD415" s="67"/>
      <c r="AE415" s="67"/>
      <c r="AF415" s="67"/>
    </row>
    <row r="416" spans="5:32" x14ac:dyDescent="0.2">
      <c r="E416" s="81"/>
      <c r="F416" s="67"/>
      <c r="G416" s="152"/>
      <c r="H416" s="153"/>
      <c r="I416" s="66"/>
      <c r="J416" s="67"/>
      <c r="K416" s="67"/>
      <c r="L416" s="67"/>
      <c r="M416" s="67"/>
      <c r="N416" s="67"/>
      <c r="O416" s="67"/>
      <c r="P416" s="67"/>
      <c r="Q416" s="67"/>
      <c r="R416" s="67"/>
      <c r="S416" s="67"/>
      <c r="T416" s="67"/>
      <c r="U416" s="67"/>
      <c r="V416" s="67"/>
      <c r="W416" s="67"/>
      <c r="X416" s="67"/>
      <c r="Y416" s="67"/>
      <c r="Z416" s="67"/>
      <c r="AA416" s="67"/>
      <c r="AB416" s="67"/>
      <c r="AC416" s="67"/>
      <c r="AD416" s="67"/>
      <c r="AE416" s="67"/>
      <c r="AF416" s="67"/>
    </row>
    <row r="417" spans="5:32" x14ac:dyDescent="0.2">
      <c r="E417" s="81"/>
      <c r="F417" s="67"/>
      <c r="G417" s="152"/>
      <c r="H417" s="153"/>
      <c r="I417" s="66"/>
      <c r="J417" s="67"/>
      <c r="K417" s="67"/>
      <c r="L417" s="67"/>
      <c r="M417" s="67"/>
      <c r="N417" s="67"/>
      <c r="O417" s="67"/>
      <c r="P417" s="67"/>
      <c r="Q417" s="67"/>
      <c r="R417" s="67"/>
      <c r="S417" s="67"/>
      <c r="T417" s="67"/>
      <c r="U417" s="67"/>
      <c r="V417" s="67"/>
      <c r="W417" s="67"/>
      <c r="X417" s="67"/>
      <c r="Y417" s="67"/>
      <c r="Z417" s="67"/>
      <c r="AA417" s="67"/>
      <c r="AB417" s="67"/>
      <c r="AC417" s="67"/>
      <c r="AD417" s="67"/>
      <c r="AE417" s="67"/>
      <c r="AF417" s="67"/>
    </row>
    <row r="418" spans="5:32" x14ac:dyDescent="0.2">
      <c r="E418" s="81"/>
      <c r="F418" s="67"/>
      <c r="G418" s="152"/>
      <c r="H418" s="153"/>
      <c r="I418" s="66"/>
      <c r="J418" s="67"/>
      <c r="K418" s="67"/>
      <c r="L418" s="67"/>
      <c r="M418" s="67"/>
      <c r="N418" s="67"/>
      <c r="O418" s="67"/>
      <c r="P418" s="67"/>
      <c r="Q418" s="67"/>
      <c r="R418" s="67"/>
      <c r="S418" s="67"/>
      <c r="T418" s="67"/>
      <c r="U418" s="67"/>
      <c r="V418" s="67"/>
      <c r="W418" s="67"/>
      <c r="X418" s="67"/>
      <c r="Y418" s="67"/>
      <c r="Z418" s="67"/>
      <c r="AA418" s="67"/>
      <c r="AB418" s="67"/>
      <c r="AC418" s="67"/>
      <c r="AD418" s="67"/>
      <c r="AE418" s="67"/>
      <c r="AF418" s="67"/>
    </row>
    <row r="419" spans="5:32" x14ac:dyDescent="0.2">
      <c r="E419" s="81"/>
      <c r="F419" s="67"/>
      <c r="G419" s="152"/>
      <c r="H419" s="153"/>
      <c r="I419" s="66"/>
      <c r="J419" s="67"/>
      <c r="K419" s="67"/>
      <c r="L419" s="67"/>
      <c r="M419" s="67"/>
      <c r="N419" s="67"/>
      <c r="O419" s="67"/>
      <c r="P419" s="67"/>
      <c r="Q419" s="67"/>
      <c r="R419" s="67"/>
      <c r="S419" s="67"/>
      <c r="T419" s="67"/>
      <c r="U419" s="67"/>
      <c r="V419" s="67"/>
      <c r="W419" s="67"/>
      <c r="X419" s="67"/>
      <c r="Y419" s="67"/>
      <c r="Z419" s="67"/>
      <c r="AA419" s="67"/>
      <c r="AB419" s="67"/>
      <c r="AC419" s="67"/>
      <c r="AD419" s="67"/>
      <c r="AE419" s="67"/>
      <c r="AF419" s="67"/>
    </row>
    <row r="420" spans="5:32" x14ac:dyDescent="0.2">
      <c r="E420" s="81"/>
      <c r="F420" s="67"/>
      <c r="G420" s="152"/>
      <c r="H420" s="153"/>
      <c r="I420" s="66"/>
      <c r="J420" s="67"/>
      <c r="K420" s="67"/>
      <c r="L420" s="67"/>
      <c r="M420" s="67"/>
      <c r="N420" s="67"/>
      <c r="O420" s="67"/>
      <c r="P420" s="67"/>
      <c r="Q420" s="67"/>
      <c r="R420" s="67"/>
      <c r="S420" s="67"/>
      <c r="T420" s="67"/>
      <c r="U420" s="67"/>
      <c r="V420" s="67"/>
      <c r="W420" s="67"/>
      <c r="X420" s="67"/>
      <c r="Y420" s="67"/>
      <c r="Z420" s="67"/>
      <c r="AA420" s="67"/>
      <c r="AB420" s="67"/>
      <c r="AC420" s="67"/>
      <c r="AD420" s="67"/>
      <c r="AE420" s="67"/>
      <c r="AF420" s="67"/>
    </row>
    <row r="421" spans="5:32" x14ac:dyDescent="0.2">
      <c r="E421" s="81"/>
      <c r="F421" s="67"/>
      <c r="G421" s="152"/>
      <c r="H421" s="153"/>
      <c r="I421" s="66"/>
      <c r="J421" s="67"/>
      <c r="K421" s="67"/>
      <c r="L421" s="67"/>
      <c r="M421" s="67"/>
      <c r="N421" s="67"/>
      <c r="O421" s="67"/>
      <c r="P421" s="67"/>
      <c r="Q421" s="67"/>
      <c r="R421" s="67"/>
      <c r="S421" s="67"/>
      <c r="T421" s="67"/>
      <c r="U421" s="67"/>
      <c r="V421" s="67"/>
      <c r="W421" s="67"/>
      <c r="X421" s="67"/>
      <c r="Y421" s="67"/>
      <c r="Z421" s="67"/>
      <c r="AA421" s="67"/>
      <c r="AB421" s="67"/>
      <c r="AC421" s="67"/>
      <c r="AD421" s="67"/>
      <c r="AE421" s="67"/>
      <c r="AF421" s="67"/>
    </row>
    <row r="422" spans="5:32" x14ac:dyDescent="0.2">
      <c r="E422" s="81"/>
      <c r="F422" s="67"/>
      <c r="G422" s="152"/>
      <c r="H422" s="153"/>
      <c r="I422" s="66"/>
      <c r="J422" s="67"/>
      <c r="K422" s="67"/>
      <c r="L422" s="67"/>
      <c r="M422" s="67"/>
      <c r="N422" s="67"/>
      <c r="O422" s="67"/>
      <c r="P422" s="67"/>
      <c r="Q422" s="67"/>
      <c r="R422" s="67"/>
      <c r="S422" s="67"/>
      <c r="T422" s="67"/>
      <c r="U422" s="67"/>
      <c r="V422" s="67"/>
      <c r="W422" s="67"/>
      <c r="X422" s="67"/>
      <c r="Y422" s="67"/>
      <c r="Z422" s="67"/>
      <c r="AA422" s="67"/>
      <c r="AB422" s="67"/>
      <c r="AC422" s="67"/>
      <c r="AD422" s="67"/>
      <c r="AE422" s="67"/>
      <c r="AF422" s="67"/>
    </row>
    <row r="423" spans="5:32" x14ac:dyDescent="0.2">
      <c r="E423" s="81"/>
      <c r="F423" s="67"/>
      <c r="G423" s="152"/>
      <c r="H423" s="153"/>
      <c r="I423" s="66"/>
      <c r="J423" s="67"/>
      <c r="K423" s="67"/>
      <c r="L423" s="67"/>
      <c r="M423" s="67"/>
      <c r="N423" s="67"/>
      <c r="O423" s="67"/>
      <c r="P423" s="67"/>
      <c r="Q423" s="67"/>
      <c r="R423" s="67"/>
      <c r="S423" s="67"/>
      <c r="T423" s="67"/>
      <c r="U423" s="67"/>
      <c r="V423" s="67"/>
      <c r="W423" s="67"/>
      <c r="X423" s="67"/>
      <c r="Y423" s="67"/>
      <c r="Z423" s="67"/>
      <c r="AA423" s="67"/>
      <c r="AB423" s="67"/>
      <c r="AC423" s="67"/>
      <c r="AD423" s="67"/>
      <c r="AE423" s="67"/>
      <c r="AF423" s="67"/>
    </row>
    <row r="424" spans="5:32" x14ac:dyDescent="0.2">
      <c r="E424" s="81"/>
      <c r="F424" s="67"/>
      <c r="G424" s="152"/>
      <c r="H424" s="153"/>
      <c r="I424" s="66"/>
      <c r="J424" s="67"/>
      <c r="K424" s="67"/>
      <c r="L424" s="67"/>
      <c r="M424" s="67"/>
      <c r="N424" s="67"/>
      <c r="O424" s="67"/>
      <c r="P424" s="67"/>
      <c r="Q424" s="67"/>
      <c r="R424" s="67"/>
      <c r="S424" s="67"/>
      <c r="T424" s="67"/>
      <c r="U424" s="67"/>
      <c r="V424" s="67"/>
      <c r="W424" s="67"/>
      <c r="X424" s="67"/>
      <c r="Y424" s="67"/>
      <c r="Z424" s="67"/>
      <c r="AA424" s="67"/>
      <c r="AB424" s="67"/>
      <c r="AC424" s="67"/>
      <c r="AD424" s="67"/>
      <c r="AE424" s="67"/>
      <c r="AF424" s="67"/>
    </row>
    <row r="425" spans="5:32" x14ac:dyDescent="0.2">
      <c r="E425" s="81"/>
      <c r="F425" s="67"/>
      <c r="G425" s="152"/>
      <c r="H425" s="153"/>
      <c r="I425" s="66"/>
      <c r="J425" s="67"/>
      <c r="K425" s="67"/>
      <c r="L425" s="67"/>
      <c r="M425" s="67"/>
      <c r="N425" s="67"/>
      <c r="O425" s="67"/>
      <c r="P425" s="67"/>
      <c r="Q425" s="67"/>
      <c r="R425" s="67"/>
      <c r="S425" s="67"/>
      <c r="T425" s="67"/>
      <c r="U425" s="67"/>
      <c r="V425" s="67"/>
      <c r="W425" s="67"/>
      <c r="X425" s="67"/>
      <c r="Y425" s="67"/>
      <c r="Z425" s="67"/>
      <c r="AA425" s="67"/>
      <c r="AB425" s="67"/>
      <c r="AC425" s="67"/>
      <c r="AD425" s="67"/>
      <c r="AE425" s="67"/>
      <c r="AF425" s="67"/>
    </row>
    <row r="426" spans="5:32" x14ac:dyDescent="0.2">
      <c r="E426" s="81"/>
      <c r="F426" s="67"/>
      <c r="G426" s="152"/>
      <c r="H426" s="153"/>
      <c r="I426" s="66"/>
      <c r="J426" s="67"/>
      <c r="K426" s="67"/>
      <c r="L426" s="67"/>
      <c r="M426" s="67"/>
      <c r="N426" s="67"/>
      <c r="O426" s="67"/>
      <c r="P426" s="67"/>
      <c r="Q426" s="67"/>
      <c r="R426" s="67"/>
      <c r="S426" s="67"/>
      <c r="T426" s="67"/>
      <c r="U426" s="67"/>
      <c r="V426" s="67"/>
      <c r="W426" s="67"/>
      <c r="X426" s="67"/>
      <c r="Y426" s="67"/>
      <c r="Z426" s="67"/>
      <c r="AA426" s="67"/>
      <c r="AB426" s="67"/>
      <c r="AC426" s="67"/>
      <c r="AD426" s="67"/>
      <c r="AE426" s="67"/>
      <c r="AF426" s="67"/>
    </row>
    <row r="427" spans="5:32" x14ac:dyDescent="0.2">
      <c r="E427" s="81"/>
      <c r="F427" s="67"/>
      <c r="G427" s="152"/>
      <c r="H427" s="153"/>
      <c r="I427" s="66"/>
      <c r="J427" s="67"/>
      <c r="K427" s="67"/>
      <c r="L427" s="67"/>
      <c r="M427" s="67"/>
      <c r="N427" s="67"/>
      <c r="O427" s="67"/>
      <c r="P427" s="67"/>
      <c r="Q427" s="67"/>
      <c r="R427" s="67"/>
      <c r="S427" s="67"/>
      <c r="T427" s="67"/>
      <c r="U427" s="67"/>
      <c r="V427" s="67"/>
      <c r="W427" s="67"/>
      <c r="X427" s="67"/>
      <c r="Y427" s="67"/>
      <c r="Z427" s="67"/>
      <c r="AA427" s="67"/>
      <c r="AB427" s="67"/>
      <c r="AC427" s="67"/>
      <c r="AD427" s="67"/>
      <c r="AE427" s="67"/>
      <c r="AF427" s="67"/>
    </row>
    <row r="428" spans="5:32" x14ac:dyDescent="0.2">
      <c r="E428" s="81"/>
      <c r="F428" s="67"/>
      <c r="G428" s="152"/>
      <c r="H428" s="153"/>
      <c r="I428" s="66"/>
      <c r="J428" s="67"/>
      <c r="K428" s="67"/>
      <c r="L428" s="67"/>
      <c r="M428" s="67"/>
      <c r="N428" s="67"/>
      <c r="O428" s="67"/>
      <c r="P428" s="67"/>
      <c r="Q428" s="67"/>
      <c r="R428" s="67"/>
      <c r="S428" s="67"/>
      <c r="T428" s="67"/>
      <c r="U428" s="67"/>
      <c r="V428" s="67"/>
      <c r="W428" s="67"/>
      <c r="X428" s="67"/>
      <c r="Y428" s="67"/>
      <c r="Z428" s="67"/>
      <c r="AA428" s="67"/>
      <c r="AB428" s="67"/>
      <c r="AC428" s="67"/>
      <c r="AD428" s="67"/>
      <c r="AE428" s="67"/>
      <c r="AF428" s="67"/>
    </row>
    <row r="429" spans="5:32" x14ac:dyDescent="0.2">
      <c r="E429" s="81"/>
      <c r="F429" s="67"/>
      <c r="G429" s="152"/>
      <c r="H429" s="153"/>
      <c r="I429" s="66"/>
      <c r="J429" s="67"/>
      <c r="K429" s="67"/>
      <c r="L429" s="67"/>
      <c r="M429" s="67"/>
      <c r="N429" s="67"/>
      <c r="O429" s="67"/>
      <c r="P429" s="67"/>
      <c r="Q429" s="67"/>
      <c r="R429" s="67"/>
      <c r="S429" s="67"/>
      <c r="T429" s="67"/>
      <c r="U429" s="67"/>
      <c r="V429" s="67"/>
      <c r="W429" s="67"/>
      <c r="X429" s="67"/>
      <c r="Y429" s="67"/>
      <c r="Z429" s="67"/>
      <c r="AA429" s="67"/>
      <c r="AB429" s="67"/>
      <c r="AC429" s="67"/>
      <c r="AD429" s="67"/>
      <c r="AE429" s="67"/>
      <c r="AF429" s="67"/>
    </row>
    <row r="430" spans="5:32" x14ac:dyDescent="0.2">
      <c r="E430" s="81"/>
      <c r="F430" s="67"/>
      <c r="G430" s="152"/>
      <c r="H430" s="153"/>
      <c r="I430" s="66"/>
      <c r="J430" s="67"/>
      <c r="K430" s="67"/>
      <c r="L430" s="67"/>
      <c r="M430" s="67"/>
      <c r="N430" s="67"/>
      <c r="O430" s="67"/>
      <c r="P430" s="67"/>
      <c r="Q430" s="67"/>
      <c r="R430" s="67"/>
      <c r="S430" s="67"/>
      <c r="T430" s="67"/>
      <c r="U430" s="67"/>
      <c r="V430" s="67"/>
      <c r="W430" s="67"/>
      <c r="X430" s="67"/>
      <c r="Y430" s="67"/>
      <c r="Z430" s="67"/>
      <c r="AA430" s="67"/>
      <c r="AB430" s="67"/>
      <c r="AC430" s="67"/>
      <c r="AD430" s="67"/>
      <c r="AE430" s="67"/>
      <c r="AF430" s="67"/>
    </row>
    <row r="431" spans="5:32" x14ac:dyDescent="0.2">
      <c r="E431" s="81"/>
      <c r="F431" s="67"/>
      <c r="G431" s="152"/>
      <c r="H431" s="153"/>
      <c r="I431" s="66"/>
      <c r="J431" s="67"/>
      <c r="K431" s="67"/>
      <c r="L431" s="67"/>
      <c r="M431" s="67"/>
      <c r="N431" s="67"/>
      <c r="O431" s="67"/>
      <c r="P431" s="67"/>
      <c r="Q431" s="67"/>
      <c r="R431" s="67"/>
      <c r="S431" s="67"/>
      <c r="T431" s="67"/>
      <c r="U431" s="67"/>
      <c r="V431" s="67"/>
      <c r="W431" s="67"/>
      <c r="X431" s="67"/>
      <c r="Y431" s="67"/>
      <c r="Z431" s="67"/>
      <c r="AA431" s="67"/>
      <c r="AB431" s="67"/>
      <c r="AC431" s="67"/>
      <c r="AD431" s="67"/>
      <c r="AE431" s="67"/>
      <c r="AF431" s="67"/>
    </row>
    <row r="432" spans="5:32" x14ac:dyDescent="0.2">
      <c r="E432" s="81"/>
      <c r="F432" s="67"/>
      <c r="G432" s="152"/>
      <c r="H432" s="153"/>
      <c r="I432" s="66"/>
      <c r="J432" s="67"/>
      <c r="K432" s="67"/>
      <c r="L432" s="67"/>
      <c r="M432" s="67"/>
      <c r="N432" s="67"/>
      <c r="O432" s="67"/>
      <c r="P432" s="67"/>
      <c r="Q432" s="67"/>
      <c r="R432" s="67"/>
      <c r="S432" s="67"/>
      <c r="T432" s="67"/>
      <c r="U432" s="67"/>
      <c r="V432" s="67"/>
      <c r="W432" s="67"/>
      <c r="X432" s="67"/>
      <c r="Y432" s="67"/>
      <c r="Z432" s="67"/>
      <c r="AA432" s="67"/>
      <c r="AB432" s="67"/>
      <c r="AC432" s="67"/>
      <c r="AD432" s="67"/>
      <c r="AE432" s="67"/>
      <c r="AF432" s="67"/>
    </row>
    <row r="433" spans="5:32" x14ac:dyDescent="0.2">
      <c r="E433" s="81"/>
      <c r="F433" s="67"/>
      <c r="G433" s="152"/>
      <c r="H433" s="153"/>
      <c r="I433" s="66"/>
      <c r="J433" s="67"/>
      <c r="K433" s="67"/>
      <c r="L433" s="67"/>
      <c r="M433" s="67"/>
      <c r="N433" s="67"/>
      <c r="O433" s="67"/>
      <c r="P433" s="67"/>
      <c r="Q433" s="67"/>
      <c r="R433" s="67"/>
      <c r="S433" s="67"/>
      <c r="T433" s="67"/>
      <c r="U433" s="67"/>
      <c r="V433" s="67"/>
      <c r="W433" s="67"/>
      <c r="X433" s="67"/>
      <c r="Y433" s="67"/>
      <c r="Z433" s="67"/>
      <c r="AA433" s="67"/>
      <c r="AB433" s="67"/>
      <c r="AC433" s="67"/>
      <c r="AD433" s="67"/>
      <c r="AE433" s="67"/>
      <c r="AF433" s="67"/>
    </row>
    <row r="434" spans="5:32" x14ac:dyDescent="0.2">
      <c r="E434" s="81"/>
      <c r="F434" s="67"/>
      <c r="G434" s="152"/>
      <c r="H434" s="153"/>
      <c r="I434" s="66"/>
      <c r="J434" s="67"/>
      <c r="K434" s="67"/>
      <c r="L434" s="67"/>
      <c r="M434" s="67"/>
      <c r="N434" s="67"/>
      <c r="O434" s="67"/>
      <c r="P434" s="67"/>
      <c r="Q434" s="67"/>
      <c r="R434" s="67"/>
      <c r="S434" s="67"/>
      <c r="T434" s="67"/>
      <c r="U434" s="67"/>
      <c r="V434" s="67"/>
      <c r="W434" s="67"/>
      <c r="X434" s="67"/>
      <c r="Y434" s="67"/>
      <c r="Z434" s="67"/>
      <c r="AA434" s="67"/>
      <c r="AB434" s="67"/>
      <c r="AC434" s="67"/>
      <c r="AD434" s="67"/>
      <c r="AE434" s="67"/>
      <c r="AF434" s="67"/>
    </row>
    <row r="435" spans="5:32" x14ac:dyDescent="0.2">
      <c r="E435" s="81"/>
      <c r="F435" s="67"/>
      <c r="G435" s="152"/>
      <c r="H435" s="153"/>
      <c r="I435" s="66"/>
      <c r="J435" s="67"/>
      <c r="K435" s="67"/>
      <c r="L435" s="67"/>
      <c r="M435" s="67"/>
      <c r="N435" s="67"/>
      <c r="O435" s="67"/>
      <c r="P435" s="67"/>
      <c r="Q435" s="67"/>
      <c r="R435" s="67"/>
      <c r="S435" s="67"/>
      <c r="T435" s="67"/>
      <c r="U435" s="67"/>
      <c r="V435" s="67"/>
      <c r="W435" s="67"/>
      <c r="X435" s="67"/>
      <c r="Y435" s="67"/>
      <c r="Z435" s="67"/>
      <c r="AA435" s="67"/>
      <c r="AB435" s="67"/>
      <c r="AC435" s="67"/>
      <c r="AD435" s="67"/>
      <c r="AE435" s="67"/>
      <c r="AF435" s="67"/>
    </row>
    <row r="436" spans="5:32" x14ac:dyDescent="0.2">
      <c r="E436" s="81"/>
      <c r="F436" s="67"/>
      <c r="G436" s="152"/>
      <c r="H436" s="153"/>
      <c r="I436" s="66"/>
      <c r="J436" s="67"/>
      <c r="K436" s="67"/>
      <c r="L436" s="67"/>
      <c r="M436" s="67"/>
      <c r="N436" s="67"/>
      <c r="O436" s="67"/>
      <c r="P436" s="67"/>
      <c r="Q436" s="67"/>
      <c r="R436" s="67"/>
      <c r="S436" s="67"/>
      <c r="T436" s="67"/>
      <c r="U436" s="67"/>
      <c r="V436" s="67"/>
      <c r="W436" s="67"/>
      <c r="X436" s="67"/>
      <c r="Y436" s="67"/>
      <c r="Z436" s="67"/>
      <c r="AA436" s="67"/>
      <c r="AB436" s="67"/>
      <c r="AC436" s="67"/>
      <c r="AD436" s="67"/>
      <c r="AE436" s="67"/>
      <c r="AF436" s="67"/>
    </row>
    <row r="437" spans="5:32" x14ac:dyDescent="0.2">
      <c r="E437" s="81"/>
      <c r="F437" s="67"/>
      <c r="G437" s="152"/>
      <c r="H437" s="153"/>
      <c r="I437" s="66"/>
      <c r="J437" s="67"/>
      <c r="K437" s="67"/>
      <c r="L437" s="67"/>
      <c r="M437" s="67"/>
      <c r="N437" s="67"/>
      <c r="O437" s="67"/>
      <c r="P437" s="67"/>
      <c r="Q437" s="67"/>
      <c r="R437" s="67"/>
      <c r="S437" s="67"/>
      <c r="T437" s="67"/>
      <c r="U437" s="67"/>
      <c r="V437" s="67"/>
      <c r="W437" s="67"/>
      <c r="X437" s="67"/>
      <c r="Y437" s="67"/>
      <c r="Z437" s="67"/>
      <c r="AA437" s="67"/>
      <c r="AB437" s="67"/>
      <c r="AC437" s="67"/>
      <c r="AD437" s="67"/>
      <c r="AE437" s="67"/>
      <c r="AF437" s="67"/>
    </row>
    <row r="438" spans="5:32" x14ac:dyDescent="0.2">
      <c r="E438" s="81"/>
      <c r="F438" s="67"/>
      <c r="G438" s="152"/>
      <c r="H438" s="153"/>
      <c r="I438" s="66"/>
      <c r="J438" s="67"/>
      <c r="K438" s="67"/>
      <c r="L438" s="67"/>
      <c r="M438" s="67"/>
      <c r="N438" s="67"/>
      <c r="O438" s="67"/>
      <c r="P438" s="67"/>
      <c r="Q438" s="67"/>
      <c r="R438" s="67"/>
      <c r="S438" s="67"/>
      <c r="T438" s="67"/>
      <c r="U438" s="67"/>
      <c r="V438" s="67"/>
      <c r="W438" s="67"/>
      <c r="X438" s="67"/>
      <c r="Y438" s="67"/>
      <c r="Z438" s="67"/>
      <c r="AA438" s="67"/>
      <c r="AB438" s="67"/>
      <c r="AC438" s="67"/>
      <c r="AD438" s="67"/>
      <c r="AE438" s="67"/>
      <c r="AF438" s="67"/>
    </row>
    <row r="439" spans="5:32" x14ac:dyDescent="0.2">
      <c r="E439" s="81"/>
      <c r="F439" s="67"/>
      <c r="G439" s="152"/>
      <c r="H439" s="153"/>
      <c r="I439" s="66"/>
      <c r="J439" s="67"/>
      <c r="K439" s="67"/>
      <c r="L439" s="67"/>
      <c r="M439" s="67"/>
      <c r="N439" s="67"/>
      <c r="O439" s="67"/>
      <c r="P439" s="67"/>
      <c r="Q439" s="67"/>
      <c r="R439" s="67"/>
      <c r="S439" s="67"/>
      <c r="T439" s="67"/>
      <c r="U439" s="67"/>
      <c r="V439" s="67"/>
      <c r="W439" s="67"/>
      <c r="X439" s="67"/>
      <c r="Y439" s="67"/>
      <c r="Z439" s="67"/>
      <c r="AA439" s="67"/>
      <c r="AB439" s="67"/>
      <c r="AC439" s="67"/>
      <c r="AD439" s="67"/>
      <c r="AE439" s="67"/>
      <c r="AF439" s="67"/>
    </row>
    <row r="440" spans="5:32" x14ac:dyDescent="0.2">
      <c r="E440" s="81"/>
      <c r="F440" s="67"/>
      <c r="G440" s="152"/>
      <c r="H440" s="153"/>
      <c r="I440" s="66"/>
      <c r="J440" s="67"/>
      <c r="K440" s="67"/>
      <c r="L440" s="67"/>
      <c r="M440" s="67"/>
      <c r="N440" s="67"/>
      <c r="O440" s="67"/>
      <c r="P440" s="67"/>
      <c r="Q440" s="67"/>
      <c r="R440" s="67"/>
      <c r="S440" s="67"/>
      <c r="T440" s="67"/>
      <c r="U440" s="67"/>
      <c r="V440" s="67"/>
      <c r="W440" s="67"/>
      <c r="X440" s="67"/>
      <c r="Y440" s="67"/>
      <c r="Z440" s="67"/>
      <c r="AA440" s="67"/>
      <c r="AB440" s="67"/>
      <c r="AC440" s="67"/>
      <c r="AD440" s="67"/>
      <c r="AE440" s="67"/>
      <c r="AF440" s="67"/>
    </row>
    <row r="441" spans="5:32" x14ac:dyDescent="0.2">
      <c r="E441" s="81"/>
      <c r="F441" s="67"/>
      <c r="G441" s="152"/>
      <c r="H441" s="153"/>
      <c r="I441" s="66"/>
      <c r="J441" s="67"/>
      <c r="K441" s="67"/>
      <c r="L441" s="67"/>
      <c r="M441" s="67"/>
      <c r="N441" s="67"/>
      <c r="O441" s="67"/>
      <c r="P441" s="67"/>
      <c r="Q441" s="67"/>
      <c r="R441" s="67"/>
      <c r="S441" s="67"/>
      <c r="T441" s="67"/>
      <c r="U441" s="67"/>
      <c r="V441" s="67"/>
      <c r="W441" s="67"/>
      <c r="X441" s="67"/>
      <c r="Y441" s="67"/>
      <c r="Z441" s="67"/>
      <c r="AA441" s="67"/>
      <c r="AB441" s="67"/>
      <c r="AC441" s="67"/>
      <c r="AD441" s="67"/>
      <c r="AE441" s="67"/>
      <c r="AF441" s="67"/>
    </row>
    <row r="442" spans="5:32" x14ac:dyDescent="0.2">
      <c r="E442" s="81"/>
      <c r="F442" s="67"/>
      <c r="G442" s="152"/>
      <c r="H442" s="153"/>
      <c r="I442" s="66"/>
      <c r="J442" s="67"/>
      <c r="K442" s="67"/>
      <c r="L442" s="67"/>
      <c r="M442" s="67"/>
      <c r="N442" s="67"/>
      <c r="O442" s="67"/>
      <c r="P442" s="67"/>
      <c r="Q442" s="67"/>
      <c r="R442" s="67"/>
      <c r="S442" s="67"/>
      <c r="T442" s="67"/>
      <c r="U442" s="67"/>
      <c r="V442" s="67"/>
      <c r="W442" s="67"/>
      <c r="X442" s="67"/>
      <c r="Y442" s="67"/>
      <c r="Z442" s="67"/>
      <c r="AA442" s="67"/>
      <c r="AB442" s="67"/>
      <c r="AC442" s="67"/>
      <c r="AD442" s="67"/>
      <c r="AE442" s="67"/>
      <c r="AF442" s="67"/>
    </row>
    <row r="443" spans="5:32" x14ac:dyDescent="0.2">
      <c r="E443" s="81"/>
      <c r="F443" s="67"/>
      <c r="G443" s="152"/>
      <c r="H443" s="153"/>
      <c r="I443" s="66"/>
      <c r="J443" s="67"/>
      <c r="K443" s="67"/>
      <c r="L443" s="67"/>
      <c r="M443" s="67"/>
      <c r="N443" s="67"/>
      <c r="O443" s="67"/>
      <c r="P443" s="67"/>
      <c r="Q443" s="67"/>
      <c r="R443" s="67"/>
      <c r="S443" s="67"/>
      <c r="T443" s="67"/>
      <c r="U443" s="67"/>
      <c r="V443" s="67"/>
      <c r="W443" s="67"/>
      <c r="X443" s="67"/>
      <c r="Y443" s="67"/>
      <c r="Z443" s="67"/>
      <c r="AA443" s="67"/>
      <c r="AB443" s="67"/>
      <c r="AC443" s="67"/>
      <c r="AD443" s="67"/>
      <c r="AE443" s="67"/>
      <c r="AF443" s="67"/>
    </row>
    <row r="444" spans="5:32" x14ac:dyDescent="0.2">
      <c r="E444" s="81"/>
      <c r="F444" s="67"/>
      <c r="G444" s="152"/>
      <c r="H444" s="153"/>
      <c r="I444" s="66"/>
      <c r="J444" s="67"/>
      <c r="K444" s="67"/>
      <c r="L444" s="67"/>
      <c r="M444" s="67"/>
      <c r="N444" s="67"/>
      <c r="O444" s="67"/>
      <c r="P444" s="67"/>
      <c r="Q444" s="67"/>
      <c r="R444" s="67"/>
      <c r="S444" s="67"/>
      <c r="T444" s="67"/>
      <c r="U444" s="67"/>
      <c r="V444" s="67"/>
      <c r="W444" s="67"/>
      <c r="X444" s="67"/>
      <c r="Y444" s="67"/>
      <c r="Z444" s="67"/>
      <c r="AA444" s="67"/>
      <c r="AB444" s="67"/>
      <c r="AC444" s="67"/>
      <c r="AD444" s="67"/>
      <c r="AE444" s="67"/>
      <c r="AF444" s="67"/>
    </row>
    <row r="445" spans="5:32" x14ac:dyDescent="0.2">
      <c r="E445" s="81"/>
      <c r="F445" s="67"/>
      <c r="G445" s="152"/>
      <c r="H445" s="153"/>
      <c r="I445" s="66"/>
      <c r="J445" s="67"/>
      <c r="K445" s="67"/>
      <c r="L445" s="67"/>
      <c r="M445" s="67"/>
      <c r="N445" s="67"/>
      <c r="O445" s="67"/>
      <c r="P445" s="67"/>
      <c r="Q445" s="67"/>
      <c r="R445" s="67"/>
      <c r="S445" s="67"/>
      <c r="T445" s="67"/>
      <c r="U445" s="67"/>
      <c r="V445" s="67"/>
      <c r="W445" s="67"/>
      <c r="X445" s="67"/>
      <c r="Y445" s="67"/>
      <c r="Z445" s="67"/>
      <c r="AA445" s="67"/>
      <c r="AB445" s="67"/>
      <c r="AC445" s="67"/>
      <c r="AD445" s="67"/>
      <c r="AE445" s="67"/>
      <c r="AF445" s="67"/>
    </row>
    <row r="446" spans="5:32" x14ac:dyDescent="0.2">
      <c r="E446" s="81"/>
      <c r="F446" s="67"/>
      <c r="G446" s="152"/>
      <c r="H446" s="153"/>
      <c r="I446" s="66"/>
      <c r="J446" s="67"/>
      <c r="K446" s="67"/>
      <c r="L446" s="67"/>
      <c r="M446" s="67"/>
      <c r="N446" s="67"/>
      <c r="O446" s="67"/>
      <c r="P446" s="67"/>
      <c r="Q446" s="67"/>
      <c r="R446" s="67"/>
      <c r="S446" s="67"/>
      <c r="T446" s="67"/>
      <c r="U446" s="67"/>
      <c r="V446" s="67"/>
      <c r="W446" s="67"/>
      <c r="X446" s="67"/>
      <c r="Y446" s="67"/>
      <c r="Z446" s="67"/>
      <c r="AA446" s="67"/>
      <c r="AB446" s="67"/>
      <c r="AC446" s="67"/>
      <c r="AD446" s="67"/>
      <c r="AE446" s="67"/>
      <c r="AF446" s="67"/>
    </row>
    <row r="447" spans="5:32" x14ac:dyDescent="0.2">
      <c r="E447" s="81"/>
      <c r="F447" s="67"/>
      <c r="G447" s="152"/>
      <c r="H447" s="153"/>
      <c r="I447" s="66"/>
      <c r="J447" s="67"/>
      <c r="K447" s="67"/>
      <c r="L447" s="67"/>
      <c r="M447" s="67"/>
      <c r="N447" s="67"/>
      <c r="O447" s="67"/>
      <c r="P447" s="67"/>
      <c r="Q447" s="67"/>
      <c r="R447" s="67"/>
      <c r="S447" s="67"/>
      <c r="T447" s="67"/>
      <c r="U447" s="67"/>
      <c r="V447" s="67"/>
      <c r="W447" s="67"/>
      <c r="X447" s="67"/>
      <c r="Y447" s="67"/>
      <c r="Z447" s="67"/>
      <c r="AA447" s="67"/>
      <c r="AB447" s="67"/>
      <c r="AC447" s="67"/>
      <c r="AD447" s="67"/>
      <c r="AE447" s="67"/>
      <c r="AF447" s="67"/>
    </row>
    <row r="448" spans="5:32" x14ac:dyDescent="0.2">
      <c r="E448" s="81"/>
      <c r="F448" s="67"/>
      <c r="G448" s="152"/>
      <c r="H448" s="153"/>
      <c r="I448" s="66"/>
      <c r="J448" s="67"/>
      <c r="K448" s="67"/>
      <c r="L448" s="67"/>
      <c r="M448" s="67"/>
      <c r="N448" s="67"/>
      <c r="O448" s="67"/>
      <c r="P448" s="67"/>
      <c r="Q448" s="67"/>
      <c r="R448" s="67"/>
      <c r="S448" s="67"/>
      <c r="T448" s="67"/>
      <c r="U448" s="67"/>
      <c r="V448" s="67"/>
      <c r="W448" s="67"/>
      <c r="X448" s="67"/>
      <c r="Y448" s="67"/>
      <c r="Z448" s="67"/>
      <c r="AA448" s="67"/>
      <c r="AB448" s="67"/>
      <c r="AC448" s="67"/>
      <c r="AD448" s="67"/>
      <c r="AE448" s="67"/>
      <c r="AF448" s="67"/>
    </row>
    <row r="449" spans="5:32" x14ac:dyDescent="0.2">
      <c r="E449" s="81"/>
      <c r="F449" s="67"/>
      <c r="G449" s="152"/>
      <c r="H449" s="153"/>
      <c r="I449" s="66"/>
      <c r="J449" s="67"/>
      <c r="K449" s="67"/>
      <c r="L449" s="67"/>
      <c r="M449" s="67"/>
      <c r="N449" s="67"/>
      <c r="O449" s="67"/>
      <c r="P449" s="67"/>
      <c r="Q449" s="67"/>
      <c r="R449" s="67"/>
      <c r="S449" s="67"/>
      <c r="T449" s="67"/>
      <c r="U449" s="67"/>
      <c r="V449" s="67"/>
      <c r="W449" s="67"/>
      <c r="X449" s="67"/>
      <c r="Y449" s="67"/>
      <c r="Z449" s="67"/>
      <c r="AA449" s="67"/>
      <c r="AB449" s="67"/>
      <c r="AC449" s="67"/>
      <c r="AD449" s="67"/>
      <c r="AE449" s="67"/>
      <c r="AF449" s="67"/>
    </row>
    <row r="450" spans="5:32" x14ac:dyDescent="0.2">
      <c r="E450" s="81"/>
      <c r="F450" s="67"/>
      <c r="G450" s="152"/>
      <c r="H450" s="153"/>
      <c r="I450" s="66"/>
      <c r="J450" s="67"/>
      <c r="K450" s="67"/>
      <c r="L450" s="67"/>
      <c r="M450" s="67"/>
      <c r="N450" s="67"/>
      <c r="O450" s="67"/>
      <c r="P450" s="67"/>
      <c r="Q450" s="67"/>
      <c r="R450" s="67"/>
      <c r="S450" s="67"/>
      <c r="T450" s="67"/>
      <c r="U450" s="67"/>
      <c r="V450" s="67"/>
      <c r="W450" s="67"/>
      <c r="X450" s="67"/>
      <c r="Y450" s="67"/>
      <c r="Z450" s="67"/>
      <c r="AA450" s="67"/>
      <c r="AB450" s="67"/>
      <c r="AC450" s="67"/>
      <c r="AD450" s="67"/>
      <c r="AE450" s="67"/>
      <c r="AF450" s="67"/>
    </row>
    <row r="451" spans="5:32" x14ac:dyDescent="0.2">
      <c r="E451" s="81"/>
      <c r="F451" s="67"/>
      <c r="G451" s="152"/>
      <c r="H451" s="153"/>
      <c r="I451" s="66"/>
      <c r="J451" s="67"/>
      <c r="K451" s="67"/>
      <c r="L451" s="67"/>
      <c r="M451" s="67"/>
      <c r="N451" s="67"/>
      <c r="O451" s="67"/>
      <c r="P451" s="67"/>
      <c r="Q451" s="67"/>
      <c r="R451" s="67"/>
      <c r="S451" s="67"/>
      <c r="T451" s="67"/>
      <c r="U451" s="67"/>
      <c r="V451" s="67"/>
      <c r="W451" s="67"/>
      <c r="X451" s="67"/>
      <c r="Y451" s="67"/>
      <c r="Z451" s="67"/>
      <c r="AA451" s="67"/>
      <c r="AB451" s="67"/>
      <c r="AC451" s="67"/>
      <c r="AD451" s="67"/>
      <c r="AE451" s="67"/>
      <c r="AF451" s="67"/>
    </row>
    <row r="452" spans="5:32" x14ac:dyDescent="0.2">
      <c r="E452" s="81"/>
      <c r="F452" s="67"/>
      <c r="G452" s="152"/>
      <c r="H452" s="153"/>
      <c r="I452" s="66"/>
      <c r="J452" s="67"/>
      <c r="K452" s="67"/>
      <c r="L452" s="67"/>
      <c r="M452" s="67"/>
      <c r="N452" s="67"/>
      <c r="O452" s="67"/>
      <c r="P452" s="67"/>
      <c r="Q452" s="67"/>
      <c r="R452" s="67"/>
      <c r="S452" s="67"/>
      <c r="T452" s="67"/>
      <c r="U452" s="67"/>
      <c r="V452" s="67"/>
      <c r="W452" s="67"/>
      <c r="X452" s="67"/>
      <c r="Y452" s="67"/>
      <c r="Z452" s="67"/>
      <c r="AA452" s="67"/>
      <c r="AB452" s="67"/>
      <c r="AC452" s="67"/>
      <c r="AD452" s="67"/>
      <c r="AE452" s="67"/>
      <c r="AF452" s="67"/>
    </row>
    <row r="453" spans="5:32" x14ac:dyDescent="0.2">
      <c r="E453" s="81"/>
      <c r="F453" s="67"/>
      <c r="G453" s="152"/>
      <c r="H453" s="153"/>
      <c r="I453" s="66"/>
      <c r="J453" s="67"/>
      <c r="K453" s="67"/>
      <c r="L453" s="67"/>
      <c r="M453" s="67"/>
      <c r="N453" s="67"/>
      <c r="O453" s="67"/>
      <c r="P453" s="67"/>
      <c r="Q453" s="67"/>
      <c r="R453" s="67"/>
      <c r="S453" s="67"/>
      <c r="T453" s="67"/>
      <c r="U453" s="67"/>
      <c r="V453" s="67"/>
      <c r="W453" s="67"/>
      <c r="X453" s="67"/>
      <c r="Y453" s="67"/>
      <c r="Z453" s="67"/>
      <c r="AA453" s="67"/>
      <c r="AB453" s="67"/>
      <c r="AC453" s="67"/>
      <c r="AD453" s="67"/>
      <c r="AE453" s="67"/>
      <c r="AF453" s="67"/>
    </row>
    <row r="454" spans="5:32" x14ac:dyDescent="0.2">
      <c r="E454" s="81"/>
      <c r="F454" s="67"/>
      <c r="G454" s="152"/>
      <c r="H454" s="153"/>
      <c r="I454" s="66"/>
      <c r="J454" s="67"/>
      <c r="K454" s="67"/>
      <c r="L454" s="67"/>
      <c r="M454" s="67"/>
      <c r="N454" s="67"/>
      <c r="O454" s="67"/>
      <c r="P454" s="67"/>
      <c r="Q454" s="67"/>
      <c r="R454" s="67"/>
      <c r="S454" s="67"/>
      <c r="T454" s="67"/>
      <c r="U454" s="67"/>
      <c r="V454" s="67"/>
      <c r="W454" s="67"/>
      <c r="X454" s="67"/>
      <c r="Y454" s="67"/>
      <c r="Z454" s="67"/>
      <c r="AA454" s="67"/>
      <c r="AB454" s="67"/>
      <c r="AC454" s="67"/>
      <c r="AD454" s="67"/>
      <c r="AE454" s="67"/>
      <c r="AF454" s="67"/>
    </row>
    <row r="455" spans="5:32" x14ac:dyDescent="0.2">
      <c r="E455" s="81"/>
      <c r="F455" s="67"/>
      <c r="G455" s="152"/>
      <c r="H455" s="153"/>
      <c r="I455" s="66"/>
      <c r="J455" s="67"/>
      <c r="K455" s="67"/>
      <c r="L455" s="67"/>
      <c r="M455" s="67"/>
      <c r="N455" s="67"/>
      <c r="O455" s="67"/>
      <c r="P455" s="67"/>
      <c r="Q455" s="67"/>
      <c r="R455" s="67"/>
      <c r="S455" s="67"/>
      <c r="T455" s="67"/>
      <c r="U455" s="67"/>
      <c r="V455" s="67"/>
      <c r="W455" s="67"/>
      <c r="X455" s="67"/>
      <c r="Y455" s="67"/>
      <c r="Z455" s="67"/>
      <c r="AA455" s="67"/>
      <c r="AB455" s="67"/>
      <c r="AC455" s="67"/>
      <c r="AD455" s="67"/>
      <c r="AE455" s="67"/>
      <c r="AF455" s="67"/>
    </row>
    <row r="456" spans="5:32" x14ac:dyDescent="0.2">
      <c r="E456" s="81"/>
      <c r="F456" s="67"/>
      <c r="G456" s="152"/>
      <c r="H456" s="153"/>
      <c r="I456" s="66"/>
      <c r="J456" s="67"/>
      <c r="K456" s="67"/>
      <c r="L456" s="67"/>
      <c r="M456" s="67"/>
      <c r="N456" s="67"/>
      <c r="O456" s="67"/>
      <c r="P456" s="67"/>
      <c r="Q456" s="67"/>
      <c r="R456" s="67"/>
      <c r="S456" s="67"/>
      <c r="T456" s="67"/>
      <c r="U456" s="67"/>
      <c r="V456" s="67"/>
      <c r="W456" s="67"/>
      <c r="X456" s="67"/>
      <c r="Y456" s="67"/>
      <c r="Z456" s="67"/>
      <c r="AA456" s="67"/>
      <c r="AB456" s="67"/>
      <c r="AC456" s="67"/>
      <c r="AD456" s="67"/>
      <c r="AE456" s="67"/>
      <c r="AF456" s="67"/>
    </row>
    <row r="457" spans="5:32" x14ac:dyDescent="0.2">
      <c r="E457" s="81"/>
      <c r="F457" s="67"/>
      <c r="G457" s="152"/>
      <c r="H457" s="153"/>
      <c r="I457" s="66"/>
      <c r="J457" s="67"/>
      <c r="K457" s="67"/>
      <c r="L457" s="67"/>
      <c r="M457" s="67"/>
      <c r="N457" s="67"/>
      <c r="O457" s="67"/>
      <c r="P457" s="67"/>
      <c r="Q457" s="67"/>
      <c r="R457" s="67"/>
      <c r="S457" s="67"/>
      <c r="T457" s="67"/>
      <c r="U457" s="67"/>
      <c r="V457" s="67"/>
      <c r="W457" s="67"/>
      <c r="X457" s="67"/>
      <c r="Y457" s="67"/>
      <c r="Z457" s="67"/>
      <c r="AA457" s="67"/>
      <c r="AB457" s="67"/>
      <c r="AC457" s="67"/>
      <c r="AD457" s="67"/>
      <c r="AE457" s="67"/>
      <c r="AF457" s="67"/>
    </row>
    <row r="458" spans="5:32" x14ac:dyDescent="0.2">
      <c r="E458" s="81"/>
      <c r="F458" s="67"/>
      <c r="G458" s="152"/>
      <c r="H458" s="153"/>
      <c r="I458" s="66"/>
      <c r="J458" s="67"/>
      <c r="K458" s="67"/>
      <c r="L458" s="67"/>
      <c r="M458" s="67"/>
      <c r="N458" s="67"/>
      <c r="O458" s="67"/>
      <c r="P458" s="67"/>
      <c r="Q458" s="67"/>
      <c r="R458" s="67"/>
      <c r="S458" s="67"/>
      <c r="T458" s="67"/>
      <c r="U458" s="67"/>
      <c r="V458" s="67"/>
      <c r="W458" s="67"/>
      <c r="X458" s="67"/>
      <c r="Y458" s="67"/>
      <c r="Z458" s="67"/>
      <c r="AA458" s="67"/>
      <c r="AB458" s="67"/>
      <c r="AC458" s="67"/>
      <c r="AD458" s="67"/>
      <c r="AE458" s="67"/>
      <c r="AF458" s="67"/>
    </row>
    <row r="459" spans="5:32" x14ac:dyDescent="0.2">
      <c r="E459" s="81"/>
      <c r="F459" s="67"/>
      <c r="G459" s="152"/>
      <c r="H459" s="153"/>
      <c r="I459" s="66"/>
      <c r="J459" s="67"/>
      <c r="K459" s="67"/>
      <c r="L459" s="67"/>
      <c r="M459" s="67"/>
      <c r="N459" s="67"/>
      <c r="O459" s="67"/>
      <c r="P459" s="67"/>
      <c r="Q459" s="67"/>
      <c r="R459" s="67"/>
      <c r="S459" s="67"/>
      <c r="T459" s="67"/>
      <c r="U459" s="67"/>
      <c r="V459" s="67"/>
      <c r="W459" s="67"/>
      <c r="X459" s="67"/>
      <c r="Y459" s="67"/>
      <c r="Z459" s="67"/>
      <c r="AA459" s="67"/>
      <c r="AB459" s="67"/>
      <c r="AC459" s="67"/>
      <c r="AD459" s="67"/>
      <c r="AE459" s="67"/>
      <c r="AF459" s="67"/>
    </row>
    <row r="460" spans="5:32" x14ac:dyDescent="0.2">
      <c r="E460" s="81"/>
      <c r="F460" s="67"/>
      <c r="G460" s="152"/>
      <c r="H460" s="153"/>
      <c r="I460" s="66"/>
      <c r="J460" s="67"/>
      <c r="K460" s="67"/>
      <c r="L460" s="67"/>
      <c r="M460" s="67"/>
      <c r="N460" s="67"/>
      <c r="O460" s="67"/>
      <c r="P460" s="67"/>
      <c r="Q460" s="67"/>
      <c r="R460" s="67"/>
      <c r="S460" s="67"/>
      <c r="T460" s="67"/>
      <c r="U460" s="67"/>
      <c r="V460" s="67"/>
      <c r="W460" s="67"/>
      <c r="X460" s="67"/>
      <c r="Y460" s="67"/>
      <c r="Z460" s="67"/>
      <c r="AA460" s="67"/>
      <c r="AB460" s="67"/>
      <c r="AC460" s="67"/>
      <c r="AD460" s="67"/>
      <c r="AE460" s="67"/>
      <c r="AF460" s="67"/>
    </row>
    <row r="461" spans="5:32" x14ac:dyDescent="0.2">
      <c r="E461" s="81"/>
      <c r="F461" s="67"/>
      <c r="G461" s="152"/>
      <c r="H461" s="153"/>
      <c r="I461" s="66"/>
      <c r="J461" s="67"/>
      <c r="K461" s="67"/>
      <c r="L461" s="67"/>
      <c r="M461" s="67"/>
      <c r="N461" s="67"/>
      <c r="O461" s="67"/>
      <c r="P461" s="67"/>
      <c r="Q461" s="67"/>
      <c r="R461" s="67"/>
      <c r="S461" s="67"/>
      <c r="T461" s="67"/>
      <c r="U461" s="67"/>
      <c r="V461" s="67"/>
      <c r="W461" s="67"/>
      <c r="X461" s="67"/>
      <c r="Y461" s="67"/>
      <c r="Z461" s="67"/>
      <c r="AA461" s="67"/>
      <c r="AB461" s="67"/>
      <c r="AC461" s="67"/>
      <c r="AD461" s="67"/>
      <c r="AE461" s="67"/>
      <c r="AF461" s="67"/>
    </row>
    <row r="462" spans="5:32" x14ac:dyDescent="0.2">
      <c r="E462" s="81"/>
      <c r="F462" s="67"/>
      <c r="G462" s="152"/>
      <c r="H462" s="153"/>
      <c r="I462" s="66"/>
      <c r="J462" s="67"/>
      <c r="K462" s="67"/>
      <c r="L462" s="67"/>
      <c r="M462" s="67"/>
      <c r="N462" s="67"/>
      <c r="O462" s="67"/>
      <c r="P462" s="67"/>
      <c r="Q462" s="67"/>
      <c r="R462" s="67"/>
      <c r="S462" s="67"/>
      <c r="T462" s="67"/>
      <c r="U462" s="67"/>
      <c r="V462" s="67"/>
      <c r="W462" s="67"/>
      <c r="X462" s="67"/>
      <c r="Y462" s="67"/>
      <c r="Z462" s="67"/>
      <c r="AA462" s="67"/>
      <c r="AB462" s="67"/>
      <c r="AC462" s="67"/>
      <c r="AD462" s="67"/>
      <c r="AE462" s="67"/>
      <c r="AF462" s="67"/>
    </row>
    <row r="463" spans="5:32" x14ac:dyDescent="0.2">
      <c r="E463" s="81"/>
      <c r="F463" s="67"/>
      <c r="G463" s="152"/>
      <c r="H463" s="153"/>
      <c r="I463" s="66"/>
      <c r="J463" s="67"/>
      <c r="K463" s="67"/>
      <c r="L463" s="67"/>
      <c r="M463" s="67"/>
      <c r="N463" s="67"/>
      <c r="O463" s="67"/>
      <c r="P463" s="67"/>
      <c r="Q463" s="67"/>
      <c r="R463" s="67"/>
      <c r="S463" s="67"/>
      <c r="T463" s="67"/>
      <c r="U463" s="67"/>
      <c r="V463" s="67"/>
      <c r="W463" s="67"/>
      <c r="X463" s="67"/>
      <c r="Y463" s="67"/>
      <c r="Z463" s="67"/>
      <c r="AA463" s="67"/>
      <c r="AB463" s="67"/>
      <c r="AC463" s="67"/>
      <c r="AD463" s="67"/>
      <c r="AE463" s="67"/>
      <c r="AF463" s="67"/>
    </row>
    <row r="464" spans="5:32" x14ac:dyDescent="0.2">
      <c r="E464" s="81"/>
      <c r="F464" s="67"/>
      <c r="G464" s="152"/>
      <c r="H464" s="153"/>
      <c r="I464" s="66"/>
      <c r="J464" s="67"/>
      <c r="K464" s="67"/>
      <c r="L464" s="67"/>
      <c r="M464" s="67"/>
      <c r="N464" s="67"/>
      <c r="O464" s="67"/>
      <c r="P464" s="67"/>
      <c r="Q464" s="67"/>
      <c r="R464" s="67"/>
      <c r="S464" s="67"/>
      <c r="T464" s="67"/>
      <c r="U464" s="67"/>
      <c r="V464" s="67"/>
      <c r="W464" s="67"/>
      <c r="X464" s="67"/>
      <c r="Y464" s="67"/>
      <c r="Z464" s="67"/>
      <c r="AA464" s="67"/>
      <c r="AB464" s="67"/>
      <c r="AC464" s="67"/>
      <c r="AD464" s="67"/>
      <c r="AE464" s="67"/>
      <c r="AF464" s="67"/>
    </row>
    <row r="465" spans="5:32" x14ac:dyDescent="0.2">
      <c r="E465" s="81"/>
      <c r="F465" s="67"/>
      <c r="G465" s="152"/>
      <c r="H465" s="153"/>
      <c r="I465" s="66"/>
      <c r="J465" s="67"/>
      <c r="K465" s="67"/>
      <c r="L465" s="67"/>
      <c r="M465" s="67"/>
      <c r="N465" s="67"/>
      <c r="O465" s="67"/>
      <c r="P465" s="67"/>
      <c r="Q465" s="67"/>
      <c r="R465" s="67"/>
      <c r="S465" s="67"/>
      <c r="T465" s="67"/>
      <c r="U465" s="67"/>
      <c r="V465" s="67"/>
      <c r="W465" s="67"/>
      <c r="X465" s="67"/>
      <c r="Y465" s="67"/>
      <c r="Z465" s="67"/>
      <c r="AA465" s="67"/>
      <c r="AB465" s="67"/>
      <c r="AC465" s="67"/>
      <c r="AD465" s="67"/>
      <c r="AE465" s="67"/>
      <c r="AF465" s="67"/>
    </row>
    <row r="466" spans="5:32" x14ac:dyDescent="0.2">
      <c r="E466" s="81"/>
      <c r="F466" s="67"/>
      <c r="G466" s="152"/>
      <c r="H466" s="153"/>
      <c r="I466" s="66"/>
      <c r="J466" s="67"/>
      <c r="K466" s="67"/>
      <c r="L466" s="67"/>
      <c r="M466" s="67"/>
      <c r="N466" s="67"/>
      <c r="O466" s="67"/>
      <c r="P466" s="67"/>
      <c r="Q466" s="67"/>
      <c r="R466" s="67"/>
      <c r="S466" s="67"/>
      <c r="T466" s="67"/>
      <c r="U466" s="67"/>
      <c r="V466" s="67"/>
      <c r="W466" s="67"/>
      <c r="X466" s="67"/>
      <c r="Y466" s="67"/>
      <c r="Z466" s="67"/>
      <c r="AA466" s="67"/>
      <c r="AB466" s="67"/>
      <c r="AC466" s="67"/>
      <c r="AD466" s="67"/>
      <c r="AE466" s="67"/>
      <c r="AF466" s="67"/>
    </row>
    <row r="467" spans="5:32" x14ac:dyDescent="0.2">
      <c r="E467" s="81"/>
      <c r="F467" s="67"/>
      <c r="G467" s="152"/>
      <c r="H467" s="153"/>
      <c r="I467" s="66"/>
      <c r="J467" s="67"/>
      <c r="K467" s="67"/>
      <c r="L467" s="67"/>
      <c r="M467" s="67"/>
      <c r="N467" s="67"/>
      <c r="O467" s="67"/>
      <c r="P467" s="67"/>
      <c r="Q467" s="67"/>
      <c r="R467" s="67"/>
      <c r="S467" s="67"/>
      <c r="T467" s="67"/>
      <c r="U467" s="67"/>
      <c r="V467" s="67"/>
      <c r="W467" s="67"/>
      <c r="X467" s="67"/>
      <c r="Y467" s="67"/>
      <c r="Z467" s="67"/>
      <c r="AA467" s="67"/>
      <c r="AB467" s="67"/>
      <c r="AC467" s="67"/>
      <c r="AD467" s="67"/>
      <c r="AE467" s="67"/>
      <c r="AF467" s="67"/>
    </row>
    <row r="468" spans="5:32" x14ac:dyDescent="0.2">
      <c r="E468" s="81"/>
      <c r="F468" s="67"/>
      <c r="G468" s="152"/>
      <c r="H468" s="153"/>
      <c r="I468" s="66"/>
      <c r="J468" s="67"/>
      <c r="K468" s="67"/>
      <c r="L468" s="67"/>
      <c r="M468" s="67"/>
      <c r="N468" s="67"/>
      <c r="O468" s="67"/>
      <c r="P468" s="67"/>
      <c r="Q468" s="67"/>
      <c r="R468" s="67"/>
      <c r="S468" s="67"/>
      <c r="T468" s="67"/>
      <c r="U468" s="67"/>
      <c r="V468" s="67"/>
      <c r="W468" s="67"/>
      <c r="X468" s="67"/>
      <c r="Y468" s="67"/>
      <c r="Z468" s="67"/>
      <c r="AA468" s="67"/>
      <c r="AB468" s="67"/>
      <c r="AC468" s="67"/>
      <c r="AD468" s="67"/>
      <c r="AE468" s="67"/>
      <c r="AF468" s="67"/>
    </row>
    <row r="469" spans="5:32" x14ac:dyDescent="0.2">
      <c r="E469" s="81"/>
      <c r="F469" s="67"/>
      <c r="G469" s="152"/>
      <c r="H469" s="153"/>
      <c r="I469" s="66"/>
      <c r="J469" s="67"/>
      <c r="K469" s="67"/>
      <c r="L469" s="67"/>
      <c r="M469" s="67"/>
      <c r="N469" s="67"/>
      <c r="O469" s="67"/>
      <c r="P469" s="67"/>
      <c r="Q469" s="67"/>
      <c r="R469" s="67"/>
      <c r="S469" s="67"/>
      <c r="T469" s="67"/>
      <c r="U469" s="67"/>
      <c r="V469" s="67"/>
      <c r="W469" s="67"/>
      <c r="X469" s="67"/>
      <c r="Y469" s="67"/>
      <c r="Z469" s="67"/>
      <c r="AA469" s="67"/>
      <c r="AB469" s="67"/>
      <c r="AC469" s="67"/>
      <c r="AD469" s="67"/>
      <c r="AE469" s="67"/>
      <c r="AF469" s="67"/>
    </row>
    <row r="470" spans="5:32" x14ac:dyDescent="0.2">
      <c r="E470" s="81"/>
      <c r="F470" s="67"/>
      <c r="G470" s="152"/>
      <c r="H470" s="153"/>
      <c r="I470" s="66"/>
      <c r="J470" s="67"/>
      <c r="K470" s="67"/>
      <c r="L470" s="67"/>
      <c r="M470" s="67"/>
      <c r="N470" s="67"/>
      <c r="O470" s="67"/>
      <c r="P470" s="67"/>
      <c r="Q470" s="67"/>
      <c r="R470" s="67"/>
      <c r="S470" s="67"/>
      <c r="T470" s="67"/>
      <c r="U470" s="67"/>
      <c r="V470" s="67"/>
      <c r="W470" s="67"/>
      <c r="X470" s="67"/>
      <c r="Y470" s="67"/>
      <c r="Z470" s="67"/>
      <c r="AA470" s="67"/>
      <c r="AB470" s="67"/>
      <c r="AC470" s="67"/>
      <c r="AD470" s="67"/>
      <c r="AE470" s="67"/>
      <c r="AF470" s="67"/>
    </row>
    <row r="471" spans="5:32" x14ac:dyDescent="0.2">
      <c r="E471" s="81"/>
      <c r="F471" s="67"/>
      <c r="G471" s="152"/>
      <c r="H471" s="153"/>
      <c r="I471" s="66"/>
      <c r="J471" s="67"/>
      <c r="K471" s="67"/>
      <c r="L471" s="67"/>
      <c r="M471" s="67"/>
      <c r="N471" s="67"/>
      <c r="O471" s="67"/>
      <c r="P471" s="67"/>
      <c r="Q471" s="67"/>
      <c r="R471" s="67"/>
      <c r="S471" s="67"/>
      <c r="T471" s="67"/>
      <c r="U471" s="67"/>
      <c r="V471" s="67"/>
      <c r="W471" s="67"/>
      <c r="X471" s="67"/>
      <c r="Y471" s="67"/>
      <c r="Z471" s="67"/>
      <c r="AA471" s="67"/>
      <c r="AB471" s="67"/>
      <c r="AC471" s="67"/>
      <c r="AD471" s="67"/>
      <c r="AE471" s="67"/>
      <c r="AF471" s="67"/>
    </row>
    <row r="472" spans="5:32" x14ac:dyDescent="0.2">
      <c r="E472" s="81"/>
      <c r="F472" s="67"/>
      <c r="G472" s="152"/>
      <c r="H472" s="153"/>
      <c r="I472" s="66"/>
      <c r="J472" s="67"/>
      <c r="K472" s="67"/>
      <c r="L472" s="67"/>
      <c r="M472" s="67"/>
      <c r="N472" s="67"/>
      <c r="O472" s="67"/>
      <c r="P472" s="67"/>
      <c r="Q472" s="67"/>
      <c r="R472" s="67"/>
      <c r="S472" s="67"/>
      <c r="T472" s="67"/>
      <c r="U472" s="67"/>
      <c r="V472" s="67"/>
      <c r="W472" s="67"/>
      <c r="X472" s="67"/>
      <c r="Y472" s="67"/>
      <c r="Z472" s="67"/>
      <c r="AA472" s="67"/>
      <c r="AB472" s="67"/>
      <c r="AC472" s="67"/>
      <c r="AD472" s="67"/>
      <c r="AE472" s="67"/>
      <c r="AF472" s="67"/>
    </row>
    <row r="473" spans="5:32" x14ac:dyDescent="0.2">
      <c r="E473" s="81"/>
      <c r="F473" s="67"/>
      <c r="G473" s="152"/>
      <c r="H473" s="153"/>
      <c r="I473" s="66"/>
      <c r="J473" s="67"/>
      <c r="K473" s="67"/>
      <c r="L473" s="67"/>
      <c r="M473" s="67"/>
      <c r="N473" s="67"/>
      <c r="O473" s="67"/>
      <c r="P473" s="67"/>
      <c r="Q473" s="67"/>
      <c r="R473" s="67"/>
      <c r="S473" s="67"/>
      <c r="T473" s="67"/>
      <c r="U473" s="67"/>
      <c r="V473" s="67"/>
      <c r="W473" s="67"/>
      <c r="X473" s="67"/>
      <c r="Y473" s="67"/>
      <c r="Z473" s="67"/>
      <c r="AA473" s="67"/>
      <c r="AB473" s="67"/>
      <c r="AC473" s="67"/>
      <c r="AD473" s="67"/>
      <c r="AE473" s="67"/>
      <c r="AF473" s="67"/>
    </row>
    <row r="474" spans="5:32" x14ac:dyDescent="0.2">
      <c r="E474" s="81"/>
      <c r="F474" s="67"/>
      <c r="G474" s="152"/>
      <c r="H474" s="153"/>
      <c r="I474" s="66"/>
      <c r="J474" s="67"/>
      <c r="K474" s="67"/>
      <c r="L474" s="67"/>
      <c r="M474" s="67"/>
      <c r="N474" s="67"/>
      <c r="O474" s="67"/>
      <c r="P474" s="67"/>
      <c r="Q474" s="67"/>
      <c r="R474" s="67"/>
      <c r="S474" s="67"/>
      <c r="T474" s="67"/>
      <c r="U474" s="67"/>
      <c r="V474" s="67"/>
      <c r="W474" s="67"/>
      <c r="X474" s="67"/>
      <c r="Y474" s="67"/>
      <c r="Z474" s="67"/>
      <c r="AA474" s="67"/>
      <c r="AB474" s="67"/>
      <c r="AC474" s="67"/>
      <c r="AD474" s="67"/>
      <c r="AE474" s="67"/>
      <c r="AF474" s="67"/>
    </row>
    <row r="475" spans="5:32" x14ac:dyDescent="0.2">
      <c r="E475" s="81"/>
      <c r="F475" s="67"/>
      <c r="G475" s="152"/>
      <c r="H475" s="153"/>
      <c r="I475" s="66"/>
      <c r="J475" s="67"/>
      <c r="K475" s="67"/>
      <c r="L475" s="67"/>
      <c r="M475" s="67"/>
      <c r="N475" s="67"/>
      <c r="O475" s="67"/>
      <c r="P475" s="67"/>
      <c r="Q475" s="67"/>
      <c r="R475" s="67"/>
      <c r="S475" s="67"/>
      <c r="T475" s="67"/>
      <c r="U475" s="67"/>
      <c r="V475" s="67"/>
      <c r="W475" s="67"/>
      <c r="X475" s="67"/>
      <c r="Y475" s="67"/>
      <c r="Z475" s="67"/>
      <c r="AA475" s="67"/>
      <c r="AB475" s="67"/>
      <c r="AC475" s="67"/>
      <c r="AD475" s="67"/>
      <c r="AE475" s="67"/>
      <c r="AF475" s="67"/>
    </row>
    <row r="476" spans="5:32" x14ac:dyDescent="0.2">
      <c r="E476" s="81"/>
      <c r="F476" s="67"/>
      <c r="G476" s="152"/>
      <c r="H476" s="153"/>
      <c r="I476" s="66"/>
      <c r="J476" s="67"/>
      <c r="K476" s="67"/>
      <c r="L476" s="67"/>
      <c r="M476" s="67"/>
      <c r="N476" s="67"/>
      <c r="O476" s="67"/>
      <c r="P476" s="67"/>
      <c r="Q476" s="67"/>
      <c r="R476" s="67"/>
      <c r="S476" s="67"/>
      <c r="T476" s="67"/>
      <c r="U476" s="67"/>
      <c r="V476" s="67"/>
      <c r="W476" s="67"/>
      <c r="X476" s="67"/>
      <c r="Y476" s="67"/>
      <c r="Z476" s="67"/>
      <c r="AA476" s="67"/>
      <c r="AB476" s="67"/>
      <c r="AC476" s="67"/>
      <c r="AD476" s="67"/>
      <c r="AE476" s="67"/>
      <c r="AF476" s="67"/>
    </row>
    <row r="477" spans="5:32" x14ac:dyDescent="0.2">
      <c r="E477" s="81"/>
      <c r="F477" s="67"/>
      <c r="G477" s="152"/>
      <c r="H477" s="153"/>
      <c r="I477" s="66"/>
      <c r="J477" s="67"/>
      <c r="K477" s="67"/>
      <c r="L477" s="67"/>
      <c r="M477" s="67"/>
      <c r="N477" s="67"/>
      <c r="O477" s="67"/>
      <c r="P477" s="67"/>
      <c r="Q477" s="67"/>
      <c r="R477" s="67"/>
      <c r="S477" s="67"/>
      <c r="T477" s="67"/>
      <c r="U477" s="67"/>
      <c r="V477" s="67"/>
      <c r="W477" s="67"/>
      <c r="X477" s="67"/>
      <c r="Y477" s="67"/>
      <c r="Z477" s="67"/>
      <c r="AA477" s="67"/>
      <c r="AB477" s="67"/>
      <c r="AC477" s="67"/>
      <c r="AD477" s="67"/>
      <c r="AE477" s="67"/>
      <c r="AF477" s="67"/>
    </row>
    <row r="478" spans="5:32" x14ac:dyDescent="0.2">
      <c r="E478" s="81"/>
      <c r="F478" s="67"/>
      <c r="G478" s="152"/>
      <c r="H478" s="153"/>
      <c r="I478" s="66"/>
      <c r="J478" s="67"/>
      <c r="K478" s="67"/>
      <c r="L478" s="67"/>
      <c r="M478" s="67"/>
      <c r="N478" s="67"/>
      <c r="O478" s="67"/>
      <c r="P478" s="67"/>
      <c r="Q478" s="67"/>
      <c r="R478" s="67"/>
      <c r="S478" s="67"/>
      <c r="T478" s="67"/>
      <c r="U478" s="67"/>
      <c r="V478" s="67"/>
      <c r="W478" s="67"/>
      <c r="X478" s="67"/>
      <c r="Y478" s="67"/>
      <c r="Z478" s="67"/>
      <c r="AA478" s="67"/>
      <c r="AB478" s="67"/>
      <c r="AC478" s="67"/>
      <c r="AD478" s="67"/>
      <c r="AE478" s="67"/>
      <c r="AF478" s="67"/>
    </row>
    <row r="479" spans="5:32" x14ac:dyDescent="0.2">
      <c r="E479" s="81"/>
      <c r="F479" s="67"/>
      <c r="G479" s="152"/>
      <c r="H479" s="153"/>
      <c r="I479" s="66"/>
      <c r="J479" s="67"/>
      <c r="K479" s="67"/>
      <c r="L479" s="67"/>
      <c r="M479" s="67"/>
      <c r="N479" s="67"/>
      <c r="O479" s="67"/>
      <c r="P479" s="67"/>
      <c r="Q479" s="67"/>
      <c r="R479" s="67"/>
      <c r="S479" s="67"/>
      <c r="T479" s="67"/>
      <c r="U479" s="67"/>
      <c r="V479" s="67"/>
      <c r="W479" s="67"/>
      <c r="X479" s="67"/>
      <c r="Y479" s="67"/>
      <c r="Z479" s="67"/>
      <c r="AA479" s="67"/>
      <c r="AB479" s="67"/>
      <c r="AC479" s="67"/>
      <c r="AD479" s="67"/>
      <c r="AE479" s="67"/>
      <c r="AF479" s="67"/>
    </row>
    <row r="480" spans="5:32" x14ac:dyDescent="0.2">
      <c r="E480" s="81"/>
      <c r="F480" s="67"/>
      <c r="G480" s="152"/>
      <c r="H480" s="153"/>
      <c r="I480" s="66"/>
      <c r="J480" s="67"/>
      <c r="K480" s="67"/>
      <c r="L480" s="67"/>
      <c r="M480" s="67"/>
      <c r="N480" s="67"/>
      <c r="O480" s="67"/>
      <c r="P480" s="67"/>
      <c r="Q480" s="67"/>
      <c r="R480" s="67"/>
      <c r="S480" s="67"/>
      <c r="T480" s="67"/>
      <c r="U480" s="67"/>
      <c r="V480" s="67"/>
      <c r="W480" s="67"/>
      <c r="X480" s="67"/>
      <c r="Y480" s="67"/>
      <c r="Z480" s="67"/>
      <c r="AA480" s="67"/>
      <c r="AB480" s="67"/>
      <c r="AC480" s="67"/>
      <c r="AD480" s="67"/>
      <c r="AE480" s="67"/>
      <c r="AF480" s="67"/>
    </row>
    <row r="481" spans="5:32" x14ac:dyDescent="0.2">
      <c r="E481" s="81"/>
      <c r="F481" s="67"/>
      <c r="G481" s="152"/>
      <c r="H481" s="153"/>
      <c r="I481" s="66"/>
      <c r="J481" s="67"/>
      <c r="K481" s="67"/>
      <c r="L481" s="67"/>
      <c r="M481" s="67"/>
      <c r="N481" s="67"/>
      <c r="O481" s="67"/>
      <c r="P481" s="67"/>
      <c r="Q481" s="67"/>
      <c r="R481" s="67"/>
      <c r="S481" s="67"/>
      <c r="T481" s="67"/>
      <c r="U481" s="67"/>
      <c r="V481" s="67"/>
      <c r="W481" s="67"/>
      <c r="X481" s="67"/>
      <c r="Y481" s="67"/>
      <c r="Z481" s="67"/>
      <c r="AA481" s="67"/>
      <c r="AB481" s="67"/>
      <c r="AC481" s="67"/>
      <c r="AD481" s="67"/>
      <c r="AE481" s="67"/>
      <c r="AF481" s="67"/>
    </row>
    <row r="482" spans="5:32" x14ac:dyDescent="0.2">
      <c r="E482" s="81"/>
      <c r="F482" s="67"/>
      <c r="G482" s="152"/>
      <c r="H482" s="153"/>
      <c r="I482" s="66"/>
      <c r="J482" s="67"/>
      <c r="K482" s="67"/>
      <c r="L482" s="67"/>
      <c r="M482" s="67"/>
      <c r="N482" s="67"/>
      <c r="O482" s="67"/>
      <c r="P482" s="67"/>
      <c r="Q482" s="67"/>
      <c r="R482" s="67"/>
      <c r="S482" s="67"/>
      <c r="T482" s="67"/>
      <c r="U482" s="67"/>
      <c r="V482" s="67"/>
      <c r="W482" s="67"/>
      <c r="X482" s="67"/>
      <c r="Y482" s="67"/>
      <c r="Z482" s="67"/>
      <c r="AA482" s="67"/>
      <c r="AB482" s="67"/>
      <c r="AC482" s="67"/>
      <c r="AD482" s="67"/>
      <c r="AE482" s="67"/>
      <c r="AF482" s="67"/>
    </row>
    <row r="483" spans="5:32" x14ac:dyDescent="0.2">
      <c r="E483" s="81"/>
      <c r="F483" s="67"/>
      <c r="G483" s="152"/>
      <c r="H483" s="153"/>
      <c r="I483" s="66"/>
      <c r="J483" s="67"/>
      <c r="K483" s="67"/>
      <c r="L483" s="67"/>
      <c r="M483" s="67"/>
      <c r="N483" s="67"/>
      <c r="O483" s="67"/>
      <c r="P483" s="67"/>
      <c r="Q483" s="67"/>
      <c r="R483" s="67"/>
      <c r="S483" s="67"/>
      <c r="T483" s="67"/>
      <c r="U483" s="67"/>
      <c r="V483" s="67"/>
      <c r="W483" s="67"/>
      <c r="X483" s="67"/>
      <c r="Y483" s="67"/>
      <c r="Z483" s="67"/>
      <c r="AA483" s="67"/>
      <c r="AB483" s="67"/>
      <c r="AC483" s="67"/>
      <c r="AD483" s="67"/>
      <c r="AE483" s="67"/>
      <c r="AF483" s="67"/>
    </row>
    <row r="484" spans="5:32" x14ac:dyDescent="0.2">
      <c r="E484" s="81"/>
      <c r="F484" s="67"/>
      <c r="G484" s="152"/>
      <c r="H484" s="153"/>
      <c r="I484" s="66"/>
      <c r="J484" s="67"/>
      <c r="K484" s="67"/>
      <c r="L484" s="67"/>
      <c r="M484" s="67"/>
      <c r="N484" s="67"/>
      <c r="O484" s="67"/>
      <c r="P484" s="67"/>
      <c r="Q484" s="67"/>
      <c r="R484" s="67"/>
      <c r="S484" s="67"/>
      <c r="T484" s="67"/>
      <c r="U484" s="67"/>
      <c r="V484" s="67"/>
      <c r="W484" s="67"/>
      <c r="X484" s="67"/>
      <c r="Y484" s="67"/>
      <c r="Z484" s="67"/>
      <c r="AA484" s="67"/>
      <c r="AB484" s="67"/>
      <c r="AC484" s="67"/>
      <c r="AD484" s="67"/>
      <c r="AE484" s="67"/>
      <c r="AF484" s="67"/>
    </row>
    <row r="485" spans="5:32" x14ac:dyDescent="0.2">
      <c r="E485" s="81"/>
      <c r="F485" s="67"/>
      <c r="G485" s="152"/>
      <c r="H485" s="153"/>
      <c r="I485" s="66"/>
      <c r="J485" s="67"/>
      <c r="K485" s="67"/>
      <c r="L485" s="67"/>
      <c r="M485" s="67"/>
      <c r="N485" s="67"/>
      <c r="O485" s="67"/>
      <c r="P485" s="67"/>
      <c r="Q485" s="67"/>
      <c r="R485" s="67"/>
      <c r="S485" s="67"/>
      <c r="T485" s="67"/>
      <c r="U485" s="67"/>
      <c r="V485" s="67"/>
      <c r="W485" s="67"/>
      <c r="X485" s="67"/>
      <c r="Y485" s="67"/>
      <c r="Z485" s="67"/>
      <c r="AA485" s="67"/>
      <c r="AB485" s="67"/>
      <c r="AC485" s="67"/>
      <c r="AD485" s="67"/>
      <c r="AE485" s="67"/>
      <c r="AF485" s="67"/>
    </row>
    <row r="486" spans="5:32" x14ac:dyDescent="0.2">
      <c r="E486" s="81"/>
      <c r="F486" s="67"/>
      <c r="G486" s="152"/>
      <c r="H486" s="153"/>
      <c r="I486" s="66"/>
      <c r="J486" s="67"/>
      <c r="K486" s="67"/>
      <c r="L486" s="67"/>
      <c r="M486" s="67"/>
      <c r="N486" s="67"/>
      <c r="O486" s="67"/>
      <c r="P486" s="67"/>
      <c r="Q486" s="67"/>
      <c r="R486" s="67"/>
      <c r="S486" s="67"/>
      <c r="T486" s="67"/>
      <c r="U486" s="67"/>
      <c r="V486" s="67"/>
      <c r="W486" s="67"/>
      <c r="X486" s="67"/>
      <c r="Y486" s="67"/>
      <c r="Z486" s="67"/>
      <c r="AA486" s="67"/>
      <c r="AB486" s="67"/>
      <c r="AC486" s="67"/>
      <c r="AD486" s="67"/>
      <c r="AE486" s="67"/>
      <c r="AF486" s="67"/>
    </row>
    <row r="487" spans="5:32" x14ac:dyDescent="0.2">
      <c r="E487" s="81"/>
      <c r="F487" s="67"/>
      <c r="G487" s="152"/>
      <c r="H487" s="153"/>
      <c r="I487" s="66"/>
      <c r="J487" s="67"/>
      <c r="K487" s="67"/>
      <c r="L487" s="67"/>
      <c r="M487" s="67"/>
      <c r="N487" s="67"/>
      <c r="O487" s="67"/>
      <c r="P487" s="67"/>
      <c r="Q487" s="67"/>
      <c r="R487" s="67"/>
      <c r="S487" s="67"/>
      <c r="T487" s="67"/>
      <c r="U487" s="67"/>
      <c r="V487" s="67"/>
      <c r="W487" s="67"/>
      <c r="X487" s="67"/>
      <c r="Y487" s="67"/>
      <c r="Z487" s="67"/>
      <c r="AA487" s="67"/>
      <c r="AB487" s="67"/>
      <c r="AC487" s="67"/>
      <c r="AD487" s="67"/>
      <c r="AE487" s="67"/>
      <c r="AF487" s="67"/>
    </row>
    <row r="488" spans="5:32" x14ac:dyDescent="0.2">
      <c r="E488" s="81"/>
      <c r="F488" s="67"/>
      <c r="G488" s="152"/>
      <c r="H488" s="153"/>
      <c r="I488" s="66"/>
      <c r="J488" s="67"/>
      <c r="K488" s="67"/>
      <c r="L488" s="67"/>
      <c r="M488" s="67"/>
      <c r="N488" s="67"/>
      <c r="O488" s="67"/>
      <c r="P488" s="67"/>
      <c r="Q488" s="67"/>
      <c r="R488" s="67"/>
      <c r="S488" s="67"/>
      <c r="T488" s="67"/>
      <c r="U488" s="67"/>
      <c r="V488" s="67"/>
      <c r="W488" s="67"/>
      <c r="X488" s="67"/>
      <c r="Y488" s="67"/>
      <c r="Z488" s="67"/>
      <c r="AA488" s="67"/>
      <c r="AB488" s="67"/>
      <c r="AC488" s="67"/>
      <c r="AD488" s="67"/>
      <c r="AE488" s="67"/>
      <c r="AF488" s="67"/>
    </row>
    <row r="489" spans="5:32" x14ac:dyDescent="0.2">
      <c r="E489" s="81"/>
      <c r="F489" s="67"/>
      <c r="G489" s="152"/>
      <c r="H489" s="153"/>
      <c r="I489" s="66"/>
      <c r="J489" s="67"/>
      <c r="K489" s="67"/>
      <c r="L489" s="67"/>
      <c r="M489" s="67"/>
      <c r="N489" s="67"/>
      <c r="O489" s="67"/>
      <c r="P489" s="67"/>
      <c r="Q489" s="67"/>
      <c r="R489" s="67"/>
      <c r="S489" s="67"/>
      <c r="T489" s="67"/>
      <c r="U489" s="67"/>
      <c r="V489" s="67"/>
      <c r="W489" s="67"/>
      <c r="X489" s="67"/>
      <c r="Y489" s="67"/>
      <c r="Z489" s="67"/>
      <c r="AA489" s="67"/>
      <c r="AB489" s="67"/>
      <c r="AC489" s="67"/>
      <c r="AD489" s="67"/>
      <c r="AE489" s="67"/>
      <c r="AF489" s="67"/>
    </row>
    <row r="490" spans="5:32" x14ac:dyDescent="0.2">
      <c r="E490" s="81"/>
      <c r="F490" s="67"/>
      <c r="G490" s="152"/>
      <c r="H490" s="153"/>
      <c r="I490" s="66"/>
      <c r="J490" s="67"/>
      <c r="K490" s="67"/>
      <c r="L490" s="67"/>
      <c r="M490" s="67"/>
      <c r="N490" s="67"/>
      <c r="O490" s="67"/>
      <c r="P490" s="67"/>
      <c r="Q490" s="67"/>
      <c r="R490" s="67"/>
      <c r="S490" s="67"/>
      <c r="T490" s="67"/>
      <c r="U490" s="67"/>
      <c r="V490" s="67"/>
      <c r="W490" s="67"/>
      <c r="X490" s="67"/>
      <c r="Y490" s="67"/>
      <c r="Z490" s="67"/>
      <c r="AA490" s="67"/>
      <c r="AB490" s="67"/>
      <c r="AC490" s="67"/>
      <c r="AD490" s="67"/>
      <c r="AE490" s="67"/>
      <c r="AF490" s="67"/>
    </row>
    <row r="491" spans="5:32" x14ac:dyDescent="0.2">
      <c r="E491" s="81"/>
      <c r="F491" s="67"/>
      <c r="G491" s="152"/>
      <c r="H491" s="153"/>
      <c r="I491" s="66"/>
      <c r="J491" s="67"/>
      <c r="K491" s="67"/>
      <c r="L491" s="67"/>
      <c r="M491" s="67"/>
      <c r="N491" s="67"/>
      <c r="O491" s="67"/>
      <c r="P491" s="67"/>
      <c r="Q491" s="67"/>
      <c r="R491" s="67"/>
      <c r="S491" s="67"/>
      <c r="T491" s="67"/>
      <c r="U491" s="67"/>
      <c r="V491" s="67"/>
      <c r="W491" s="67"/>
      <c r="X491" s="67"/>
      <c r="Y491" s="67"/>
      <c r="Z491" s="67"/>
      <c r="AA491" s="67"/>
      <c r="AB491" s="67"/>
      <c r="AC491" s="67"/>
      <c r="AD491" s="67"/>
      <c r="AE491" s="67"/>
      <c r="AF491" s="67"/>
    </row>
    <row r="492" spans="5:32" x14ac:dyDescent="0.2">
      <c r="E492" s="81"/>
      <c r="F492" s="67"/>
      <c r="G492" s="152"/>
      <c r="H492" s="153"/>
      <c r="I492" s="66"/>
      <c r="J492" s="67"/>
      <c r="K492" s="67"/>
      <c r="L492" s="67"/>
      <c r="M492" s="67"/>
      <c r="N492" s="67"/>
      <c r="O492" s="67"/>
      <c r="P492" s="67"/>
      <c r="Q492" s="67"/>
      <c r="R492" s="67"/>
      <c r="S492" s="67"/>
      <c r="T492" s="67"/>
      <c r="U492" s="67"/>
      <c r="V492" s="67"/>
      <c r="W492" s="67"/>
      <c r="X492" s="67"/>
      <c r="Y492" s="67"/>
      <c r="Z492" s="67"/>
      <c r="AA492" s="67"/>
      <c r="AB492" s="67"/>
      <c r="AC492" s="67"/>
      <c r="AD492" s="67"/>
      <c r="AE492" s="67"/>
      <c r="AF492" s="67"/>
    </row>
    <row r="493" spans="5:32" x14ac:dyDescent="0.2">
      <c r="E493" s="81"/>
      <c r="F493" s="67"/>
      <c r="G493" s="152"/>
      <c r="H493" s="153"/>
      <c r="I493" s="66"/>
      <c r="J493" s="67"/>
      <c r="K493" s="67"/>
      <c r="L493" s="67"/>
      <c r="M493" s="67"/>
      <c r="N493" s="67"/>
      <c r="O493" s="67"/>
      <c r="P493" s="67"/>
      <c r="Q493" s="67"/>
      <c r="R493" s="67"/>
      <c r="S493" s="67"/>
      <c r="T493" s="67"/>
      <c r="U493" s="67"/>
      <c r="V493" s="67"/>
      <c r="W493" s="67"/>
      <c r="X493" s="67"/>
      <c r="Y493" s="67"/>
      <c r="Z493" s="67"/>
      <c r="AA493" s="67"/>
      <c r="AB493" s="67"/>
      <c r="AC493" s="67"/>
      <c r="AD493" s="67"/>
      <c r="AE493" s="67"/>
      <c r="AF493" s="67"/>
    </row>
    <row r="494" spans="5:32" x14ac:dyDescent="0.2">
      <c r="E494" s="81"/>
      <c r="F494" s="67"/>
      <c r="G494" s="152"/>
      <c r="H494" s="153"/>
      <c r="I494" s="66"/>
      <c r="J494" s="67"/>
      <c r="K494" s="67"/>
      <c r="L494" s="67"/>
      <c r="M494" s="67"/>
      <c r="N494" s="67"/>
      <c r="O494" s="67"/>
      <c r="P494" s="67"/>
      <c r="Q494" s="67"/>
      <c r="R494" s="67"/>
      <c r="S494" s="67"/>
      <c r="T494" s="67"/>
      <c r="U494" s="67"/>
      <c r="V494" s="67"/>
      <c r="W494" s="67"/>
      <c r="X494" s="67"/>
      <c r="Y494" s="67"/>
      <c r="Z494" s="67"/>
      <c r="AA494" s="67"/>
      <c r="AB494" s="67"/>
      <c r="AC494" s="67"/>
      <c r="AD494" s="67"/>
      <c r="AE494" s="67"/>
      <c r="AF494" s="67"/>
    </row>
    <row r="495" spans="5:32" x14ac:dyDescent="0.2">
      <c r="E495" s="81"/>
      <c r="F495" s="67"/>
      <c r="G495" s="152"/>
      <c r="H495" s="153"/>
      <c r="I495" s="66"/>
      <c r="J495" s="67"/>
      <c r="K495" s="67"/>
      <c r="L495" s="67"/>
      <c r="M495" s="67"/>
      <c r="N495" s="67"/>
      <c r="O495" s="67"/>
      <c r="P495" s="67"/>
      <c r="Q495" s="67"/>
      <c r="R495" s="67"/>
      <c r="S495" s="67"/>
      <c r="T495" s="67"/>
      <c r="U495" s="67"/>
      <c r="V495" s="67"/>
      <c r="W495" s="67"/>
      <c r="X495" s="67"/>
      <c r="Y495" s="67"/>
      <c r="Z495" s="67"/>
      <c r="AA495" s="67"/>
      <c r="AB495" s="67"/>
      <c r="AC495" s="67"/>
      <c r="AD495" s="67"/>
      <c r="AE495" s="67"/>
      <c r="AF495" s="67"/>
    </row>
    <row r="496" spans="5:32" x14ac:dyDescent="0.2">
      <c r="E496" s="81"/>
      <c r="F496" s="67"/>
      <c r="G496" s="152"/>
      <c r="H496" s="153"/>
      <c r="I496" s="66"/>
      <c r="J496" s="67"/>
      <c r="K496" s="67"/>
      <c r="L496" s="67"/>
      <c r="M496" s="67"/>
      <c r="N496" s="67"/>
      <c r="O496" s="67"/>
      <c r="P496" s="67"/>
      <c r="Q496" s="67"/>
      <c r="R496" s="67"/>
      <c r="S496" s="67"/>
      <c r="T496" s="67"/>
      <c r="U496" s="67"/>
      <c r="V496" s="67"/>
      <c r="W496" s="67"/>
      <c r="X496" s="67"/>
      <c r="Y496" s="67"/>
      <c r="Z496" s="67"/>
      <c r="AA496" s="67"/>
      <c r="AB496" s="67"/>
      <c r="AC496" s="67"/>
      <c r="AD496" s="67"/>
      <c r="AE496" s="67"/>
      <c r="AF496" s="67"/>
    </row>
    <row r="497" spans="5:32" x14ac:dyDescent="0.2">
      <c r="E497" s="81"/>
      <c r="F497" s="67"/>
      <c r="G497" s="152"/>
      <c r="H497" s="153"/>
      <c r="I497" s="66"/>
      <c r="J497" s="67"/>
      <c r="K497" s="67"/>
      <c r="L497" s="67"/>
      <c r="M497" s="67"/>
      <c r="N497" s="67"/>
      <c r="O497" s="67"/>
      <c r="P497" s="67"/>
      <c r="Q497" s="67"/>
      <c r="R497" s="67"/>
      <c r="S497" s="67"/>
      <c r="T497" s="67"/>
      <c r="U497" s="67"/>
      <c r="V497" s="67"/>
      <c r="W497" s="67"/>
      <c r="X497" s="67"/>
      <c r="Y497" s="67"/>
      <c r="Z497" s="67"/>
      <c r="AA497" s="67"/>
      <c r="AB497" s="67"/>
      <c r="AC497" s="67"/>
      <c r="AD497" s="67"/>
      <c r="AE497" s="67"/>
      <c r="AF497" s="67"/>
    </row>
    <row r="498" spans="5:32" x14ac:dyDescent="0.2">
      <c r="E498" s="81"/>
      <c r="F498" s="67"/>
      <c r="G498" s="152"/>
      <c r="H498" s="153"/>
      <c r="I498" s="66"/>
      <c r="J498" s="67"/>
      <c r="K498" s="67"/>
      <c r="L498" s="67"/>
      <c r="M498" s="67"/>
      <c r="N498" s="67"/>
      <c r="O498" s="67"/>
      <c r="P498" s="67"/>
      <c r="Q498" s="67"/>
      <c r="R498" s="67"/>
      <c r="S498" s="67"/>
      <c r="T498" s="67"/>
      <c r="U498" s="67"/>
      <c r="V498" s="67"/>
      <c r="W498" s="67"/>
      <c r="X498" s="67"/>
      <c r="Y498" s="67"/>
      <c r="Z498" s="67"/>
      <c r="AA498" s="67"/>
      <c r="AB498" s="67"/>
      <c r="AC498" s="67"/>
      <c r="AD498" s="67"/>
      <c r="AE498" s="67"/>
      <c r="AF498" s="67"/>
    </row>
    <row r="499" spans="5:32" x14ac:dyDescent="0.2">
      <c r="E499" s="81"/>
      <c r="F499" s="67"/>
      <c r="G499" s="152"/>
      <c r="H499" s="153"/>
      <c r="I499" s="66"/>
      <c r="J499" s="67"/>
      <c r="K499" s="67"/>
      <c r="L499" s="67"/>
      <c r="M499" s="67"/>
      <c r="N499" s="67"/>
      <c r="O499" s="67"/>
      <c r="P499" s="67"/>
      <c r="Q499" s="67"/>
      <c r="R499" s="67"/>
      <c r="S499" s="67"/>
      <c r="T499" s="67"/>
      <c r="U499" s="67"/>
      <c r="V499" s="67"/>
      <c r="W499" s="67"/>
      <c r="X499" s="67"/>
      <c r="Y499" s="67"/>
      <c r="Z499" s="67"/>
      <c r="AA499" s="67"/>
      <c r="AB499" s="67"/>
      <c r="AC499" s="67"/>
      <c r="AD499" s="67"/>
      <c r="AE499" s="67"/>
      <c r="AF499" s="67"/>
    </row>
    <row r="500" spans="5:32" x14ac:dyDescent="0.2">
      <c r="E500" s="81"/>
      <c r="F500" s="67"/>
      <c r="G500" s="152"/>
      <c r="H500" s="153"/>
      <c r="I500" s="66"/>
      <c r="J500" s="67"/>
      <c r="K500" s="67"/>
      <c r="L500" s="67"/>
      <c r="M500" s="67"/>
      <c r="N500" s="67"/>
      <c r="O500" s="67"/>
      <c r="P500" s="67"/>
      <c r="Q500" s="67"/>
      <c r="R500" s="67"/>
      <c r="S500" s="67"/>
      <c r="T500" s="67"/>
      <c r="U500" s="67"/>
      <c r="V500" s="67"/>
      <c r="W500" s="67"/>
      <c r="X500" s="67"/>
      <c r="Y500" s="67"/>
      <c r="Z500" s="67"/>
      <c r="AA500" s="67"/>
      <c r="AB500" s="67"/>
      <c r="AC500" s="67"/>
      <c r="AD500" s="67"/>
      <c r="AE500" s="67"/>
      <c r="AF500" s="67"/>
    </row>
    <row r="501" spans="5:32" x14ac:dyDescent="0.2">
      <c r="E501" s="81"/>
      <c r="F501" s="67"/>
      <c r="G501" s="152"/>
      <c r="H501" s="153"/>
      <c r="I501" s="66"/>
      <c r="J501" s="67"/>
      <c r="K501" s="67"/>
      <c r="L501" s="67"/>
      <c r="M501" s="67"/>
      <c r="N501" s="67"/>
      <c r="O501" s="67"/>
      <c r="P501" s="67"/>
      <c r="Q501" s="67"/>
      <c r="R501" s="67"/>
      <c r="S501" s="67"/>
      <c r="T501" s="67"/>
      <c r="U501" s="67"/>
      <c r="V501" s="67"/>
      <c r="W501" s="67"/>
      <c r="X501" s="67"/>
      <c r="Y501" s="67"/>
      <c r="Z501" s="67"/>
      <c r="AA501" s="67"/>
      <c r="AB501" s="67"/>
      <c r="AC501" s="67"/>
      <c r="AD501" s="67"/>
      <c r="AE501" s="67"/>
      <c r="AF501" s="67"/>
    </row>
    <row r="502" spans="5:32" x14ac:dyDescent="0.2">
      <c r="E502" s="81"/>
      <c r="F502" s="67"/>
      <c r="G502" s="152"/>
      <c r="H502" s="153"/>
      <c r="I502" s="66"/>
      <c r="J502" s="67"/>
      <c r="K502" s="67"/>
      <c r="L502" s="67"/>
      <c r="M502" s="67"/>
      <c r="N502" s="67"/>
      <c r="O502" s="67"/>
      <c r="P502" s="67"/>
      <c r="Q502" s="67"/>
      <c r="R502" s="67"/>
      <c r="S502" s="67"/>
      <c r="T502" s="67"/>
      <c r="U502" s="67"/>
      <c r="V502" s="67"/>
      <c r="W502" s="67"/>
      <c r="X502" s="67"/>
      <c r="Y502" s="67"/>
      <c r="Z502" s="67"/>
      <c r="AA502" s="67"/>
      <c r="AB502" s="67"/>
      <c r="AC502" s="67"/>
      <c r="AD502" s="67"/>
      <c r="AE502" s="67"/>
      <c r="AF502" s="67"/>
    </row>
    <row r="503" spans="5:32" x14ac:dyDescent="0.2">
      <c r="E503" s="81"/>
      <c r="F503" s="67"/>
      <c r="G503" s="152"/>
      <c r="H503" s="153"/>
      <c r="I503" s="66"/>
      <c r="J503" s="67"/>
      <c r="K503" s="67"/>
      <c r="L503" s="67"/>
      <c r="M503" s="67"/>
      <c r="N503" s="67"/>
      <c r="O503" s="67"/>
      <c r="P503" s="67"/>
      <c r="Q503" s="67"/>
      <c r="R503" s="67"/>
      <c r="S503" s="67"/>
      <c r="T503" s="67"/>
      <c r="U503" s="67"/>
      <c r="V503" s="67"/>
      <c r="W503" s="67"/>
      <c r="X503" s="67"/>
      <c r="Y503" s="67"/>
      <c r="Z503" s="67"/>
      <c r="AA503" s="67"/>
      <c r="AB503" s="67"/>
      <c r="AC503" s="67"/>
      <c r="AD503" s="67"/>
      <c r="AE503" s="67"/>
      <c r="AF503" s="67"/>
    </row>
    <row r="504" spans="5:32" x14ac:dyDescent="0.2">
      <c r="E504" s="81"/>
      <c r="F504" s="67"/>
      <c r="G504" s="152"/>
      <c r="H504" s="153"/>
      <c r="I504" s="66"/>
      <c r="J504" s="67"/>
      <c r="K504" s="67"/>
      <c r="L504" s="67"/>
      <c r="M504" s="67"/>
      <c r="N504" s="67"/>
      <c r="O504" s="67"/>
      <c r="P504" s="67"/>
      <c r="Q504" s="67"/>
      <c r="R504" s="67"/>
      <c r="S504" s="67"/>
      <c r="T504" s="67"/>
      <c r="U504" s="67"/>
      <c r="V504" s="67"/>
      <c r="W504" s="67"/>
      <c r="X504" s="67"/>
      <c r="Y504" s="67"/>
      <c r="Z504" s="67"/>
      <c r="AA504" s="67"/>
      <c r="AB504" s="67"/>
      <c r="AC504" s="67"/>
      <c r="AD504" s="67"/>
      <c r="AE504" s="67"/>
      <c r="AF504" s="67"/>
    </row>
    <row r="505" spans="5:32" x14ac:dyDescent="0.2">
      <c r="E505" s="81"/>
      <c r="F505" s="67"/>
      <c r="G505" s="152"/>
      <c r="H505" s="153"/>
      <c r="I505" s="66"/>
      <c r="J505" s="67"/>
      <c r="K505" s="67"/>
      <c r="L505" s="67"/>
      <c r="M505" s="67"/>
      <c r="N505" s="67"/>
      <c r="O505" s="67"/>
      <c r="P505" s="67"/>
      <c r="Q505" s="67"/>
      <c r="R505" s="67"/>
      <c r="S505" s="67"/>
      <c r="T505" s="67"/>
      <c r="U505" s="67"/>
      <c r="V505" s="67"/>
      <c r="W505" s="67"/>
      <c r="X505" s="67"/>
      <c r="Y505" s="67"/>
      <c r="Z505" s="67"/>
      <c r="AA505" s="67"/>
      <c r="AB505" s="67"/>
      <c r="AC505" s="67"/>
      <c r="AD505" s="67"/>
      <c r="AE505" s="67"/>
      <c r="AF505" s="67"/>
    </row>
    <row r="506" spans="5:32" x14ac:dyDescent="0.2">
      <c r="E506" s="81"/>
      <c r="F506" s="67"/>
      <c r="G506" s="152"/>
      <c r="H506" s="153"/>
      <c r="I506" s="66"/>
      <c r="J506" s="67"/>
      <c r="K506" s="67"/>
      <c r="L506" s="67"/>
      <c r="M506" s="67"/>
      <c r="N506" s="67"/>
      <c r="O506" s="67"/>
      <c r="P506" s="67"/>
      <c r="Q506" s="67"/>
      <c r="R506" s="67"/>
      <c r="S506" s="67"/>
      <c r="T506" s="67"/>
      <c r="U506" s="67"/>
      <c r="V506" s="67"/>
      <c r="W506" s="67"/>
      <c r="X506" s="67"/>
      <c r="Y506" s="67"/>
      <c r="Z506" s="67"/>
      <c r="AA506" s="67"/>
      <c r="AB506" s="67"/>
      <c r="AC506" s="67"/>
      <c r="AD506" s="67"/>
      <c r="AE506" s="67"/>
      <c r="AF506" s="67"/>
    </row>
    <row r="507" spans="5:32" x14ac:dyDescent="0.2">
      <c r="E507" s="81"/>
      <c r="F507" s="67"/>
      <c r="G507" s="152"/>
      <c r="H507" s="153"/>
      <c r="I507" s="66"/>
      <c r="J507" s="67"/>
      <c r="K507" s="67"/>
      <c r="L507" s="67"/>
      <c r="M507" s="67"/>
      <c r="N507" s="67"/>
      <c r="O507" s="67"/>
      <c r="P507" s="67"/>
      <c r="Q507" s="67"/>
      <c r="R507" s="67"/>
      <c r="S507" s="67"/>
      <c r="T507" s="67"/>
      <c r="U507" s="67"/>
      <c r="V507" s="67"/>
      <c r="W507" s="67"/>
      <c r="X507" s="67"/>
      <c r="Y507" s="67"/>
      <c r="Z507" s="67"/>
      <c r="AA507" s="67"/>
      <c r="AB507" s="67"/>
      <c r="AC507" s="67"/>
      <c r="AD507" s="67"/>
      <c r="AE507" s="67"/>
      <c r="AF507" s="67"/>
    </row>
    <row r="508" spans="5:32" x14ac:dyDescent="0.2">
      <c r="E508" s="81"/>
      <c r="F508" s="67"/>
      <c r="G508" s="152"/>
      <c r="H508" s="153"/>
      <c r="I508" s="66"/>
      <c r="J508" s="67"/>
      <c r="K508" s="67"/>
      <c r="L508" s="67"/>
      <c r="M508" s="67"/>
      <c r="N508" s="67"/>
      <c r="O508" s="67"/>
      <c r="P508" s="67"/>
      <c r="Q508" s="67"/>
      <c r="R508" s="67"/>
      <c r="S508" s="67"/>
      <c r="T508" s="67"/>
      <c r="U508" s="67"/>
      <c r="V508" s="67"/>
      <c r="W508" s="67"/>
      <c r="X508" s="67"/>
      <c r="Y508" s="67"/>
      <c r="Z508" s="67"/>
      <c r="AA508" s="67"/>
      <c r="AB508" s="67"/>
      <c r="AC508" s="67"/>
      <c r="AD508" s="67"/>
      <c r="AE508" s="67"/>
      <c r="AF508" s="67"/>
    </row>
    <row r="509" spans="5:32" x14ac:dyDescent="0.2">
      <c r="E509" s="81"/>
      <c r="F509" s="67"/>
      <c r="G509" s="152"/>
      <c r="H509" s="153"/>
      <c r="I509" s="66"/>
      <c r="J509" s="67"/>
      <c r="K509" s="67"/>
      <c r="L509" s="67"/>
      <c r="M509" s="67"/>
      <c r="N509" s="67"/>
      <c r="O509" s="67"/>
      <c r="P509" s="67"/>
      <c r="Q509" s="67"/>
      <c r="R509" s="67"/>
      <c r="S509" s="67"/>
      <c r="T509" s="67"/>
      <c r="U509" s="67"/>
      <c r="V509" s="67"/>
      <c r="W509" s="67"/>
      <c r="X509" s="67"/>
      <c r="Y509" s="67"/>
      <c r="Z509" s="67"/>
      <c r="AA509" s="67"/>
      <c r="AB509" s="67"/>
      <c r="AC509" s="67"/>
      <c r="AD509" s="67"/>
      <c r="AE509" s="67"/>
      <c r="AF509" s="67"/>
    </row>
    <row r="510" spans="5:32" x14ac:dyDescent="0.2">
      <c r="E510" s="81"/>
      <c r="F510" s="67"/>
      <c r="G510" s="152"/>
      <c r="H510" s="153"/>
      <c r="I510" s="66"/>
      <c r="J510" s="67"/>
      <c r="K510" s="67"/>
      <c r="L510" s="67"/>
      <c r="M510" s="67"/>
      <c r="N510" s="67"/>
      <c r="O510" s="67"/>
      <c r="P510" s="67"/>
      <c r="Q510" s="67"/>
      <c r="R510" s="67"/>
      <c r="S510" s="67"/>
      <c r="T510" s="67"/>
      <c r="U510" s="67"/>
      <c r="V510" s="67"/>
      <c r="W510" s="67"/>
      <c r="X510" s="67"/>
      <c r="Y510" s="67"/>
      <c r="Z510" s="67"/>
      <c r="AA510" s="67"/>
      <c r="AB510" s="67"/>
      <c r="AC510" s="67"/>
      <c r="AD510" s="67"/>
      <c r="AE510" s="67"/>
      <c r="AF510" s="67"/>
    </row>
    <row r="511" spans="5:32" x14ac:dyDescent="0.2">
      <c r="E511" s="81"/>
      <c r="F511" s="67"/>
      <c r="G511" s="152"/>
      <c r="H511" s="153"/>
      <c r="I511" s="66"/>
      <c r="J511" s="67"/>
      <c r="K511" s="67"/>
      <c r="L511" s="67"/>
      <c r="M511" s="67"/>
      <c r="N511" s="67"/>
      <c r="O511" s="67"/>
      <c r="P511" s="67"/>
      <c r="Q511" s="67"/>
      <c r="R511" s="67"/>
      <c r="S511" s="67"/>
      <c r="T511" s="67"/>
      <c r="U511" s="67"/>
      <c r="V511" s="67"/>
      <c r="W511" s="67"/>
      <c r="X511" s="67"/>
      <c r="Y511" s="67"/>
      <c r="Z511" s="67"/>
      <c r="AA511" s="67"/>
      <c r="AB511" s="67"/>
      <c r="AC511" s="67"/>
      <c r="AD511" s="67"/>
      <c r="AE511" s="67"/>
      <c r="AF511" s="67"/>
    </row>
    <row r="512" spans="5:32" x14ac:dyDescent="0.2">
      <c r="E512" s="81"/>
      <c r="F512" s="67"/>
      <c r="G512" s="152"/>
      <c r="H512" s="153"/>
      <c r="I512" s="66"/>
      <c r="J512" s="67"/>
      <c r="K512" s="67"/>
      <c r="L512" s="67"/>
      <c r="M512" s="67"/>
      <c r="N512" s="67"/>
      <c r="O512" s="67"/>
      <c r="P512" s="67"/>
      <c r="Q512" s="67"/>
      <c r="R512" s="67"/>
      <c r="S512" s="67"/>
      <c r="T512" s="67"/>
      <c r="U512" s="67"/>
      <c r="V512" s="67"/>
      <c r="W512" s="67"/>
      <c r="X512" s="67"/>
      <c r="Y512" s="67"/>
      <c r="Z512" s="67"/>
      <c r="AA512" s="67"/>
      <c r="AB512" s="67"/>
      <c r="AC512" s="67"/>
      <c r="AD512" s="67"/>
      <c r="AE512" s="67"/>
      <c r="AF512" s="67"/>
    </row>
    <row r="513" spans="5:32" x14ac:dyDescent="0.2">
      <c r="E513" s="81"/>
      <c r="F513" s="67"/>
      <c r="G513" s="152"/>
      <c r="H513" s="153"/>
      <c r="I513" s="66"/>
      <c r="J513" s="67"/>
      <c r="K513" s="67"/>
      <c r="L513" s="67"/>
      <c r="M513" s="67"/>
      <c r="N513" s="67"/>
      <c r="O513" s="67"/>
      <c r="P513" s="67"/>
      <c r="Q513" s="67"/>
      <c r="R513" s="67"/>
      <c r="S513" s="67"/>
      <c r="T513" s="67"/>
      <c r="U513" s="67"/>
      <c r="V513" s="67"/>
      <c r="W513" s="67"/>
      <c r="X513" s="67"/>
      <c r="Y513" s="67"/>
      <c r="Z513" s="67"/>
      <c r="AA513" s="67"/>
      <c r="AB513" s="67"/>
      <c r="AC513" s="67"/>
      <c r="AD513" s="67"/>
      <c r="AE513" s="67"/>
      <c r="AF513" s="67"/>
    </row>
    <row r="514" spans="5:32" x14ac:dyDescent="0.2">
      <c r="E514" s="81"/>
      <c r="F514" s="67"/>
      <c r="G514" s="152"/>
      <c r="H514" s="153"/>
      <c r="I514" s="66"/>
      <c r="J514" s="67"/>
      <c r="K514" s="67"/>
      <c r="L514" s="67"/>
      <c r="M514" s="67"/>
      <c r="N514" s="67"/>
      <c r="O514" s="67"/>
      <c r="P514" s="67"/>
      <c r="Q514" s="67"/>
      <c r="R514" s="67"/>
      <c r="S514" s="67"/>
      <c r="T514" s="67"/>
      <c r="U514" s="67"/>
      <c r="V514" s="67"/>
      <c r="W514" s="67"/>
      <c r="X514" s="67"/>
      <c r="Y514" s="67"/>
      <c r="Z514" s="67"/>
      <c r="AA514" s="67"/>
      <c r="AB514" s="67"/>
      <c r="AC514" s="67"/>
      <c r="AD514" s="67"/>
      <c r="AE514" s="67"/>
      <c r="AF514" s="67"/>
    </row>
    <row r="515" spans="5:32" x14ac:dyDescent="0.2">
      <c r="E515" s="81"/>
      <c r="F515" s="67"/>
      <c r="G515" s="152"/>
      <c r="H515" s="153"/>
      <c r="I515" s="66"/>
      <c r="J515" s="67"/>
      <c r="K515" s="67"/>
      <c r="L515" s="67"/>
      <c r="M515" s="67"/>
      <c r="N515" s="67"/>
      <c r="O515" s="67"/>
      <c r="P515" s="67"/>
      <c r="Q515" s="67"/>
      <c r="R515" s="67"/>
      <c r="S515" s="67"/>
      <c r="T515" s="67"/>
      <c r="U515" s="67"/>
      <c r="V515" s="67"/>
      <c r="W515" s="67"/>
      <c r="X515" s="67"/>
      <c r="Y515" s="67"/>
      <c r="Z515" s="67"/>
      <c r="AA515" s="67"/>
      <c r="AB515" s="67"/>
      <c r="AC515" s="67"/>
      <c r="AD515" s="67"/>
      <c r="AE515" s="67"/>
      <c r="AF515" s="67"/>
    </row>
    <row r="516" spans="5:32" x14ac:dyDescent="0.2">
      <c r="E516" s="81"/>
      <c r="F516" s="67"/>
      <c r="G516" s="152"/>
      <c r="H516" s="153"/>
      <c r="I516" s="66"/>
      <c r="J516" s="67"/>
      <c r="K516" s="67"/>
      <c r="L516" s="67"/>
      <c r="M516" s="67"/>
      <c r="N516" s="67"/>
      <c r="O516" s="67"/>
      <c r="P516" s="67"/>
      <c r="Q516" s="67"/>
      <c r="R516" s="67"/>
      <c r="S516" s="67"/>
      <c r="T516" s="67"/>
      <c r="U516" s="67"/>
      <c r="V516" s="67"/>
      <c r="W516" s="67"/>
      <c r="X516" s="67"/>
      <c r="Y516" s="67"/>
      <c r="Z516" s="67"/>
      <c r="AA516" s="67"/>
      <c r="AB516" s="67"/>
      <c r="AC516" s="67"/>
      <c r="AD516" s="67"/>
      <c r="AE516" s="67"/>
      <c r="AF516" s="67"/>
    </row>
    <row r="517" spans="5:32" x14ac:dyDescent="0.2">
      <c r="E517" s="81"/>
      <c r="F517" s="67"/>
      <c r="G517" s="152"/>
      <c r="H517" s="153"/>
      <c r="I517" s="66"/>
      <c r="J517" s="67"/>
      <c r="K517" s="67"/>
      <c r="L517" s="67"/>
      <c r="M517" s="67"/>
      <c r="N517" s="67"/>
      <c r="O517" s="67"/>
      <c r="P517" s="67"/>
      <c r="Q517" s="67"/>
      <c r="R517" s="67"/>
      <c r="S517" s="67"/>
      <c r="T517" s="67"/>
      <c r="U517" s="67"/>
      <c r="V517" s="67"/>
      <c r="W517" s="67"/>
      <c r="X517" s="67"/>
      <c r="Y517" s="67"/>
      <c r="Z517" s="67"/>
      <c r="AA517" s="67"/>
      <c r="AB517" s="67"/>
      <c r="AC517" s="67"/>
      <c r="AD517" s="67"/>
      <c r="AE517" s="67"/>
      <c r="AF517" s="67"/>
    </row>
    <row r="518" spans="5:32" x14ac:dyDescent="0.2">
      <c r="E518" s="81"/>
      <c r="F518" s="67"/>
      <c r="G518" s="152"/>
      <c r="H518" s="153"/>
      <c r="I518" s="66"/>
      <c r="J518" s="67"/>
      <c r="K518" s="67"/>
      <c r="L518" s="67"/>
      <c r="M518" s="67"/>
      <c r="N518" s="67"/>
      <c r="O518" s="67"/>
      <c r="P518" s="67"/>
      <c r="Q518" s="67"/>
      <c r="R518" s="67"/>
      <c r="S518" s="67"/>
      <c r="T518" s="67"/>
      <c r="U518" s="67"/>
      <c r="V518" s="67"/>
      <c r="W518" s="67"/>
      <c r="X518" s="67"/>
      <c r="Y518" s="67"/>
      <c r="Z518" s="67"/>
      <c r="AA518" s="67"/>
      <c r="AB518" s="67"/>
      <c r="AC518" s="67"/>
      <c r="AD518" s="67"/>
      <c r="AE518" s="67"/>
      <c r="AF518" s="67"/>
    </row>
    <row r="519" spans="5:32" x14ac:dyDescent="0.2">
      <c r="E519" s="81"/>
      <c r="F519" s="67"/>
      <c r="G519" s="152"/>
      <c r="H519" s="153"/>
      <c r="I519" s="66"/>
      <c r="J519" s="67"/>
      <c r="K519" s="67"/>
      <c r="L519" s="67"/>
      <c r="M519" s="67"/>
      <c r="N519" s="67"/>
      <c r="O519" s="67"/>
      <c r="P519" s="67"/>
      <c r="Q519" s="67"/>
      <c r="R519" s="67"/>
      <c r="S519" s="67"/>
      <c r="T519" s="67"/>
      <c r="U519" s="67"/>
      <c r="V519" s="67"/>
      <c r="W519" s="67"/>
      <c r="X519" s="67"/>
      <c r="Y519" s="67"/>
      <c r="Z519" s="67"/>
      <c r="AA519" s="67"/>
      <c r="AB519" s="67"/>
      <c r="AC519" s="67"/>
      <c r="AD519" s="67"/>
      <c r="AE519" s="67"/>
      <c r="AF519" s="67"/>
    </row>
    <row r="520" spans="5:32" x14ac:dyDescent="0.2">
      <c r="E520" s="81"/>
      <c r="F520" s="67"/>
      <c r="G520" s="152"/>
      <c r="H520" s="153"/>
      <c r="I520" s="66"/>
      <c r="J520" s="67"/>
      <c r="K520" s="67"/>
      <c r="L520" s="67"/>
      <c r="M520" s="67"/>
      <c r="N520" s="67"/>
      <c r="O520" s="67"/>
      <c r="P520" s="67"/>
      <c r="Q520" s="67"/>
      <c r="R520" s="67"/>
      <c r="S520" s="67"/>
      <c r="T520" s="67"/>
      <c r="U520" s="67"/>
      <c r="V520" s="67"/>
      <c r="W520" s="67"/>
      <c r="X520" s="67"/>
      <c r="Y520" s="67"/>
      <c r="Z520" s="67"/>
      <c r="AA520" s="67"/>
      <c r="AB520" s="67"/>
      <c r="AC520" s="67"/>
      <c r="AD520" s="67"/>
      <c r="AE520" s="67"/>
      <c r="AF520" s="67"/>
    </row>
    <row r="521" spans="5:32" x14ac:dyDescent="0.2">
      <c r="E521" s="81"/>
      <c r="F521" s="67"/>
      <c r="G521" s="152"/>
      <c r="H521" s="153"/>
      <c r="I521" s="66"/>
      <c r="J521" s="67"/>
      <c r="K521" s="67"/>
      <c r="L521" s="67"/>
      <c r="M521" s="67"/>
      <c r="N521" s="67"/>
      <c r="O521" s="67"/>
      <c r="P521" s="67"/>
      <c r="Q521" s="67"/>
      <c r="R521" s="67"/>
      <c r="S521" s="67"/>
      <c r="T521" s="67"/>
      <c r="U521" s="67"/>
      <c r="V521" s="67"/>
      <c r="W521" s="67"/>
      <c r="X521" s="67"/>
      <c r="Y521" s="67"/>
      <c r="Z521" s="67"/>
      <c r="AA521" s="67"/>
      <c r="AB521" s="67"/>
      <c r="AC521" s="67"/>
      <c r="AD521" s="67"/>
      <c r="AE521" s="67"/>
      <c r="AF521" s="67"/>
    </row>
    <row r="522" spans="5:32" x14ac:dyDescent="0.2">
      <c r="E522" s="81"/>
      <c r="F522" s="67"/>
      <c r="G522" s="152"/>
      <c r="H522" s="153"/>
      <c r="I522" s="66"/>
      <c r="J522" s="67"/>
      <c r="K522" s="67"/>
      <c r="L522" s="67"/>
      <c r="M522" s="67"/>
      <c r="N522" s="67"/>
      <c r="O522" s="67"/>
      <c r="P522" s="67"/>
      <c r="Q522" s="67"/>
      <c r="R522" s="67"/>
      <c r="S522" s="67"/>
      <c r="T522" s="67"/>
      <c r="U522" s="67"/>
      <c r="V522" s="67"/>
      <c r="W522" s="67"/>
      <c r="X522" s="67"/>
      <c r="Y522" s="67"/>
      <c r="Z522" s="67"/>
      <c r="AA522" s="67"/>
      <c r="AB522" s="67"/>
      <c r="AC522" s="67"/>
      <c r="AD522" s="67"/>
      <c r="AE522" s="67"/>
      <c r="AF522" s="67"/>
    </row>
    <row r="523" spans="5:32" x14ac:dyDescent="0.2">
      <c r="E523" s="81"/>
      <c r="F523" s="67"/>
      <c r="G523" s="152"/>
      <c r="H523" s="153"/>
      <c r="I523" s="66"/>
      <c r="J523" s="67"/>
      <c r="K523" s="67"/>
      <c r="L523" s="67"/>
      <c r="M523" s="67"/>
      <c r="N523" s="67"/>
      <c r="O523" s="67"/>
      <c r="P523" s="67"/>
      <c r="Q523" s="67"/>
      <c r="R523" s="67"/>
      <c r="S523" s="67"/>
      <c r="T523" s="67"/>
      <c r="U523" s="67"/>
      <c r="V523" s="67"/>
      <c r="W523" s="67"/>
      <c r="X523" s="67"/>
      <c r="Y523" s="67"/>
      <c r="Z523" s="67"/>
      <c r="AA523" s="67"/>
      <c r="AB523" s="67"/>
      <c r="AC523" s="67"/>
      <c r="AD523" s="67"/>
      <c r="AE523" s="67"/>
      <c r="AF523" s="67"/>
    </row>
    <row r="524" spans="5:32" x14ac:dyDescent="0.2">
      <c r="E524" s="81"/>
      <c r="F524" s="67"/>
      <c r="G524" s="152"/>
      <c r="H524" s="153"/>
      <c r="I524" s="66"/>
      <c r="J524" s="67"/>
      <c r="K524" s="67"/>
      <c r="L524" s="67"/>
      <c r="M524" s="67"/>
      <c r="N524" s="67"/>
      <c r="O524" s="67"/>
      <c r="P524" s="67"/>
      <c r="Q524" s="67"/>
      <c r="R524" s="67"/>
      <c r="S524" s="67"/>
      <c r="T524" s="67"/>
      <c r="U524" s="67"/>
      <c r="V524" s="67"/>
      <c r="W524" s="67"/>
      <c r="X524" s="67"/>
      <c r="Y524" s="67"/>
      <c r="Z524" s="67"/>
      <c r="AA524" s="67"/>
      <c r="AB524" s="67"/>
      <c r="AC524" s="67"/>
      <c r="AD524" s="67"/>
      <c r="AE524" s="67"/>
      <c r="AF524" s="67"/>
    </row>
    <row r="525" spans="5:32" x14ac:dyDescent="0.2">
      <c r="E525" s="81"/>
      <c r="F525" s="67"/>
      <c r="G525" s="152"/>
      <c r="H525" s="153"/>
      <c r="I525" s="66"/>
      <c r="J525" s="67"/>
      <c r="K525" s="67"/>
      <c r="L525" s="67"/>
      <c r="M525" s="67"/>
      <c r="N525" s="67"/>
      <c r="O525" s="67"/>
      <c r="P525" s="67"/>
      <c r="Q525" s="67"/>
      <c r="R525" s="67"/>
      <c r="S525" s="67"/>
      <c r="T525" s="67"/>
      <c r="U525" s="67"/>
      <c r="V525" s="67"/>
      <c r="W525" s="67"/>
      <c r="X525" s="67"/>
      <c r="Y525" s="67"/>
      <c r="Z525" s="67"/>
      <c r="AA525" s="67"/>
      <c r="AB525" s="67"/>
      <c r="AC525" s="67"/>
      <c r="AD525" s="67"/>
      <c r="AE525" s="67"/>
      <c r="AF525" s="67"/>
    </row>
    <row r="526" spans="5:32" x14ac:dyDescent="0.2">
      <c r="E526" s="81"/>
      <c r="F526" s="67"/>
      <c r="G526" s="152"/>
      <c r="H526" s="153"/>
      <c r="I526" s="66"/>
      <c r="J526" s="67"/>
      <c r="K526" s="67"/>
      <c r="L526" s="67"/>
      <c r="M526" s="67"/>
      <c r="N526" s="67"/>
      <c r="O526" s="67"/>
      <c r="P526" s="67"/>
      <c r="Q526" s="67"/>
      <c r="R526" s="67"/>
      <c r="S526" s="67"/>
      <c r="T526" s="67"/>
      <c r="U526" s="67"/>
      <c r="V526" s="67"/>
      <c r="W526" s="67"/>
      <c r="X526" s="67"/>
      <c r="Y526" s="67"/>
      <c r="Z526" s="67"/>
      <c r="AA526" s="67"/>
      <c r="AB526" s="67"/>
      <c r="AC526" s="67"/>
      <c r="AD526" s="67"/>
      <c r="AE526" s="67"/>
      <c r="AF526" s="67"/>
    </row>
    <row r="527" spans="5:32" x14ac:dyDescent="0.2">
      <c r="E527" s="81"/>
      <c r="F527" s="67"/>
      <c r="G527" s="152"/>
      <c r="H527" s="153"/>
      <c r="I527" s="66"/>
      <c r="J527" s="67"/>
      <c r="K527" s="67"/>
      <c r="L527" s="67"/>
      <c r="M527" s="67"/>
      <c r="N527" s="67"/>
      <c r="O527" s="67"/>
      <c r="P527" s="67"/>
      <c r="Q527" s="67"/>
      <c r="R527" s="67"/>
      <c r="S527" s="67"/>
      <c r="T527" s="67"/>
      <c r="U527" s="67"/>
      <c r="V527" s="67"/>
      <c r="W527" s="67"/>
      <c r="X527" s="67"/>
      <c r="Y527" s="67"/>
      <c r="Z527" s="67"/>
      <c r="AA527" s="67"/>
      <c r="AB527" s="67"/>
      <c r="AC527" s="67"/>
      <c r="AD527" s="67"/>
      <c r="AE527" s="67"/>
      <c r="AF527" s="67"/>
    </row>
    <row r="528" spans="5:32" x14ac:dyDescent="0.2">
      <c r="E528" s="81"/>
      <c r="F528" s="67"/>
      <c r="G528" s="152"/>
      <c r="H528" s="153"/>
      <c r="I528" s="66"/>
      <c r="J528" s="67"/>
      <c r="K528" s="67"/>
      <c r="L528" s="67"/>
      <c r="M528" s="67"/>
      <c r="N528" s="67"/>
      <c r="O528" s="67"/>
      <c r="P528" s="67"/>
      <c r="Q528" s="67"/>
      <c r="R528" s="67"/>
      <c r="S528" s="67"/>
      <c r="T528" s="67"/>
      <c r="U528" s="67"/>
      <c r="V528" s="67"/>
      <c r="W528" s="67"/>
      <c r="X528" s="67"/>
      <c r="Y528" s="67"/>
      <c r="Z528" s="67"/>
      <c r="AA528" s="67"/>
      <c r="AB528" s="67"/>
      <c r="AC528" s="67"/>
      <c r="AD528" s="67"/>
      <c r="AE528" s="67"/>
      <c r="AF528" s="67"/>
    </row>
    <row r="529" spans="5:32" x14ac:dyDescent="0.2">
      <c r="E529" s="81"/>
      <c r="F529" s="67"/>
      <c r="G529" s="152"/>
      <c r="H529" s="153"/>
      <c r="I529" s="66"/>
      <c r="J529" s="67"/>
      <c r="K529" s="67"/>
      <c r="L529" s="67"/>
      <c r="M529" s="67"/>
      <c r="N529" s="67"/>
      <c r="O529" s="67"/>
      <c r="P529" s="67"/>
      <c r="Q529" s="67"/>
      <c r="R529" s="67"/>
      <c r="S529" s="67"/>
      <c r="T529" s="67"/>
      <c r="U529" s="67"/>
      <c r="V529" s="67"/>
      <c r="W529" s="67"/>
      <c r="X529" s="67"/>
      <c r="Y529" s="67"/>
      <c r="Z529" s="67"/>
      <c r="AA529" s="67"/>
      <c r="AB529" s="67"/>
      <c r="AC529" s="67"/>
      <c r="AD529" s="67"/>
      <c r="AE529" s="67"/>
      <c r="AF529" s="67"/>
    </row>
    <row r="530" spans="5:32" x14ac:dyDescent="0.2">
      <c r="E530" s="81"/>
      <c r="F530" s="67"/>
      <c r="G530" s="152"/>
      <c r="H530" s="153"/>
      <c r="I530" s="66"/>
      <c r="J530" s="67"/>
      <c r="K530" s="67"/>
      <c r="L530" s="67"/>
      <c r="M530" s="67"/>
      <c r="N530" s="67"/>
      <c r="O530" s="67"/>
      <c r="P530" s="67"/>
      <c r="Q530" s="67"/>
      <c r="R530" s="67"/>
      <c r="S530" s="67"/>
      <c r="T530" s="67"/>
      <c r="U530" s="67"/>
      <c r="V530" s="67"/>
      <c r="W530" s="67"/>
      <c r="X530" s="67"/>
      <c r="Y530" s="67"/>
      <c r="Z530" s="67"/>
      <c r="AA530" s="67"/>
      <c r="AB530" s="67"/>
      <c r="AC530" s="67"/>
      <c r="AD530" s="67"/>
      <c r="AE530" s="67"/>
      <c r="AF530" s="67"/>
    </row>
    <row r="531" spans="5:32" x14ac:dyDescent="0.2">
      <c r="E531" s="81"/>
      <c r="F531" s="67"/>
      <c r="G531" s="152"/>
      <c r="H531" s="153"/>
      <c r="I531" s="66"/>
      <c r="J531" s="67"/>
      <c r="K531" s="67"/>
      <c r="L531" s="67"/>
      <c r="M531" s="67"/>
      <c r="N531" s="67"/>
      <c r="O531" s="67"/>
      <c r="P531" s="67"/>
      <c r="Q531" s="67"/>
      <c r="R531" s="67"/>
      <c r="S531" s="67"/>
      <c r="T531" s="67"/>
      <c r="U531" s="67"/>
      <c r="V531" s="67"/>
      <c r="W531" s="67"/>
      <c r="X531" s="67"/>
      <c r="Y531" s="67"/>
      <c r="Z531" s="67"/>
      <c r="AA531" s="67"/>
      <c r="AB531" s="67"/>
      <c r="AC531" s="67"/>
      <c r="AD531" s="67"/>
      <c r="AE531" s="67"/>
      <c r="AF531" s="67"/>
    </row>
    <row r="532" spans="5:32" x14ac:dyDescent="0.2">
      <c r="E532" s="81"/>
      <c r="F532" s="67"/>
      <c r="G532" s="152"/>
      <c r="H532" s="153"/>
      <c r="I532" s="66"/>
      <c r="J532" s="67"/>
      <c r="K532" s="67"/>
      <c r="L532" s="67"/>
      <c r="M532" s="67"/>
      <c r="N532" s="67"/>
      <c r="O532" s="67"/>
      <c r="P532" s="67"/>
      <c r="Q532" s="67"/>
      <c r="R532" s="67"/>
      <c r="S532" s="67"/>
      <c r="T532" s="67"/>
      <c r="U532" s="67"/>
      <c r="V532" s="67"/>
      <c r="W532" s="67"/>
      <c r="X532" s="67"/>
      <c r="Y532" s="67"/>
      <c r="Z532" s="67"/>
      <c r="AA532" s="67"/>
      <c r="AB532" s="67"/>
      <c r="AC532" s="67"/>
      <c r="AD532" s="67"/>
      <c r="AE532" s="67"/>
      <c r="AF532" s="67"/>
    </row>
    <row r="533" spans="5:32" x14ac:dyDescent="0.2">
      <c r="E533" s="81"/>
      <c r="F533" s="67"/>
      <c r="G533" s="152"/>
      <c r="H533" s="153"/>
      <c r="I533" s="66"/>
      <c r="J533" s="67"/>
      <c r="K533" s="67"/>
      <c r="L533" s="67"/>
      <c r="M533" s="67"/>
      <c r="N533" s="67"/>
      <c r="O533" s="67"/>
      <c r="P533" s="67"/>
      <c r="Q533" s="67"/>
      <c r="R533" s="67"/>
      <c r="S533" s="67"/>
      <c r="T533" s="67"/>
      <c r="U533" s="67"/>
      <c r="V533" s="67"/>
      <c r="W533" s="67"/>
      <c r="X533" s="67"/>
      <c r="Y533" s="67"/>
      <c r="Z533" s="67"/>
      <c r="AA533" s="67"/>
      <c r="AB533" s="67"/>
      <c r="AC533" s="67"/>
      <c r="AD533" s="67"/>
      <c r="AE533" s="67"/>
      <c r="AF533" s="67"/>
    </row>
    <row r="534" spans="5:32" x14ac:dyDescent="0.2">
      <c r="E534" s="81"/>
      <c r="F534" s="67"/>
      <c r="G534" s="152"/>
      <c r="H534" s="153"/>
      <c r="I534" s="66"/>
      <c r="J534" s="67"/>
      <c r="K534" s="67"/>
      <c r="L534" s="67"/>
      <c r="M534" s="67"/>
      <c r="N534" s="67"/>
      <c r="O534" s="67"/>
      <c r="P534" s="67"/>
      <c r="Q534" s="67"/>
      <c r="R534" s="67"/>
      <c r="S534" s="67"/>
      <c r="T534" s="67"/>
      <c r="U534" s="67"/>
      <c r="V534" s="67"/>
      <c r="W534" s="67"/>
      <c r="X534" s="67"/>
      <c r="Y534" s="67"/>
      <c r="Z534" s="67"/>
      <c r="AA534" s="67"/>
      <c r="AB534" s="67"/>
      <c r="AC534" s="67"/>
      <c r="AD534" s="67"/>
      <c r="AE534" s="67"/>
      <c r="AF534" s="67"/>
    </row>
    <row r="535" spans="5:32" x14ac:dyDescent="0.2">
      <c r="E535" s="81"/>
      <c r="F535" s="67"/>
      <c r="G535" s="152"/>
      <c r="H535" s="153"/>
      <c r="I535" s="66"/>
      <c r="J535" s="67"/>
      <c r="K535" s="67"/>
      <c r="L535" s="67"/>
      <c r="M535" s="67"/>
      <c r="N535" s="67"/>
      <c r="O535" s="67"/>
      <c r="P535" s="67"/>
      <c r="Q535" s="67"/>
      <c r="R535" s="67"/>
      <c r="S535" s="67"/>
      <c r="T535" s="67"/>
      <c r="U535" s="67"/>
      <c r="V535" s="67"/>
      <c r="W535" s="67"/>
      <c r="X535" s="67"/>
      <c r="Y535" s="67"/>
      <c r="Z535" s="67"/>
      <c r="AA535" s="67"/>
      <c r="AB535" s="67"/>
      <c r="AC535" s="67"/>
      <c r="AD535" s="67"/>
      <c r="AE535" s="67"/>
      <c r="AF535" s="67"/>
    </row>
    <row r="536" spans="5:32" x14ac:dyDescent="0.2">
      <c r="E536" s="81"/>
      <c r="F536" s="67"/>
      <c r="G536" s="152"/>
      <c r="H536" s="153"/>
      <c r="I536" s="66"/>
      <c r="J536" s="67"/>
      <c r="K536" s="67"/>
      <c r="L536" s="67"/>
      <c r="M536" s="67"/>
      <c r="N536" s="67"/>
      <c r="O536" s="67"/>
      <c r="P536" s="67"/>
      <c r="Q536" s="67"/>
      <c r="R536" s="67"/>
      <c r="S536" s="67"/>
      <c r="T536" s="67"/>
      <c r="U536" s="67"/>
      <c r="V536" s="67"/>
      <c r="W536" s="67"/>
      <c r="X536" s="67"/>
      <c r="Y536" s="67"/>
      <c r="Z536" s="67"/>
      <c r="AA536" s="67"/>
      <c r="AB536" s="67"/>
      <c r="AC536" s="67"/>
      <c r="AD536" s="67"/>
      <c r="AE536" s="67"/>
      <c r="AF536" s="67"/>
    </row>
    <row r="537" spans="5:32" x14ac:dyDescent="0.2">
      <c r="E537" s="81"/>
      <c r="F537" s="67"/>
      <c r="G537" s="152"/>
      <c r="H537" s="153"/>
      <c r="I537" s="66"/>
      <c r="J537" s="67"/>
      <c r="K537" s="67"/>
      <c r="L537" s="67"/>
      <c r="M537" s="67"/>
      <c r="N537" s="67"/>
      <c r="O537" s="67"/>
      <c r="P537" s="67"/>
      <c r="Q537" s="67"/>
      <c r="R537" s="67"/>
      <c r="S537" s="67"/>
      <c r="T537" s="67"/>
      <c r="U537" s="67"/>
      <c r="V537" s="67"/>
      <c r="W537" s="67"/>
      <c r="X537" s="67"/>
      <c r="Y537" s="67"/>
      <c r="Z537" s="67"/>
      <c r="AA537" s="67"/>
      <c r="AB537" s="67"/>
      <c r="AC537" s="67"/>
      <c r="AD537" s="67"/>
      <c r="AE537" s="67"/>
      <c r="AF537" s="67"/>
    </row>
    <row r="538" spans="5:32" x14ac:dyDescent="0.2">
      <c r="E538" s="81"/>
      <c r="F538" s="67"/>
      <c r="G538" s="152"/>
      <c r="H538" s="153"/>
      <c r="I538" s="66"/>
      <c r="J538" s="67"/>
      <c r="K538" s="67"/>
      <c r="L538" s="67"/>
      <c r="M538" s="67"/>
      <c r="N538" s="67"/>
      <c r="O538" s="67"/>
      <c r="P538" s="67"/>
      <c r="Q538" s="67"/>
      <c r="R538" s="67"/>
      <c r="S538" s="67"/>
      <c r="T538" s="67"/>
      <c r="U538" s="67"/>
      <c r="V538" s="67"/>
      <c r="W538" s="67"/>
      <c r="X538" s="67"/>
      <c r="Y538" s="67"/>
      <c r="Z538" s="67"/>
      <c r="AA538" s="67"/>
      <c r="AB538" s="67"/>
      <c r="AC538" s="67"/>
      <c r="AD538" s="67"/>
      <c r="AE538" s="67"/>
      <c r="AF538" s="67"/>
    </row>
    <row r="539" spans="5:32" x14ac:dyDescent="0.2">
      <c r="E539" s="81"/>
      <c r="F539" s="67"/>
      <c r="G539" s="152"/>
      <c r="H539" s="153"/>
      <c r="I539" s="66"/>
      <c r="J539" s="67"/>
      <c r="K539" s="67"/>
      <c r="L539" s="67"/>
      <c r="M539" s="67"/>
      <c r="N539" s="67"/>
      <c r="O539" s="67"/>
      <c r="P539" s="67"/>
      <c r="Q539" s="67"/>
      <c r="R539" s="67"/>
      <c r="S539" s="67"/>
      <c r="T539" s="67"/>
      <c r="U539" s="67"/>
      <c r="V539" s="67"/>
      <c r="W539" s="67"/>
      <c r="X539" s="67"/>
      <c r="Y539" s="67"/>
      <c r="Z539" s="67"/>
      <c r="AA539" s="67"/>
      <c r="AB539" s="67"/>
      <c r="AC539" s="67"/>
      <c r="AD539" s="67"/>
      <c r="AE539" s="67"/>
      <c r="AF539" s="67"/>
    </row>
    <row r="540" spans="5:32" x14ac:dyDescent="0.2">
      <c r="E540" s="81"/>
      <c r="F540" s="67"/>
      <c r="G540" s="152"/>
      <c r="H540" s="153"/>
      <c r="I540" s="66"/>
      <c r="J540" s="67"/>
      <c r="K540" s="67"/>
      <c r="L540" s="67"/>
      <c r="M540" s="67"/>
      <c r="N540" s="67"/>
      <c r="O540" s="67"/>
      <c r="P540" s="67"/>
      <c r="Q540" s="67"/>
      <c r="R540" s="67"/>
      <c r="S540" s="67"/>
      <c r="T540" s="67"/>
      <c r="U540" s="67"/>
      <c r="V540" s="67"/>
      <c r="W540" s="67"/>
      <c r="X540" s="67"/>
      <c r="Y540" s="67"/>
      <c r="Z540" s="67"/>
      <c r="AA540" s="67"/>
      <c r="AB540" s="67"/>
      <c r="AC540" s="67"/>
      <c r="AD540" s="67"/>
      <c r="AE540" s="67"/>
      <c r="AF540" s="67"/>
    </row>
    <row r="541" spans="5:32" x14ac:dyDescent="0.2">
      <c r="E541" s="81"/>
      <c r="F541" s="67"/>
      <c r="G541" s="152"/>
      <c r="H541" s="153"/>
      <c r="I541" s="66"/>
      <c r="J541" s="67"/>
      <c r="K541" s="67"/>
      <c r="L541" s="67"/>
      <c r="M541" s="67"/>
      <c r="N541" s="67"/>
      <c r="O541" s="67"/>
      <c r="P541" s="67"/>
      <c r="Q541" s="67"/>
      <c r="R541" s="67"/>
      <c r="S541" s="67"/>
      <c r="T541" s="67"/>
      <c r="U541" s="67"/>
      <c r="V541" s="67"/>
      <c r="W541" s="67"/>
      <c r="X541" s="67"/>
      <c r="Y541" s="67"/>
      <c r="Z541" s="67"/>
      <c r="AA541" s="67"/>
      <c r="AB541" s="67"/>
      <c r="AC541" s="67"/>
      <c r="AD541" s="67"/>
      <c r="AE541" s="67"/>
      <c r="AF541" s="67"/>
    </row>
    <row r="542" spans="5:32" x14ac:dyDescent="0.2">
      <c r="E542" s="81"/>
      <c r="F542" s="67"/>
      <c r="G542" s="152"/>
      <c r="H542" s="153"/>
      <c r="I542" s="66"/>
      <c r="J542" s="67"/>
      <c r="K542" s="67"/>
      <c r="L542" s="67"/>
      <c r="M542" s="67"/>
      <c r="N542" s="67"/>
      <c r="O542" s="67"/>
      <c r="P542" s="67"/>
      <c r="Q542" s="67"/>
      <c r="R542" s="67"/>
      <c r="S542" s="67"/>
      <c r="T542" s="67"/>
      <c r="U542" s="67"/>
      <c r="V542" s="67"/>
      <c r="W542" s="67"/>
      <c r="X542" s="67"/>
      <c r="Y542" s="67"/>
      <c r="Z542" s="67"/>
      <c r="AA542" s="67"/>
      <c r="AB542" s="67"/>
      <c r="AC542" s="67"/>
      <c r="AD542" s="67"/>
      <c r="AE542" s="67"/>
      <c r="AF542" s="67"/>
    </row>
    <row r="543" spans="5:32" x14ac:dyDescent="0.2">
      <c r="E543" s="81"/>
      <c r="F543" s="67"/>
      <c r="G543" s="152"/>
      <c r="H543" s="153"/>
      <c r="I543" s="66"/>
      <c r="J543" s="67"/>
      <c r="K543" s="67"/>
      <c r="L543" s="67"/>
      <c r="M543" s="67"/>
      <c r="N543" s="67"/>
      <c r="O543" s="67"/>
      <c r="P543" s="67"/>
      <c r="Q543" s="67"/>
      <c r="R543" s="67"/>
      <c r="S543" s="67"/>
      <c r="T543" s="67"/>
      <c r="U543" s="67"/>
      <c r="V543" s="67"/>
      <c r="W543" s="67"/>
      <c r="X543" s="67"/>
      <c r="Y543" s="67"/>
      <c r="Z543" s="67"/>
      <c r="AA543" s="67"/>
      <c r="AB543" s="67"/>
      <c r="AC543" s="67"/>
      <c r="AD543" s="67"/>
      <c r="AE543" s="67"/>
      <c r="AF543" s="67"/>
    </row>
    <row r="544" spans="5:32" x14ac:dyDescent="0.2">
      <c r="E544" s="81"/>
      <c r="F544" s="67"/>
      <c r="G544" s="152"/>
      <c r="H544" s="153"/>
      <c r="I544" s="66"/>
      <c r="J544" s="67"/>
      <c r="K544" s="67"/>
      <c r="L544" s="67"/>
      <c r="M544" s="67"/>
      <c r="N544" s="67"/>
      <c r="O544" s="67"/>
      <c r="P544" s="67"/>
      <c r="Q544" s="67"/>
      <c r="R544" s="67"/>
      <c r="S544" s="67"/>
      <c r="T544" s="67"/>
      <c r="U544" s="67"/>
      <c r="V544" s="67"/>
      <c r="W544" s="67"/>
      <c r="X544" s="67"/>
      <c r="Y544" s="67"/>
      <c r="Z544" s="67"/>
      <c r="AA544" s="67"/>
      <c r="AB544" s="67"/>
      <c r="AC544" s="67"/>
      <c r="AD544" s="67"/>
      <c r="AE544" s="67"/>
      <c r="AF544" s="67"/>
    </row>
    <row r="545" spans="5:32" x14ac:dyDescent="0.2">
      <c r="E545" s="81"/>
      <c r="F545" s="67"/>
      <c r="G545" s="152"/>
      <c r="H545" s="153"/>
      <c r="I545" s="66"/>
      <c r="J545" s="67"/>
      <c r="K545" s="67"/>
      <c r="L545" s="67"/>
      <c r="M545" s="67"/>
      <c r="N545" s="67"/>
      <c r="O545" s="67"/>
      <c r="P545" s="67"/>
      <c r="Q545" s="67"/>
      <c r="R545" s="67"/>
      <c r="S545" s="67"/>
      <c r="T545" s="67"/>
      <c r="U545" s="67"/>
      <c r="V545" s="67"/>
      <c r="W545" s="67"/>
      <c r="X545" s="67"/>
      <c r="Y545" s="67"/>
      <c r="Z545" s="67"/>
      <c r="AA545" s="67"/>
      <c r="AB545" s="67"/>
      <c r="AC545" s="67"/>
      <c r="AD545" s="67"/>
      <c r="AE545" s="67"/>
      <c r="AF545" s="67"/>
    </row>
    <row r="546" spans="5:32" x14ac:dyDescent="0.2">
      <c r="E546" s="81"/>
      <c r="F546" s="67"/>
      <c r="G546" s="152"/>
      <c r="H546" s="153"/>
      <c r="I546" s="66"/>
      <c r="J546" s="67"/>
      <c r="K546" s="67"/>
      <c r="L546" s="67"/>
      <c r="M546" s="67"/>
      <c r="N546" s="67"/>
      <c r="O546" s="67"/>
      <c r="P546" s="67"/>
      <c r="Q546" s="67"/>
      <c r="R546" s="67"/>
      <c r="S546" s="67"/>
      <c r="T546" s="67"/>
      <c r="U546" s="67"/>
      <c r="V546" s="67"/>
      <c r="W546" s="67"/>
      <c r="X546" s="67"/>
      <c r="Y546" s="67"/>
      <c r="Z546" s="67"/>
      <c r="AA546" s="67"/>
      <c r="AB546" s="67"/>
      <c r="AC546" s="67"/>
      <c r="AD546" s="67"/>
      <c r="AE546" s="67"/>
      <c r="AF546" s="67"/>
    </row>
    <row r="547" spans="5:32" x14ac:dyDescent="0.2">
      <c r="E547" s="81"/>
      <c r="F547" s="67"/>
      <c r="G547" s="152"/>
      <c r="H547" s="153"/>
      <c r="I547" s="66"/>
      <c r="J547" s="67"/>
      <c r="K547" s="67"/>
      <c r="L547" s="67"/>
      <c r="M547" s="67"/>
      <c r="N547" s="67"/>
      <c r="O547" s="67"/>
      <c r="P547" s="67"/>
      <c r="Q547" s="67"/>
      <c r="R547" s="67"/>
      <c r="S547" s="67"/>
      <c r="T547" s="67"/>
      <c r="U547" s="67"/>
      <c r="V547" s="67"/>
      <c r="W547" s="67"/>
      <c r="X547" s="67"/>
      <c r="Y547" s="67"/>
      <c r="Z547" s="67"/>
      <c r="AA547" s="67"/>
      <c r="AB547" s="67"/>
      <c r="AC547" s="67"/>
      <c r="AD547" s="67"/>
      <c r="AE547" s="67"/>
      <c r="AF547" s="67"/>
    </row>
    <row r="548" spans="5:32" x14ac:dyDescent="0.2">
      <c r="E548" s="81"/>
      <c r="F548" s="67"/>
      <c r="G548" s="152"/>
      <c r="H548" s="153"/>
      <c r="I548" s="66"/>
      <c r="J548" s="67"/>
      <c r="K548" s="67"/>
      <c r="L548" s="67"/>
      <c r="M548" s="67"/>
      <c r="N548" s="67"/>
      <c r="O548" s="67"/>
      <c r="P548" s="67"/>
      <c r="Q548" s="67"/>
      <c r="R548" s="67"/>
      <c r="S548" s="67"/>
      <c r="T548" s="67"/>
      <c r="U548" s="67"/>
      <c r="V548" s="67"/>
      <c r="W548" s="67"/>
      <c r="X548" s="67"/>
      <c r="Y548" s="67"/>
      <c r="Z548" s="67"/>
      <c r="AA548" s="67"/>
      <c r="AB548" s="67"/>
      <c r="AC548" s="67"/>
      <c r="AD548" s="67"/>
      <c r="AE548" s="67"/>
      <c r="AF548" s="67"/>
    </row>
    <row r="549" spans="5:32" x14ac:dyDescent="0.2">
      <c r="E549" s="81"/>
      <c r="F549" s="67"/>
      <c r="G549" s="152"/>
      <c r="H549" s="153"/>
      <c r="I549" s="66"/>
      <c r="J549" s="67"/>
      <c r="K549" s="67"/>
      <c r="L549" s="67"/>
      <c r="M549" s="67"/>
      <c r="N549" s="67"/>
      <c r="O549" s="67"/>
      <c r="P549" s="67"/>
      <c r="Q549" s="67"/>
      <c r="R549" s="67"/>
      <c r="S549" s="67"/>
      <c r="T549" s="67"/>
      <c r="U549" s="67"/>
      <c r="V549" s="67"/>
      <c r="W549" s="67"/>
      <c r="X549" s="67"/>
      <c r="Y549" s="67"/>
      <c r="Z549" s="67"/>
      <c r="AA549" s="67"/>
      <c r="AB549" s="67"/>
      <c r="AC549" s="67"/>
      <c r="AD549" s="67"/>
      <c r="AE549" s="67"/>
      <c r="AF549" s="67"/>
    </row>
    <row r="550" spans="5:32" x14ac:dyDescent="0.2">
      <c r="E550" s="81"/>
      <c r="F550" s="67"/>
      <c r="G550" s="152"/>
      <c r="H550" s="153"/>
      <c r="I550" s="66"/>
      <c r="J550" s="67"/>
      <c r="K550" s="67"/>
      <c r="L550" s="67"/>
      <c r="M550" s="67"/>
      <c r="N550" s="67"/>
      <c r="O550" s="67"/>
      <c r="P550" s="67"/>
      <c r="Q550" s="67"/>
      <c r="R550" s="67"/>
      <c r="S550" s="67"/>
      <c r="T550" s="67"/>
      <c r="U550" s="67"/>
      <c r="V550" s="67"/>
      <c r="W550" s="67"/>
      <c r="X550" s="67"/>
      <c r="Y550" s="67"/>
      <c r="Z550" s="67"/>
      <c r="AA550" s="67"/>
      <c r="AB550" s="67"/>
      <c r="AC550" s="67"/>
      <c r="AD550" s="67"/>
      <c r="AE550" s="67"/>
      <c r="AF550" s="67"/>
    </row>
    <row r="551" spans="5:32" x14ac:dyDescent="0.2">
      <c r="E551" s="81"/>
      <c r="F551" s="67"/>
      <c r="G551" s="152"/>
      <c r="H551" s="153"/>
      <c r="I551" s="66"/>
      <c r="J551" s="67"/>
      <c r="K551" s="67"/>
      <c r="L551" s="67"/>
      <c r="M551" s="67"/>
      <c r="N551" s="67"/>
      <c r="O551" s="67"/>
      <c r="P551" s="67"/>
      <c r="Q551" s="67"/>
      <c r="R551" s="67"/>
      <c r="S551" s="67"/>
      <c r="T551" s="67"/>
      <c r="U551" s="67"/>
      <c r="V551" s="67"/>
      <c r="W551" s="67"/>
      <c r="X551" s="67"/>
      <c r="Y551" s="67"/>
      <c r="Z551" s="67"/>
      <c r="AA551" s="67"/>
      <c r="AB551" s="67"/>
      <c r="AC551" s="67"/>
      <c r="AD551" s="67"/>
      <c r="AE551" s="67"/>
      <c r="AF551" s="67"/>
    </row>
    <row r="552" spans="5:32" x14ac:dyDescent="0.2">
      <c r="E552" s="81"/>
      <c r="F552" s="67"/>
      <c r="G552" s="152"/>
      <c r="H552" s="153"/>
      <c r="I552" s="66"/>
      <c r="J552" s="67"/>
      <c r="K552" s="67"/>
      <c r="L552" s="67"/>
      <c r="M552" s="67"/>
      <c r="N552" s="67"/>
      <c r="O552" s="67"/>
      <c r="P552" s="67"/>
      <c r="Q552" s="67"/>
      <c r="R552" s="67"/>
      <c r="S552" s="67"/>
      <c r="T552" s="67"/>
      <c r="U552" s="67"/>
      <c r="V552" s="67"/>
      <c r="W552" s="67"/>
      <c r="X552" s="67"/>
      <c r="Y552" s="67"/>
      <c r="Z552" s="67"/>
      <c r="AA552" s="67"/>
      <c r="AB552" s="67"/>
      <c r="AC552" s="67"/>
      <c r="AD552" s="67"/>
      <c r="AE552" s="67"/>
      <c r="AF552" s="67"/>
    </row>
    <row r="553" spans="5:32" x14ac:dyDescent="0.2">
      <c r="E553" s="81"/>
      <c r="F553" s="67"/>
      <c r="G553" s="152"/>
      <c r="H553" s="153"/>
      <c r="I553" s="66"/>
      <c r="J553" s="67"/>
      <c r="K553" s="67"/>
      <c r="L553" s="67"/>
      <c r="M553" s="67"/>
      <c r="N553" s="67"/>
      <c r="O553" s="67"/>
      <c r="P553" s="67"/>
      <c r="Q553" s="67"/>
      <c r="R553" s="67"/>
      <c r="S553" s="67"/>
      <c r="T553" s="67"/>
      <c r="U553" s="67"/>
      <c r="V553" s="67"/>
      <c r="W553" s="67"/>
      <c r="X553" s="67"/>
      <c r="Y553" s="67"/>
      <c r="Z553" s="67"/>
      <c r="AA553" s="67"/>
      <c r="AB553" s="67"/>
      <c r="AC553" s="67"/>
      <c r="AD553" s="67"/>
      <c r="AE553" s="67"/>
      <c r="AF553" s="67"/>
    </row>
    <row r="554" spans="5:32" x14ac:dyDescent="0.2">
      <c r="E554" s="81"/>
      <c r="F554" s="67"/>
      <c r="G554" s="152"/>
      <c r="H554" s="153"/>
      <c r="I554" s="66"/>
      <c r="J554" s="67"/>
      <c r="K554" s="67"/>
      <c r="L554" s="67"/>
      <c r="M554" s="67"/>
      <c r="N554" s="67"/>
      <c r="O554" s="67"/>
      <c r="P554" s="67"/>
      <c r="Q554" s="67"/>
      <c r="R554" s="67"/>
      <c r="S554" s="67"/>
      <c r="T554" s="67"/>
      <c r="U554" s="67"/>
      <c r="V554" s="67"/>
      <c r="W554" s="67"/>
      <c r="X554" s="67"/>
      <c r="Y554" s="67"/>
      <c r="Z554" s="67"/>
      <c r="AA554" s="67"/>
      <c r="AB554" s="67"/>
      <c r="AC554" s="67"/>
      <c r="AD554" s="67"/>
      <c r="AE554" s="67"/>
      <c r="AF554" s="67"/>
    </row>
    <row r="555" spans="5:32" x14ac:dyDescent="0.2">
      <c r="E555" s="81"/>
      <c r="F555" s="67"/>
      <c r="G555" s="152"/>
      <c r="H555" s="153"/>
      <c r="I555" s="66"/>
      <c r="J555" s="67"/>
      <c r="K555" s="67"/>
      <c r="L555" s="67"/>
      <c r="M555" s="67"/>
      <c r="N555" s="67"/>
      <c r="O555" s="67"/>
      <c r="P555" s="67"/>
      <c r="Q555" s="67"/>
      <c r="R555" s="67"/>
      <c r="S555" s="67"/>
      <c r="T555" s="67"/>
      <c r="U555" s="67"/>
      <c r="V555" s="67"/>
      <c r="W555" s="67"/>
      <c r="X555" s="67"/>
      <c r="Y555" s="67"/>
      <c r="Z555" s="67"/>
      <c r="AA555" s="67"/>
      <c r="AB555" s="67"/>
      <c r="AC555" s="67"/>
      <c r="AD555" s="67"/>
      <c r="AE555" s="67"/>
      <c r="AF555" s="67"/>
    </row>
    <row r="556" spans="5:32" x14ac:dyDescent="0.2">
      <c r="E556" s="81"/>
      <c r="F556" s="67"/>
      <c r="G556" s="152"/>
      <c r="H556" s="153"/>
      <c r="I556" s="66"/>
      <c r="J556" s="67"/>
      <c r="K556" s="67"/>
      <c r="L556" s="67"/>
      <c r="M556" s="67"/>
      <c r="N556" s="67"/>
      <c r="O556" s="67"/>
      <c r="P556" s="67"/>
      <c r="Q556" s="67"/>
      <c r="R556" s="67"/>
      <c r="S556" s="67"/>
      <c r="T556" s="67"/>
      <c r="U556" s="67"/>
      <c r="V556" s="67"/>
      <c r="W556" s="67"/>
      <c r="X556" s="67"/>
      <c r="Y556" s="67"/>
      <c r="Z556" s="67"/>
      <c r="AA556" s="67"/>
      <c r="AB556" s="67"/>
      <c r="AC556" s="67"/>
      <c r="AD556" s="67"/>
      <c r="AE556" s="67"/>
      <c r="AF556" s="67"/>
    </row>
    <row r="557" spans="5:32" x14ac:dyDescent="0.2">
      <c r="E557" s="81"/>
      <c r="F557" s="67"/>
      <c r="G557" s="152"/>
      <c r="H557" s="153"/>
      <c r="I557" s="66"/>
      <c r="J557" s="67"/>
      <c r="K557" s="67"/>
      <c r="L557" s="67"/>
      <c r="M557" s="67"/>
      <c r="N557" s="67"/>
      <c r="O557" s="67"/>
      <c r="P557" s="67"/>
      <c r="Q557" s="67"/>
      <c r="R557" s="67"/>
      <c r="S557" s="67"/>
      <c r="T557" s="67"/>
      <c r="U557" s="67"/>
      <c r="V557" s="67"/>
      <c r="W557" s="67"/>
      <c r="X557" s="67"/>
      <c r="Y557" s="67"/>
      <c r="Z557" s="67"/>
      <c r="AA557" s="67"/>
      <c r="AB557" s="67"/>
      <c r="AC557" s="67"/>
      <c r="AD557" s="67"/>
      <c r="AE557" s="67"/>
      <c r="AF557" s="67"/>
    </row>
    <row r="558" spans="5:32" x14ac:dyDescent="0.2">
      <c r="E558" s="81"/>
      <c r="F558" s="67"/>
      <c r="G558" s="152"/>
      <c r="H558" s="153"/>
      <c r="I558" s="66"/>
      <c r="J558" s="67"/>
      <c r="K558" s="67"/>
      <c r="L558" s="67"/>
      <c r="M558" s="67"/>
      <c r="N558" s="67"/>
      <c r="O558" s="67"/>
      <c r="P558" s="67"/>
      <c r="Q558" s="67"/>
      <c r="R558" s="67"/>
      <c r="S558" s="67"/>
      <c r="T558" s="67"/>
      <c r="U558" s="67"/>
      <c r="V558" s="67"/>
      <c r="W558" s="67"/>
      <c r="X558" s="67"/>
      <c r="Y558" s="67"/>
      <c r="Z558" s="67"/>
      <c r="AA558" s="67"/>
      <c r="AB558" s="67"/>
      <c r="AC558" s="67"/>
      <c r="AD558" s="67"/>
      <c r="AE558" s="67"/>
      <c r="AF558" s="67"/>
    </row>
    <row r="559" spans="5:32" x14ac:dyDescent="0.2">
      <c r="E559" s="81"/>
      <c r="F559" s="67"/>
      <c r="G559" s="152"/>
      <c r="H559" s="153"/>
      <c r="I559" s="66"/>
      <c r="J559" s="67"/>
      <c r="K559" s="67"/>
      <c r="L559" s="67"/>
      <c r="M559" s="67"/>
      <c r="N559" s="67"/>
      <c r="O559" s="67"/>
      <c r="P559" s="67"/>
      <c r="Q559" s="67"/>
      <c r="R559" s="67"/>
      <c r="S559" s="67"/>
      <c r="T559" s="67"/>
      <c r="U559" s="67"/>
      <c r="V559" s="67"/>
      <c r="W559" s="67"/>
      <c r="X559" s="67"/>
      <c r="Y559" s="67"/>
      <c r="Z559" s="67"/>
      <c r="AA559" s="67"/>
      <c r="AB559" s="67"/>
      <c r="AC559" s="67"/>
      <c r="AD559" s="67"/>
      <c r="AE559" s="67"/>
      <c r="AF559" s="67"/>
    </row>
    <row r="560" spans="5:32" x14ac:dyDescent="0.2">
      <c r="E560" s="81"/>
      <c r="F560" s="67"/>
      <c r="G560" s="152"/>
      <c r="H560" s="153"/>
      <c r="I560" s="66"/>
      <c r="J560" s="67"/>
      <c r="K560" s="67"/>
      <c r="L560" s="67"/>
      <c r="M560" s="67"/>
      <c r="N560" s="67"/>
      <c r="O560" s="67"/>
      <c r="P560" s="67"/>
      <c r="Q560" s="67"/>
      <c r="R560" s="67"/>
      <c r="S560" s="67"/>
      <c r="T560" s="67"/>
      <c r="U560" s="67"/>
      <c r="V560" s="67"/>
      <c r="W560" s="67"/>
      <c r="X560" s="67"/>
      <c r="Y560" s="67"/>
      <c r="Z560" s="67"/>
      <c r="AA560" s="67"/>
      <c r="AB560" s="67"/>
      <c r="AC560" s="67"/>
      <c r="AD560" s="67"/>
      <c r="AE560" s="67"/>
      <c r="AF560" s="67"/>
    </row>
    <row r="561" spans="5:32" x14ac:dyDescent="0.2">
      <c r="E561" s="81"/>
      <c r="F561" s="67"/>
      <c r="G561" s="152"/>
      <c r="H561" s="153"/>
      <c r="I561" s="66"/>
      <c r="J561" s="67"/>
      <c r="K561" s="67"/>
      <c r="L561" s="67"/>
      <c r="M561" s="67"/>
      <c r="N561" s="67"/>
      <c r="O561" s="67"/>
      <c r="P561" s="67"/>
      <c r="Q561" s="67"/>
      <c r="R561" s="67"/>
      <c r="S561" s="67"/>
      <c r="T561" s="67"/>
      <c r="U561" s="67"/>
      <c r="V561" s="67"/>
      <c r="W561" s="67"/>
      <c r="X561" s="67"/>
      <c r="Y561" s="67"/>
      <c r="Z561" s="67"/>
      <c r="AA561" s="67"/>
      <c r="AB561" s="67"/>
      <c r="AC561" s="67"/>
      <c r="AD561" s="67"/>
      <c r="AE561" s="67"/>
      <c r="AF561" s="67"/>
    </row>
    <row r="562" spans="5:32" x14ac:dyDescent="0.2">
      <c r="E562" s="81"/>
      <c r="F562" s="67"/>
      <c r="G562" s="152"/>
      <c r="H562" s="153"/>
      <c r="I562" s="66"/>
      <c r="J562" s="67"/>
      <c r="K562" s="67"/>
      <c r="L562" s="67"/>
      <c r="M562" s="67"/>
      <c r="N562" s="67"/>
      <c r="O562" s="67"/>
      <c r="P562" s="67"/>
      <c r="Q562" s="67"/>
      <c r="R562" s="67"/>
      <c r="S562" s="67"/>
      <c r="T562" s="67"/>
      <c r="U562" s="67"/>
      <c r="V562" s="67"/>
      <c r="W562" s="67"/>
      <c r="X562" s="67"/>
      <c r="Y562" s="67"/>
      <c r="Z562" s="67"/>
      <c r="AA562" s="67"/>
      <c r="AB562" s="67"/>
      <c r="AC562" s="67"/>
      <c r="AD562" s="67"/>
      <c r="AE562" s="67"/>
      <c r="AF562" s="67"/>
    </row>
    <row r="563" spans="5:32" x14ac:dyDescent="0.2">
      <c r="E563" s="81"/>
      <c r="F563" s="67"/>
      <c r="G563" s="152"/>
      <c r="H563" s="153"/>
      <c r="I563" s="66"/>
      <c r="J563" s="67"/>
      <c r="K563" s="67"/>
      <c r="L563" s="67"/>
      <c r="M563" s="67"/>
      <c r="N563" s="67"/>
      <c r="O563" s="67"/>
      <c r="P563" s="67"/>
      <c r="Q563" s="67"/>
      <c r="R563" s="67"/>
      <c r="S563" s="67"/>
      <c r="T563" s="67"/>
      <c r="U563" s="67"/>
      <c r="V563" s="67"/>
      <c r="W563" s="67"/>
      <c r="X563" s="67"/>
      <c r="Y563" s="67"/>
      <c r="Z563" s="67"/>
      <c r="AA563" s="67"/>
      <c r="AB563" s="67"/>
      <c r="AC563" s="67"/>
      <c r="AD563" s="67"/>
      <c r="AE563" s="67"/>
      <c r="AF563" s="67"/>
    </row>
    <row r="564" spans="5:32" x14ac:dyDescent="0.2">
      <c r="E564" s="81"/>
      <c r="F564" s="67"/>
      <c r="G564" s="152"/>
      <c r="H564" s="153"/>
      <c r="I564" s="66"/>
      <c r="J564" s="67"/>
      <c r="K564" s="67"/>
      <c r="L564" s="67"/>
      <c r="M564" s="67"/>
      <c r="N564" s="67"/>
      <c r="O564" s="67"/>
      <c r="P564" s="67"/>
      <c r="Q564" s="67"/>
      <c r="R564" s="67"/>
      <c r="S564" s="67"/>
      <c r="T564" s="67"/>
      <c r="U564" s="67"/>
      <c r="V564" s="67"/>
      <c r="W564" s="67"/>
      <c r="X564" s="67"/>
      <c r="Y564" s="67"/>
      <c r="Z564" s="67"/>
      <c r="AA564" s="67"/>
      <c r="AB564" s="67"/>
      <c r="AC564" s="67"/>
      <c r="AD564" s="67"/>
      <c r="AE564" s="67"/>
      <c r="AF564" s="67"/>
    </row>
    <row r="565" spans="5:32" x14ac:dyDescent="0.2">
      <c r="E565" s="81"/>
      <c r="F565" s="67"/>
      <c r="G565" s="152"/>
      <c r="H565" s="153"/>
      <c r="I565" s="66"/>
      <c r="J565" s="67"/>
      <c r="K565" s="67"/>
      <c r="L565" s="67"/>
      <c r="M565" s="67"/>
      <c r="N565" s="67"/>
      <c r="O565" s="67"/>
      <c r="P565" s="67"/>
      <c r="Q565" s="67"/>
      <c r="R565" s="67"/>
      <c r="S565" s="67"/>
      <c r="T565" s="67"/>
      <c r="U565" s="67"/>
      <c r="V565" s="67"/>
      <c r="W565" s="67"/>
      <c r="X565" s="67"/>
      <c r="Y565" s="67"/>
      <c r="Z565" s="67"/>
      <c r="AA565" s="67"/>
      <c r="AB565" s="67"/>
      <c r="AC565" s="67"/>
      <c r="AD565" s="67"/>
      <c r="AE565" s="67"/>
      <c r="AF565" s="67"/>
    </row>
    <row r="566" spans="5:32" x14ac:dyDescent="0.2">
      <c r="E566" s="81"/>
      <c r="F566" s="67"/>
      <c r="G566" s="152"/>
      <c r="H566" s="153"/>
      <c r="I566" s="66"/>
      <c r="J566" s="67"/>
      <c r="K566" s="67"/>
      <c r="L566" s="67"/>
      <c r="M566" s="67"/>
      <c r="N566" s="67"/>
      <c r="O566" s="67"/>
      <c r="P566" s="67"/>
      <c r="Q566" s="67"/>
      <c r="R566" s="67"/>
      <c r="S566" s="67"/>
      <c r="T566" s="67"/>
      <c r="U566" s="67"/>
      <c r="V566" s="67"/>
      <c r="W566" s="67"/>
      <c r="X566" s="67"/>
      <c r="Y566" s="67"/>
      <c r="Z566" s="67"/>
      <c r="AA566" s="67"/>
      <c r="AB566" s="67"/>
      <c r="AC566" s="67"/>
      <c r="AD566" s="67"/>
      <c r="AE566" s="67"/>
      <c r="AF566" s="67"/>
    </row>
    <row r="567" spans="5:32" x14ac:dyDescent="0.2">
      <c r="E567" s="81"/>
      <c r="F567" s="67"/>
      <c r="G567" s="152"/>
      <c r="H567" s="153"/>
      <c r="I567" s="66"/>
      <c r="J567" s="67"/>
      <c r="K567" s="67"/>
      <c r="L567" s="67"/>
      <c r="M567" s="67"/>
      <c r="N567" s="67"/>
      <c r="O567" s="67"/>
      <c r="P567" s="67"/>
      <c r="Q567" s="67"/>
      <c r="R567" s="67"/>
      <c r="S567" s="67"/>
      <c r="T567" s="67"/>
      <c r="U567" s="67"/>
      <c r="V567" s="67"/>
      <c r="W567" s="67"/>
      <c r="X567" s="67"/>
      <c r="Y567" s="67"/>
      <c r="Z567" s="67"/>
      <c r="AA567" s="67"/>
      <c r="AB567" s="67"/>
      <c r="AC567" s="67"/>
      <c r="AD567" s="67"/>
      <c r="AE567" s="67"/>
      <c r="AF567" s="67"/>
    </row>
    <row r="568" spans="5:32" x14ac:dyDescent="0.2">
      <c r="E568" s="81"/>
      <c r="F568" s="67"/>
      <c r="G568" s="152"/>
      <c r="H568" s="153"/>
      <c r="I568" s="66"/>
      <c r="J568" s="67"/>
      <c r="K568" s="67"/>
      <c r="L568" s="67"/>
      <c r="M568" s="67"/>
      <c r="N568" s="67"/>
      <c r="O568" s="67"/>
      <c r="P568" s="67"/>
      <c r="Q568" s="67"/>
      <c r="R568" s="67"/>
      <c r="S568" s="67"/>
      <c r="T568" s="67"/>
      <c r="U568" s="67"/>
      <c r="V568" s="67"/>
      <c r="W568" s="67"/>
      <c r="X568" s="67"/>
      <c r="Y568" s="67"/>
      <c r="Z568" s="67"/>
      <c r="AA568" s="67"/>
      <c r="AB568" s="67"/>
      <c r="AC568" s="67"/>
      <c r="AD568" s="67"/>
      <c r="AE568" s="67"/>
      <c r="AF568" s="67"/>
    </row>
    <row r="569" spans="5:32" x14ac:dyDescent="0.2">
      <c r="E569" s="81"/>
      <c r="F569" s="67"/>
      <c r="G569" s="152"/>
      <c r="H569" s="153"/>
      <c r="I569" s="66"/>
      <c r="J569" s="67"/>
      <c r="K569" s="67"/>
      <c r="L569" s="67"/>
      <c r="M569" s="67"/>
      <c r="N569" s="67"/>
      <c r="O569" s="67"/>
      <c r="P569" s="67"/>
      <c r="Q569" s="67"/>
      <c r="R569" s="67"/>
      <c r="S569" s="67"/>
      <c r="T569" s="67"/>
      <c r="U569" s="67"/>
      <c r="V569" s="67"/>
      <c r="W569" s="67"/>
      <c r="X569" s="67"/>
      <c r="Y569" s="67"/>
      <c r="Z569" s="67"/>
      <c r="AA569" s="67"/>
      <c r="AB569" s="67"/>
      <c r="AC569" s="67"/>
      <c r="AD569" s="67"/>
      <c r="AE569" s="67"/>
      <c r="AF569" s="67"/>
    </row>
    <row r="570" spans="5:32" x14ac:dyDescent="0.2">
      <c r="E570" s="81"/>
      <c r="F570" s="67"/>
      <c r="G570" s="152"/>
      <c r="H570" s="153"/>
      <c r="I570" s="66"/>
      <c r="J570" s="67"/>
      <c r="K570" s="67"/>
      <c r="L570" s="67"/>
      <c r="M570" s="67"/>
      <c r="N570" s="67"/>
      <c r="O570" s="67"/>
      <c r="P570" s="67"/>
      <c r="Q570" s="67"/>
      <c r="R570" s="67"/>
      <c r="S570" s="67"/>
      <c r="T570" s="67"/>
      <c r="U570" s="67"/>
      <c r="V570" s="67"/>
      <c r="W570" s="67"/>
      <c r="X570" s="67"/>
      <c r="Y570" s="67"/>
      <c r="Z570" s="67"/>
      <c r="AA570" s="67"/>
      <c r="AB570" s="67"/>
      <c r="AC570" s="67"/>
      <c r="AD570" s="67"/>
      <c r="AE570" s="67"/>
      <c r="AF570" s="67"/>
    </row>
    <row r="571" spans="5:32" x14ac:dyDescent="0.2">
      <c r="E571" s="81"/>
      <c r="F571" s="67"/>
      <c r="G571" s="152"/>
      <c r="H571" s="153"/>
      <c r="I571" s="66"/>
      <c r="J571" s="67"/>
      <c r="K571" s="67"/>
      <c r="L571" s="67"/>
      <c r="M571" s="67"/>
      <c r="N571" s="67"/>
      <c r="O571" s="67"/>
      <c r="P571" s="67"/>
      <c r="Q571" s="67"/>
      <c r="R571" s="67"/>
      <c r="S571" s="67"/>
      <c r="T571" s="67"/>
      <c r="U571" s="67"/>
      <c r="V571" s="67"/>
      <c r="W571" s="67"/>
      <c r="X571" s="67"/>
      <c r="Y571" s="67"/>
      <c r="Z571" s="67"/>
      <c r="AA571" s="67"/>
      <c r="AB571" s="67"/>
      <c r="AC571" s="67"/>
      <c r="AD571" s="67"/>
      <c r="AE571" s="67"/>
      <c r="AF571" s="67"/>
    </row>
    <row r="572" spans="5:32" x14ac:dyDescent="0.2">
      <c r="E572" s="81"/>
      <c r="F572" s="67"/>
      <c r="G572" s="152"/>
      <c r="H572" s="153"/>
      <c r="I572" s="66"/>
      <c r="J572" s="67"/>
      <c r="K572" s="67"/>
      <c r="L572" s="67"/>
      <c r="M572" s="67"/>
      <c r="N572" s="67"/>
      <c r="O572" s="67"/>
      <c r="P572" s="67"/>
      <c r="Q572" s="67"/>
      <c r="R572" s="67"/>
      <c r="S572" s="67"/>
      <c r="T572" s="67"/>
      <c r="U572" s="67"/>
      <c r="V572" s="67"/>
      <c r="W572" s="67"/>
      <c r="X572" s="67"/>
      <c r="Y572" s="67"/>
      <c r="Z572" s="67"/>
      <c r="AA572" s="67"/>
      <c r="AB572" s="67"/>
      <c r="AC572" s="67"/>
      <c r="AD572" s="67"/>
      <c r="AE572" s="67"/>
      <c r="AF572" s="67"/>
    </row>
    <row r="573" spans="5:32" x14ac:dyDescent="0.2">
      <c r="E573" s="81"/>
      <c r="F573" s="67"/>
      <c r="G573" s="152"/>
      <c r="H573" s="153"/>
      <c r="I573" s="66"/>
      <c r="J573" s="67"/>
      <c r="K573" s="67"/>
      <c r="L573" s="67"/>
      <c r="M573" s="67"/>
      <c r="N573" s="67"/>
      <c r="O573" s="67"/>
      <c r="P573" s="67"/>
      <c r="Q573" s="67"/>
      <c r="R573" s="67"/>
      <c r="S573" s="67"/>
      <c r="T573" s="67"/>
      <c r="U573" s="67"/>
      <c r="V573" s="67"/>
      <c r="W573" s="67"/>
      <c r="X573" s="67"/>
      <c r="Y573" s="67"/>
      <c r="Z573" s="67"/>
      <c r="AA573" s="67"/>
      <c r="AB573" s="67"/>
      <c r="AC573" s="67"/>
      <c r="AD573" s="67"/>
      <c r="AE573" s="67"/>
      <c r="AF573" s="67"/>
    </row>
    <row r="574" spans="5:32" x14ac:dyDescent="0.2">
      <c r="E574" s="81"/>
      <c r="F574" s="67"/>
      <c r="G574" s="152"/>
      <c r="H574" s="153"/>
      <c r="I574" s="66"/>
      <c r="J574" s="67"/>
      <c r="K574" s="67"/>
      <c r="L574" s="67"/>
      <c r="M574" s="67"/>
      <c r="N574" s="67"/>
      <c r="O574" s="67"/>
      <c r="P574" s="67"/>
      <c r="Q574" s="67"/>
      <c r="R574" s="67"/>
      <c r="S574" s="67"/>
      <c r="T574" s="67"/>
      <c r="U574" s="67"/>
      <c r="V574" s="67"/>
      <c r="W574" s="67"/>
      <c r="X574" s="67"/>
      <c r="Y574" s="67"/>
      <c r="Z574" s="67"/>
      <c r="AA574" s="67"/>
      <c r="AB574" s="67"/>
      <c r="AC574" s="67"/>
      <c r="AD574" s="67"/>
      <c r="AE574" s="67"/>
      <c r="AF574" s="67"/>
    </row>
    <row r="575" spans="5:32" x14ac:dyDescent="0.2">
      <c r="E575" s="81"/>
      <c r="F575" s="67"/>
      <c r="G575" s="152"/>
      <c r="H575" s="153"/>
      <c r="I575" s="66"/>
      <c r="J575" s="67"/>
      <c r="K575" s="67"/>
      <c r="L575" s="67"/>
      <c r="M575" s="67"/>
      <c r="N575" s="67"/>
      <c r="O575" s="67"/>
      <c r="P575" s="67"/>
      <c r="Q575" s="67"/>
      <c r="R575" s="67"/>
      <c r="S575" s="67"/>
      <c r="T575" s="67"/>
      <c r="U575" s="67"/>
      <c r="V575" s="67"/>
      <c r="W575" s="67"/>
      <c r="X575" s="67"/>
      <c r="Y575" s="67"/>
      <c r="Z575" s="67"/>
      <c r="AA575" s="67"/>
      <c r="AB575" s="67"/>
      <c r="AC575" s="67"/>
      <c r="AD575" s="67"/>
      <c r="AE575" s="67"/>
      <c r="AF575" s="67"/>
    </row>
    <row r="576" spans="5:32" x14ac:dyDescent="0.2">
      <c r="E576" s="81"/>
      <c r="F576" s="67"/>
      <c r="G576" s="152"/>
      <c r="H576" s="153"/>
      <c r="I576" s="66"/>
      <c r="J576" s="67"/>
      <c r="K576" s="67"/>
      <c r="L576" s="67"/>
      <c r="M576" s="67"/>
      <c r="N576" s="67"/>
      <c r="O576" s="67"/>
      <c r="P576" s="67"/>
      <c r="Q576" s="67"/>
      <c r="R576" s="67"/>
      <c r="S576" s="67"/>
      <c r="T576" s="67"/>
      <c r="U576" s="67"/>
      <c r="V576" s="67"/>
      <c r="W576" s="67"/>
      <c r="X576" s="67"/>
      <c r="Y576" s="67"/>
      <c r="Z576" s="67"/>
      <c r="AA576" s="67"/>
      <c r="AB576" s="67"/>
      <c r="AC576" s="67"/>
      <c r="AD576" s="67"/>
      <c r="AE576" s="67"/>
      <c r="AF576" s="67"/>
    </row>
    <row r="577" spans="5:32" x14ac:dyDescent="0.2">
      <c r="E577" s="81"/>
      <c r="F577" s="67"/>
      <c r="G577" s="152"/>
      <c r="H577" s="153"/>
      <c r="I577" s="66"/>
      <c r="J577" s="67"/>
      <c r="K577" s="67"/>
      <c r="L577" s="67"/>
      <c r="M577" s="67"/>
      <c r="N577" s="67"/>
      <c r="O577" s="67"/>
      <c r="P577" s="67"/>
      <c r="Q577" s="67"/>
      <c r="R577" s="67"/>
      <c r="S577" s="67"/>
      <c r="T577" s="67"/>
      <c r="U577" s="67"/>
      <c r="V577" s="67"/>
      <c r="W577" s="67"/>
      <c r="X577" s="67"/>
      <c r="Y577" s="67"/>
      <c r="Z577" s="67"/>
      <c r="AA577" s="67"/>
      <c r="AB577" s="67"/>
      <c r="AC577" s="67"/>
      <c r="AD577" s="67"/>
      <c r="AE577" s="67"/>
      <c r="AF577" s="67"/>
    </row>
    <row r="578" spans="5:32" x14ac:dyDescent="0.2">
      <c r="E578" s="81"/>
      <c r="F578" s="67"/>
      <c r="G578" s="152"/>
      <c r="H578" s="153"/>
      <c r="I578" s="66"/>
      <c r="J578" s="67"/>
      <c r="K578" s="67"/>
      <c r="L578" s="67"/>
      <c r="M578" s="67"/>
      <c r="N578" s="67"/>
      <c r="O578" s="67"/>
      <c r="P578" s="67"/>
      <c r="Q578" s="67"/>
      <c r="R578" s="67"/>
      <c r="S578" s="67"/>
      <c r="T578" s="67"/>
      <c r="U578" s="67"/>
      <c r="V578" s="67"/>
      <c r="W578" s="67"/>
      <c r="X578" s="67"/>
      <c r="Y578" s="67"/>
      <c r="Z578" s="67"/>
      <c r="AA578" s="67"/>
      <c r="AB578" s="67"/>
      <c r="AC578" s="67"/>
      <c r="AD578" s="67"/>
      <c r="AE578" s="67"/>
      <c r="AF578" s="67"/>
    </row>
    <row r="579" spans="5:32" x14ac:dyDescent="0.2">
      <c r="E579" s="81"/>
      <c r="F579" s="67"/>
      <c r="G579" s="152"/>
      <c r="H579" s="153"/>
      <c r="I579" s="66"/>
      <c r="J579" s="67"/>
      <c r="K579" s="67"/>
      <c r="L579" s="67"/>
      <c r="M579" s="67"/>
      <c r="N579" s="67"/>
      <c r="O579" s="67"/>
      <c r="P579" s="67"/>
      <c r="Q579" s="67"/>
      <c r="R579" s="67"/>
      <c r="S579" s="67"/>
      <c r="T579" s="67"/>
      <c r="U579" s="67"/>
      <c r="V579" s="67"/>
      <c r="W579" s="67"/>
      <c r="X579" s="67"/>
      <c r="Y579" s="67"/>
      <c r="Z579" s="67"/>
      <c r="AA579" s="67"/>
      <c r="AB579" s="67"/>
      <c r="AC579" s="67"/>
      <c r="AD579" s="67"/>
      <c r="AE579" s="67"/>
      <c r="AF579" s="67"/>
    </row>
    <row r="580" spans="5:32" x14ac:dyDescent="0.2">
      <c r="E580" s="81"/>
      <c r="F580" s="67"/>
      <c r="G580" s="152"/>
      <c r="H580" s="153"/>
      <c r="I580" s="66"/>
      <c r="J580" s="67"/>
      <c r="K580" s="67"/>
      <c r="L580" s="67"/>
      <c r="M580" s="67"/>
      <c r="N580" s="67"/>
      <c r="O580" s="67"/>
      <c r="P580" s="67"/>
      <c r="Q580" s="67"/>
      <c r="R580" s="67"/>
      <c r="S580" s="67"/>
      <c r="T580" s="67"/>
      <c r="U580" s="67"/>
      <c r="V580" s="67"/>
      <c r="W580" s="67"/>
      <c r="X580" s="67"/>
      <c r="Y580" s="67"/>
      <c r="Z580" s="67"/>
      <c r="AA580" s="67"/>
      <c r="AB580" s="67"/>
      <c r="AC580" s="67"/>
      <c r="AD580" s="67"/>
      <c r="AE580" s="67"/>
      <c r="AF580" s="67"/>
    </row>
    <row r="581" spans="5:32" x14ac:dyDescent="0.2">
      <c r="E581" s="81"/>
      <c r="F581" s="67"/>
      <c r="G581" s="152"/>
      <c r="H581" s="153"/>
      <c r="I581" s="66"/>
      <c r="J581" s="67"/>
      <c r="K581" s="67"/>
      <c r="L581" s="67"/>
      <c r="M581" s="67"/>
      <c r="N581" s="67"/>
      <c r="O581" s="67"/>
      <c r="P581" s="67"/>
      <c r="Q581" s="67"/>
      <c r="R581" s="67"/>
      <c r="S581" s="67"/>
      <c r="T581" s="67"/>
      <c r="U581" s="67"/>
      <c r="V581" s="67"/>
      <c r="W581" s="67"/>
      <c r="X581" s="67"/>
      <c r="Y581" s="67"/>
      <c r="Z581" s="67"/>
      <c r="AA581" s="67"/>
      <c r="AB581" s="67"/>
      <c r="AC581" s="67"/>
      <c r="AD581" s="67"/>
      <c r="AE581" s="67"/>
      <c r="AF581" s="67"/>
    </row>
    <row r="582" spans="5:32" x14ac:dyDescent="0.2">
      <c r="E582" s="81"/>
      <c r="F582" s="67"/>
      <c r="G582" s="152"/>
      <c r="H582" s="153"/>
      <c r="I582" s="66"/>
      <c r="J582" s="67"/>
      <c r="K582" s="67"/>
      <c r="L582" s="67"/>
      <c r="M582" s="67"/>
      <c r="N582" s="67"/>
      <c r="O582" s="67"/>
      <c r="P582" s="67"/>
      <c r="Q582" s="67"/>
      <c r="R582" s="67"/>
      <c r="S582" s="67"/>
      <c r="T582" s="67"/>
      <c r="U582" s="67"/>
      <c r="V582" s="67"/>
      <c r="W582" s="67"/>
      <c r="X582" s="67"/>
      <c r="Y582" s="67"/>
      <c r="Z582" s="67"/>
      <c r="AA582" s="67"/>
      <c r="AB582" s="67"/>
      <c r="AC582" s="67"/>
      <c r="AD582" s="67"/>
      <c r="AE582" s="67"/>
      <c r="AF582" s="67"/>
    </row>
    <row r="583" spans="5:32" x14ac:dyDescent="0.2">
      <c r="E583" s="81"/>
      <c r="F583" s="67"/>
      <c r="G583" s="152"/>
      <c r="H583" s="153"/>
      <c r="I583" s="66"/>
      <c r="J583" s="67"/>
      <c r="K583" s="67"/>
      <c r="L583" s="67"/>
      <c r="M583" s="67"/>
      <c r="N583" s="67"/>
      <c r="O583" s="67"/>
      <c r="P583" s="67"/>
      <c r="Q583" s="67"/>
      <c r="R583" s="67"/>
      <c r="S583" s="67"/>
      <c r="T583" s="67"/>
      <c r="U583" s="67"/>
      <c r="V583" s="67"/>
      <c r="W583" s="67"/>
      <c r="X583" s="67"/>
      <c r="Y583" s="67"/>
      <c r="Z583" s="67"/>
      <c r="AA583" s="67"/>
      <c r="AB583" s="67"/>
      <c r="AC583" s="67"/>
      <c r="AD583" s="67"/>
      <c r="AE583" s="67"/>
      <c r="AF583" s="67"/>
    </row>
    <row r="584" spans="5:32" x14ac:dyDescent="0.2">
      <c r="E584" s="81"/>
      <c r="F584" s="67"/>
      <c r="G584" s="152"/>
      <c r="H584" s="153"/>
      <c r="I584" s="66"/>
      <c r="J584" s="67"/>
      <c r="K584" s="67"/>
      <c r="L584" s="67"/>
      <c r="M584" s="67"/>
      <c r="N584" s="67"/>
      <c r="O584" s="67"/>
      <c r="P584" s="67"/>
      <c r="Q584" s="67"/>
      <c r="R584" s="67"/>
      <c r="S584" s="67"/>
      <c r="T584" s="67"/>
      <c r="U584" s="67"/>
      <c r="V584" s="67"/>
      <c r="W584" s="67"/>
      <c r="X584" s="67"/>
      <c r="Y584" s="67"/>
      <c r="Z584" s="67"/>
      <c r="AA584" s="67"/>
      <c r="AB584" s="67"/>
      <c r="AC584" s="67"/>
      <c r="AD584" s="67"/>
      <c r="AE584" s="67"/>
      <c r="AF584" s="67"/>
    </row>
    <row r="585" spans="5:32" x14ac:dyDescent="0.2">
      <c r="E585" s="81"/>
      <c r="F585" s="67"/>
      <c r="G585" s="152"/>
      <c r="H585" s="153"/>
      <c r="I585" s="66"/>
      <c r="J585" s="67"/>
      <c r="K585" s="67"/>
      <c r="L585" s="67"/>
      <c r="M585" s="67"/>
      <c r="N585" s="67"/>
      <c r="O585" s="67"/>
      <c r="P585" s="67"/>
      <c r="Q585" s="67"/>
      <c r="R585" s="67"/>
      <c r="S585" s="67"/>
      <c r="T585" s="67"/>
      <c r="U585" s="67"/>
      <c r="V585" s="67"/>
      <c r="W585" s="67"/>
      <c r="X585" s="67"/>
      <c r="Y585" s="67"/>
      <c r="Z585" s="67"/>
      <c r="AA585" s="67"/>
      <c r="AB585" s="67"/>
      <c r="AC585" s="67"/>
      <c r="AD585" s="67"/>
      <c r="AE585" s="67"/>
      <c r="AF585" s="67"/>
    </row>
    <row r="586" spans="5:32" x14ac:dyDescent="0.2">
      <c r="E586" s="81"/>
      <c r="F586" s="67"/>
      <c r="G586" s="152"/>
      <c r="H586" s="153"/>
      <c r="I586" s="66"/>
      <c r="J586" s="67"/>
      <c r="K586" s="67"/>
      <c r="L586" s="67"/>
      <c r="M586" s="67"/>
      <c r="N586" s="67"/>
      <c r="O586" s="67"/>
      <c r="P586" s="67"/>
      <c r="Q586" s="67"/>
      <c r="R586" s="67"/>
      <c r="S586" s="67"/>
      <c r="T586" s="67"/>
      <c r="U586" s="67"/>
      <c r="V586" s="67"/>
      <c r="W586" s="67"/>
      <c r="X586" s="67"/>
      <c r="Y586" s="67"/>
      <c r="Z586" s="67"/>
      <c r="AA586" s="67"/>
      <c r="AB586" s="67"/>
      <c r="AC586" s="67"/>
      <c r="AD586" s="67"/>
      <c r="AE586" s="67"/>
      <c r="AF586" s="67"/>
    </row>
    <row r="587" spans="5:32" x14ac:dyDescent="0.2">
      <c r="E587" s="81"/>
      <c r="F587" s="67"/>
      <c r="G587" s="152"/>
      <c r="H587" s="153"/>
      <c r="I587" s="66"/>
      <c r="J587" s="67"/>
      <c r="K587" s="67"/>
      <c r="L587" s="67"/>
      <c r="M587" s="67"/>
      <c r="N587" s="67"/>
      <c r="O587" s="67"/>
      <c r="P587" s="67"/>
      <c r="Q587" s="67"/>
      <c r="R587" s="67"/>
      <c r="S587" s="67"/>
      <c r="T587" s="67"/>
      <c r="U587" s="67"/>
      <c r="V587" s="67"/>
      <c r="W587" s="67"/>
      <c r="X587" s="67"/>
      <c r="Y587" s="67"/>
      <c r="Z587" s="67"/>
      <c r="AA587" s="67"/>
      <c r="AB587" s="67"/>
      <c r="AC587" s="67"/>
      <c r="AD587" s="67"/>
      <c r="AE587" s="67"/>
      <c r="AF587" s="67"/>
    </row>
    <row r="588" spans="5:32" x14ac:dyDescent="0.2">
      <c r="E588" s="81"/>
      <c r="F588" s="67"/>
      <c r="G588" s="152"/>
      <c r="H588" s="153"/>
      <c r="I588" s="66"/>
      <c r="J588" s="67"/>
      <c r="K588" s="67"/>
      <c r="L588" s="67"/>
      <c r="M588" s="67"/>
      <c r="N588" s="67"/>
      <c r="O588" s="67"/>
      <c r="P588" s="67"/>
      <c r="Q588" s="67"/>
      <c r="R588" s="67"/>
      <c r="S588" s="67"/>
      <c r="T588" s="67"/>
      <c r="U588" s="67"/>
      <c r="V588" s="67"/>
      <c r="W588" s="67"/>
      <c r="X588" s="67"/>
      <c r="Y588" s="67"/>
      <c r="Z588" s="67"/>
      <c r="AA588" s="67"/>
      <c r="AB588" s="67"/>
      <c r="AC588" s="67"/>
      <c r="AD588" s="67"/>
      <c r="AE588" s="67"/>
      <c r="AF588" s="67"/>
    </row>
    <row r="589" spans="5:32" x14ac:dyDescent="0.2">
      <c r="E589" s="81"/>
      <c r="F589" s="67"/>
      <c r="G589" s="152"/>
      <c r="H589" s="153"/>
      <c r="I589" s="66"/>
      <c r="J589" s="67"/>
      <c r="K589" s="67"/>
      <c r="L589" s="67"/>
      <c r="M589" s="67"/>
      <c r="N589" s="67"/>
      <c r="O589" s="67"/>
      <c r="P589" s="67"/>
      <c r="Q589" s="67"/>
      <c r="R589" s="67"/>
      <c r="S589" s="67"/>
      <c r="T589" s="67"/>
      <c r="U589" s="67"/>
      <c r="V589" s="67"/>
      <c r="W589" s="67"/>
      <c r="X589" s="67"/>
      <c r="Y589" s="67"/>
      <c r="Z589" s="67"/>
      <c r="AA589" s="67"/>
      <c r="AB589" s="67"/>
      <c r="AC589" s="67"/>
      <c r="AD589" s="67"/>
      <c r="AE589" s="67"/>
      <c r="AF589" s="67"/>
    </row>
    <row r="590" spans="5:32" x14ac:dyDescent="0.2">
      <c r="E590" s="81"/>
      <c r="F590" s="67"/>
      <c r="G590" s="152"/>
      <c r="H590" s="153"/>
      <c r="I590" s="66"/>
      <c r="J590" s="67"/>
      <c r="K590" s="67"/>
      <c r="L590" s="67"/>
      <c r="M590" s="67"/>
      <c r="N590" s="67"/>
      <c r="O590" s="67"/>
      <c r="P590" s="67"/>
      <c r="Q590" s="67"/>
      <c r="R590" s="67"/>
      <c r="S590" s="67"/>
      <c r="T590" s="67"/>
      <c r="U590" s="67"/>
      <c r="V590" s="67"/>
      <c r="W590" s="67"/>
      <c r="X590" s="67"/>
      <c r="Y590" s="67"/>
      <c r="Z590" s="67"/>
      <c r="AA590" s="67"/>
      <c r="AB590" s="67"/>
      <c r="AC590" s="67"/>
      <c r="AD590" s="67"/>
      <c r="AE590" s="67"/>
      <c r="AF590" s="67"/>
    </row>
    <row r="591" spans="5:32" x14ac:dyDescent="0.2">
      <c r="E591" s="81"/>
      <c r="F591" s="67"/>
      <c r="G591" s="152"/>
      <c r="H591" s="153"/>
      <c r="I591" s="66"/>
      <c r="J591" s="67"/>
      <c r="K591" s="67"/>
      <c r="L591" s="67"/>
      <c r="M591" s="67"/>
      <c r="N591" s="67"/>
      <c r="O591" s="67"/>
      <c r="P591" s="67"/>
      <c r="Q591" s="67"/>
      <c r="R591" s="67"/>
      <c r="S591" s="67"/>
      <c r="T591" s="67"/>
      <c r="U591" s="67"/>
      <c r="V591" s="67"/>
      <c r="W591" s="67"/>
      <c r="X591" s="67"/>
      <c r="Y591" s="67"/>
      <c r="Z591" s="67"/>
      <c r="AA591" s="67"/>
      <c r="AB591" s="67"/>
      <c r="AC591" s="67"/>
      <c r="AD591" s="67"/>
      <c r="AE591" s="67"/>
      <c r="AF591" s="67"/>
    </row>
    <row r="592" spans="5:32" x14ac:dyDescent="0.2">
      <c r="E592" s="81"/>
      <c r="F592" s="67"/>
      <c r="G592" s="152"/>
      <c r="H592" s="153"/>
      <c r="I592" s="66"/>
      <c r="J592" s="67"/>
      <c r="K592" s="67"/>
      <c r="L592" s="67"/>
      <c r="M592" s="67"/>
      <c r="N592" s="67"/>
      <c r="O592" s="67"/>
      <c r="P592" s="67"/>
      <c r="Q592" s="67"/>
      <c r="R592" s="67"/>
      <c r="S592" s="67"/>
      <c r="T592" s="67"/>
      <c r="U592" s="67"/>
      <c r="V592" s="67"/>
      <c r="W592" s="67"/>
      <c r="X592" s="67"/>
      <c r="Y592" s="67"/>
      <c r="Z592" s="67"/>
      <c r="AA592" s="67"/>
      <c r="AB592" s="67"/>
      <c r="AC592" s="67"/>
      <c r="AD592" s="67"/>
      <c r="AE592" s="67"/>
      <c r="AF592" s="67"/>
    </row>
    <row r="593" spans="5:32" x14ac:dyDescent="0.2">
      <c r="E593" s="81"/>
      <c r="F593" s="67"/>
      <c r="G593" s="152"/>
      <c r="H593" s="153"/>
      <c r="I593" s="66"/>
      <c r="J593" s="67"/>
      <c r="K593" s="67"/>
      <c r="L593" s="67"/>
      <c r="M593" s="67"/>
      <c r="N593" s="67"/>
      <c r="O593" s="67"/>
      <c r="P593" s="67"/>
      <c r="Q593" s="67"/>
      <c r="R593" s="67"/>
      <c r="S593" s="67"/>
      <c r="T593" s="67"/>
      <c r="U593" s="67"/>
      <c r="V593" s="67"/>
      <c r="W593" s="67"/>
      <c r="X593" s="67"/>
      <c r="Y593" s="67"/>
      <c r="Z593" s="67"/>
      <c r="AA593" s="67"/>
      <c r="AB593" s="67"/>
      <c r="AC593" s="67"/>
      <c r="AD593" s="67"/>
      <c r="AE593" s="67"/>
      <c r="AF593" s="67"/>
    </row>
    <row r="594" spans="5:32" x14ac:dyDescent="0.2">
      <c r="E594" s="81"/>
      <c r="F594" s="67"/>
      <c r="G594" s="152"/>
      <c r="H594" s="153"/>
      <c r="I594" s="66"/>
      <c r="J594" s="67"/>
      <c r="K594" s="67"/>
      <c r="L594" s="67"/>
      <c r="M594" s="67"/>
      <c r="N594" s="67"/>
      <c r="O594" s="67"/>
      <c r="P594" s="67"/>
      <c r="Q594" s="67"/>
      <c r="R594" s="67"/>
      <c r="S594" s="67"/>
      <c r="T594" s="67"/>
      <c r="U594" s="67"/>
      <c r="V594" s="67"/>
      <c r="W594" s="67"/>
      <c r="X594" s="67"/>
      <c r="Y594" s="67"/>
      <c r="Z594" s="67"/>
      <c r="AA594" s="67"/>
      <c r="AB594" s="67"/>
      <c r="AC594" s="67"/>
      <c r="AD594" s="67"/>
      <c r="AE594" s="67"/>
      <c r="AF594" s="67"/>
    </row>
    <row r="595" spans="5:32" x14ac:dyDescent="0.2">
      <c r="E595" s="81"/>
      <c r="F595" s="67"/>
      <c r="G595" s="152"/>
      <c r="H595" s="153"/>
      <c r="I595" s="66"/>
      <c r="J595" s="67"/>
      <c r="K595" s="67"/>
      <c r="L595" s="67"/>
      <c r="M595" s="67"/>
      <c r="N595" s="67"/>
      <c r="O595" s="67"/>
      <c r="P595" s="67"/>
      <c r="Q595" s="67"/>
      <c r="R595" s="67"/>
      <c r="S595" s="67"/>
      <c r="T595" s="67"/>
      <c r="U595" s="67"/>
      <c r="V595" s="67"/>
      <c r="W595" s="67"/>
      <c r="X595" s="67"/>
      <c r="Y595" s="67"/>
      <c r="Z595" s="67"/>
      <c r="AA595" s="67"/>
      <c r="AB595" s="67"/>
      <c r="AC595" s="67"/>
      <c r="AD595" s="67"/>
      <c r="AE595" s="67"/>
      <c r="AF595" s="67"/>
    </row>
    <row r="596" spans="5:32" x14ac:dyDescent="0.2">
      <c r="E596" s="81"/>
      <c r="F596" s="67"/>
      <c r="G596" s="152"/>
      <c r="H596" s="153"/>
      <c r="I596" s="66"/>
      <c r="J596" s="67"/>
      <c r="K596" s="67"/>
      <c r="L596" s="67"/>
      <c r="M596" s="67"/>
      <c r="N596" s="67"/>
      <c r="O596" s="67"/>
      <c r="P596" s="67"/>
      <c r="Q596" s="67"/>
      <c r="R596" s="67"/>
      <c r="S596" s="67"/>
      <c r="T596" s="67"/>
      <c r="U596" s="67"/>
      <c r="V596" s="67"/>
      <c r="W596" s="67"/>
      <c r="X596" s="67"/>
      <c r="Y596" s="67"/>
      <c r="Z596" s="67"/>
      <c r="AA596" s="67"/>
      <c r="AB596" s="67"/>
      <c r="AC596" s="67"/>
      <c r="AD596" s="67"/>
      <c r="AE596" s="67"/>
      <c r="AF596" s="67"/>
    </row>
    <row r="597" spans="5:32" x14ac:dyDescent="0.2">
      <c r="E597" s="81"/>
      <c r="F597" s="67"/>
      <c r="G597" s="152"/>
      <c r="H597" s="153"/>
      <c r="I597" s="66"/>
      <c r="J597" s="67"/>
      <c r="K597" s="67"/>
      <c r="L597" s="67"/>
      <c r="M597" s="67"/>
      <c r="N597" s="67"/>
      <c r="O597" s="67"/>
      <c r="P597" s="67"/>
      <c r="Q597" s="67"/>
      <c r="R597" s="67"/>
      <c r="S597" s="67"/>
      <c r="T597" s="67"/>
      <c r="U597" s="67"/>
      <c r="V597" s="67"/>
      <c r="W597" s="67"/>
      <c r="X597" s="67"/>
      <c r="Y597" s="67"/>
      <c r="Z597" s="67"/>
      <c r="AA597" s="67"/>
      <c r="AB597" s="67"/>
      <c r="AC597" s="67"/>
      <c r="AD597" s="67"/>
      <c r="AE597" s="67"/>
      <c r="AF597" s="67"/>
    </row>
    <row r="598" spans="5:32" x14ac:dyDescent="0.2">
      <c r="E598" s="81"/>
      <c r="F598" s="67"/>
      <c r="G598" s="152"/>
      <c r="H598" s="153"/>
      <c r="I598" s="66"/>
      <c r="J598" s="67"/>
      <c r="K598" s="67"/>
      <c r="L598" s="67"/>
      <c r="M598" s="67"/>
      <c r="N598" s="67"/>
      <c r="O598" s="67"/>
      <c r="P598" s="67"/>
      <c r="Q598" s="67"/>
      <c r="R598" s="67"/>
      <c r="S598" s="67"/>
      <c r="T598" s="67"/>
      <c r="U598" s="67"/>
      <c r="V598" s="67"/>
      <c r="W598" s="67"/>
      <c r="X598" s="67"/>
      <c r="Y598" s="67"/>
      <c r="Z598" s="67"/>
      <c r="AA598" s="67"/>
      <c r="AB598" s="67"/>
      <c r="AC598" s="67"/>
      <c r="AD598" s="67"/>
      <c r="AE598" s="67"/>
      <c r="AF598" s="67"/>
    </row>
    <row r="599" spans="5:32" x14ac:dyDescent="0.2">
      <c r="E599" s="81"/>
      <c r="F599" s="67"/>
      <c r="G599" s="152"/>
      <c r="H599" s="153"/>
      <c r="I599" s="66"/>
      <c r="J599" s="67"/>
      <c r="K599" s="67"/>
      <c r="L599" s="67"/>
      <c r="M599" s="67"/>
      <c r="N599" s="67"/>
      <c r="O599" s="67"/>
      <c r="P599" s="67"/>
      <c r="Q599" s="67"/>
      <c r="R599" s="67"/>
      <c r="S599" s="67"/>
      <c r="T599" s="67"/>
      <c r="U599" s="67"/>
      <c r="V599" s="67"/>
      <c r="W599" s="67"/>
      <c r="X599" s="67"/>
      <c r="Y599" s="67"/>
      <c r="Z599" s="67"/>
      <c r="AA599" s="67"/>
      <c r="AB599" s="67"/>
      <c r="AC599" s="67"/>
      <c r="AD599" s="67"/>
      <c r="AE599" s="67"/>
      <c r="AF599" s="67"/>
    </row>
    <row r="600" spans="5:32" x14ac:dyDescent="0.2">
      <c r="E600" s="81"/>
      <c r="F600" s="67"/>
      <c r="G600" s="152"/>
      <c r="H600" s="153"/>
      <c r="I600" s="66"/>
      <c r="J600" s="67"/>
      <c r="K600" s="67"/>
      <c r="L600" s="67"/>
      <c r="M600" s="67"/>
      <c r="N600" s="67"/>
      <c r="O600" s="67"/>
      <c r="P600" s="67"/>
      <c r="Q600" s="67"/>
      <c r="R600" s="67"/>
      <c r="S600" s="67"/>
      <c r="T600" s="67"/>
      <c r="U600" s="67"/>
      <c r="V600" s="67"/>
      <c r="W600" s="67"/>
      <c r="X600" s="67"/>
      <c r="Y600" s="67"/>
      <c r="Z600" s="67"/>
      <c r="AA600" s="67"/>
      <c r="AB600" s="67"/>
      <c r="AC600" s="67"/>
      <c r="AD600" s="67"/>
      <c r="AE600" s="67"/>
      <c r="AF600" s="67"/>
    </row>
    <row r="601" spans="5:32" x14ac:dyDescent="0.2">
      <c r="E601" s="81"/>
      <c r="F601" s="67"/>
      <c r="G601" s="152"/>
      <c r="H601" s="153"/>
      <c r="I601" s="66"/>
      <c r="J601" s="67"/>
      <c r="K601" s="67"/>
      <c r="L601" s="67"/>
      <c r="M601" s="67"/>
      <c r="N601" s="67"/>
      <c r="O601" s="67"/>
      <c r="P601" s="67"/>
      <c r="Q601" s="67"/>
      <c r="R601" s="67"/>
      <c r="S601" s="67"/>
      <c r="T601" s="67"/>
      <c r="U601" s="67"/>
      <c r="V601" s="67"/>
      <c r="W601" s="67"/>
      <c r="X601" s="67"/>
      <c r="Y601" s="67"/>
      <c r="Z601" s="67"/>
      <c r="AA601" s="67"/>
      <c r="AB601" s="67"/>
      <c r="AC601" s="67"/>
      <c r="AD601" s="67"/>
      <c r="AE601" s="67"/>
      <c r="AF601" s="67"/>
    </row>
    <row r="602" spans="5:32" x14ac:dyDescent="0.2">
      <c r="E602" s="81"/>
      <c r="F602" s="67"/>
      <c r="G602" s="152"/>
      <c r="H602" s="153"/>
      <c r="I602" s="66"/>
      <c r="J602" s="67"/>
      <c r="K602" s="67"/>
      <c r="L602" s="67"/>
      <c r="M602" s="67"/>
      <c r="N602" s="67"/>
      <c r="O602" s="67"/>
      <c r="P602" s="67"/>
      <c r="Q602" s="67"/>
      <c r="R602" s="67"/>
      <c r="S602" s="67"/>
      <c r="T602" s="67"/>
      <c r="U602" s="67"/>
      <c r="V602" s="67"/>
      <c r="W602" s="67"/>
      <c r="X602" s="67"/>
      <c r="Y602" s="67"/>
      <c r="Z602" s="67"/>
      <c r="AA602" s="67"/>
      <c r="AB602" s="67"/>
      <c r="AC602" s="67"/>
      <c r="AD602" s="67"/>
      <c r="AE602" s="67"/>
      <c r="AF602" s="67"/>
    </row>
    <row r="603" spans="5:32" x14ac:dyDescent="0.2">
      <c r="E603" s="81"/>
      <c r="F603" s="67"/>
      <c r="G603" s="152"/>
      <c r="H603" s="153"/>
      <c r="I603" s="66"/>
      <c r="J603" s="67"/>
      <c r="K603" s="67"/>
      <c r="L603" s="67"/>
      <c r="M603" s="67"/>
      <c r="N603" s="67"/>
      <c r="O603" s="67"/>
      <c r="P603" s="67"/>
      <c r="Q603" s="67"/>
      <c r="R603" s="67"/>
      <c r="S603" s="67"/>
      <c r="T603" s="67"/>
      <c r="U603" s="67"/>
      <c r="V603" s="67"/>
      <c r="W603" s="67"/>
      <c r="X603" s="67"/>
      <c r="Y603" s="67"/>
      <c r="Z603" s="67"/>
      <c r="AA603" s="67"/>
      <c r="AB603" s="67"/>
      <c r="AC603" s="67"/>
      <c r="AD603" s="67"/>
      <c r="AE603" s="67"/>
      <c r="AF603" s="67"/>
    </row>
    <row r="604" spans="5:32" x14ac:dyDescent="0.2">
      <c r="E604" s="81"/>
      <c r="F604" s="67"/>
      <c r="G604" s="152"/>
      <c r="H604" s="153"/>
      <c r="I604" s="66"/>
      <c r="J604" s="67"/>
      <c r="K604" s="67"/>
      <c r="L604" s="67"/>
      <c r="M604" s="67"/>
      <c r="N604" s="67"/>
      <c r="O604" s="67"/>
      <c r="P604" s="67"/>
      <c r="Q604" s="67"/>
      <c r="R604" s="67"/>
      <c r="S604" s="67"/>
      <c r="T604" s="67"/>
      <c r="U604" s="67"/>
      <c r="V604" s="67"/>
      <c r="W604" s="67"/>
      <c r="X604" s="67"/>
      <c r="Y604" s="67"/>
      <c r="Z604" s="67"/>
      <c r="AA604" s="67"/>
      <c r="AB604" s="67"/>
      <c r="AC604" s="67"/>
      <c r="AD604" s="67"/>
      <c r="AE604" s="67"/>
      <c r="AF604" s="67"/>
    </row>
    <row r="605" spans="5:32" x14ac:dyDescent="0.2">
      <c r="E605" s="81"/>
      <c r="F605" s="67"/>
      <c r="G605" s="152"/>
      <c r="H605" s="153"/>
      <c r="I605" s="66"/>
      <c r="J605" s="67"/>
      <c r="K605" s="67"/>
      <c r="L605" s="67"/>
      <c r="M605" s="67"/>
      <c r="N605" s="67"/>
      <c r="O605" s="67"/>
      <c r="P605" s="67"/>
      <c r="Q605" s="67"/>
      <c r="R605" s="67"/>
      <c r="S605" s="67"/>
      <c r="T605" s="67"/>
      <c r="U605" s="67"/>
      <c r="V605" s="67"/>
      <c r="W605" s="67"/>
      <c r="X605" s="67"/>
      <c r="Y605" s="67"/>
      <c r="Z605" s="67"/>
      <c r="AA605" s="67"/>
      <c r="AB605" s="67"/>
      <c r="AC605" s="67"/>
      <c r="AD605" s="67"/>
      <c r="AE605" s="67"/>
      <c r="AF605" s="67"/>
    </row>
    <row r="606" spans="5:32" x14ac:dyDescent="0.2">
      <c r="E606" s="81"/>
      <c r="F606" s="67"/>
      <c r="G606" s="152"/>
      <c r="H606" s="153"/>
      <c r="I606" s="66"/>
      <c r="J606" s="67"/>
      <c r="K606" s="67"/>
      <c r="L606" s="67"/>
      <c r="M606" s="67"/>
      <c r="N606" s="67"/>
      <c r="O606" s="67"/>
      <c r="P606" s="67"/>
      <c r="Q606" s="67"/>
      <c r="R606" s="67"/>
      <c r="S606" s="67"/>
      <c r="T606" s="67"/>
      <c r="U606" s="67"/>
      <c r="V606" s="67"/>
      <c r="W606" s="67"/>
      <c r="X606" s="67"/>
      <c r="Y606" s="67"/>
      <c r="Z606" s="67"/>
      <c r="AA606" s="67"/>
      <c r="AB606" s="67"/>
      <c r="AC606" s="67"/>
      <c r="AD606" s="67"/>
      <c r="AE606" s="67"/>
      <c r="AF606" s="67"/>
    </row>
    <row r="607" spans="5:32" x14ac:dyDescent="0.2">
      <c r="E607" s="81"/>
      <c r="F607" s="67"/>
      <c r="G607" s="152"/>
      <c r="H607" s="153"/>
      <c r="I607" s="66"/>
      <c r="J607" s="67"/>
      <c r="K607" s="67"/>
      <c r="L607" s="67"/>
      <c r="M607" s="67"/>
      <c r="N607" s="67"/>
      <c r="O607" s="67"/>
      <c r="P607" s="67"/>
      <c r="Q607" s="67"/>
      <c r="R607" s="67"/>
      <c r="S607" s="67"/>
      <c r="T607" s="67"/>
      <c r="U607" s="67"/>
      <c r="V607" s="67"/>
      <c r="W607" s="67"/>
      <c r="X607" s="67"/>
      <c r="Y607" s="67"/>
      <c r="Z607" s="67"/>
      <c r="AA607" s="67"/>
      <c r="AB607" s="67"/>
      <c r="AC607" s="67"/>
      <c r="AD607" s="67"/>
      <c r="AE607" s="67"/>
      <c r="AF607" s="67"/>
    </row>
    <row r="608" spans="5:32" x14ac:dyDescent="0.2">
      <c r="E608" s="81"/>
      <c r="F608" s="67"/>
      <c r="G608" s="152"/>
      <c r="H608" s="153"/>
      <c r="I608" s="66"/>
      <c r="J608" s="67"/>
      <c r="K608" s="67"/>
      <c r="L608" s="67"/>
      <c r="M608" s="67"/>
      <c r="N608" s="67"/>
      <c r="O608" s="67"/>
      <c r="P608" s="67"/>
      <c r="Q608" s="67"/>
      <c r="R608" s="67"/>
      <c r="S608" s="67"/>
      <c r="T608" s="67"/>
      <c r="U608" s="67"/>
      <c r="V608" s="67"/>
      <c r="W608" s="67"/>
      <c r="X608" s="67"/>
      <c r="Y608" s="67"/>
      <c r="Z608" s="67"/>
      <c r="AA608" s="67"/>
      <c r="AB608" s="67"/>
      <c r="AC608" s="67"/>
      <c r="AD608" s="67"/>
      <c r="AE608" s="67"/>
      <c r="AF608" s="67"/>
    </row>
    <row r="609" spans="5:32" x14ac:dyDescent="0.2">
      <c r="E609" s="81"/>
      <c r="F609" s="67"/>
      <c r="G609" s="152"/>
      <c r="H609" s="153"/>
      <c r="I609" s="66"/>
      <c r="J609" s="67"/>
      <c r="K609" s="67"/>
      <c r="L609" s="67"/>
      <c r="M609" s="67"/>
      <c r="N609" s="67"/>
      <c r="O609" s="67"/>
      <c r="P609" s="67"/>
      <c r="Q609" s="67"/>
      <c r="R609" s="67"/>
      <c r="S609" s="67"/>
      <c r="T609" s="67"/>
      <c r="U609" s="67"/>
      <c r="V609" s="67"/>
      <c r="W609" s="67"/>
      <c r="X609" s="67"/>
      <c r="Y609" s="67"/>
      <c r="Z609" s="67"/>
      <c r="AA609" s="67"/>
      <c r="AB609" s="67"/>
      <c r="AC609" s="67"/>
      <c r="AD609" s="67"/>
      <c r="AE609" s="67"/>
      <c r="AF609" s="67"/>
    </row>
    <row r="610" spans="5:32" x14ac:dyDescent="0.2">
      <c r="E610" s="81"/>
      <c r="F610" s="67"/>
      <c r="G610" s="152"/>
      <c r="H610" s="153"/>
      <c r="I610" s="66"/>
      <c r="J610" s="67"/>
      <c r="K610" s="67"/>
      <c r="L610" s="67"/>
      <c r="M610" s="67"/>
      <c r="N610" s="67"/>
      <c r="O610" s="67"/>
      <c r="P610" s="67"/>
      <c r="Q610" s="67"/>
      <c r="R610" s="67"/>
      <c r="S610" s="67"/>
      <c r="T610" s="67"/>
      <c r="U610" s="67"/>
      <c r="V610" s="67"/>
      <c r="W610" s="67"/>
      <c r="X610" s="67"/>
      <c r="Y610" s="67"/>
      <c r="Z610" s="67"/>
      <c r="AA610" s="67"/>
      <c r="AB610" s="67"/>
      <c r="AC610" s="67"/>
      <c r="AD610" s="67"/>
      <c r="AE610" s="67"/>
      <c r="AF610" s="67"/>
    </row>
    <row r="611" spans="5:32" x14ac:dyDescent="0.2">
      <c r="E611" s="81"/>
      <c r="F611" s="67"/>
      <c r="G611" s="152"/>
      <c r="H611" s="153"/>
      <c r="I611" s="66"/>
      <c r="J611" s="67"/>
      <c r="K611" s="67"/>
      <c r="L611" s="67"/>
      <c r="M611" s="67"/>
      <c r="N611" s="67"/>
      <c r="O611" s="67"/>
      <c r="P611" s="67"/>
      <c r="Q611" s="67"/>
      <c r="R611" s="67"/>
      <c r="S611" s="67"/>
      <c r="T611" s="67"/>
      <c r="U611" s="67"/>
      <c r="V611" s="67"/>
      <c r="W611" s="67"/>
      <c r="X611" s="67"/>
      <c r="Y611" s="67"/>
      <c r="Z611" s="67"/>
      <c r="AA611" s="67"/>
      <c r="AB611" s="67"/>
      <c r="AC611" s="67"/>
      <c r="AD611" s="67"/>
      <c r="AE611" s="67"/>
      <c r="AF611" s="67"/>
    </row>
    <row r="612" spans="5:32" x14ac:dyDescent="0.2">
      <c r="E612" s="81"/>
      <c r="F612" s="67"/>
      <c r="G612" s="152"/>
      <c r="H612" s="153"/>
      <c r="I612" s="66"/>
      <c r="J612" s="67"/>
      <c r="K612" s="67"/>
      <c r="L612" s="67"/>
      <c r="M612" s="67"/>
      <c r="N612" s="67"/>
      <c r="O612" s="67"/>
      <c r="P612" s="67"/>
      <c r="Q612" s="67"/>
      <c r="R612" s="67"/>
      <c r="S612" s="67"/>
      <c r="T612" s="67"/>
      <c r="U612" s="67"/>
      <c r="V612" s="67"/>
      <c r="W612" s="67"/>
      <c r="X612" s="67"/>
      <c r="Y612" s="67"/>
      <c r="Z612" s="67"/>
      <c r="AA612" s="67"/>
      <c r="AB612" s="67"/>
      <c r="AC612" s="67"/>
      <c r="AD612" s="67"/>
      <c r="AE612" s="67"/>
      <c r="AF612" s="67"/>
    </row>
    <row r="613" spans="5:32" x14ac:dyDescent="0.2">
      <c r="E613" s="81"/>
      <c r="F613" s="67"/>
      <c r="G613" s="152"/>
      <c r="H613" s="153"/>
      <c r="I613" s="66"/>
      <c r="J613" s="67"/>
      <c r="K613" s="67"/>
      <c r="L613" s="67"/>
      <c r="M613" s="67"/>
      <c r="N613" s="67"/>
      <c r="O613" s="67"/>
      <c r="P613" s="67"/>
      <c r="Q613" s="67"/>
      <c r="R613" s="67"/>
      <c r="S613" s="67"/>
      <c r="T613" s="67"/>
      <c r="U613" s="67"/>
      <c r="V613" s="67"/>
      <c r="W613" s="67"/>
      <c r="X613" s="67"/>
      <c r="Y613" s="67"/>
      <c r="Z613" s="67"/>
      <c r="AA613" s="67"/>
      <c r="AB613" s="67"/>
      <c r="AC613" s="67"/>
      <c r="AD613" s="67"/>
      <c r="AE613" s="67"/>
      <c r="AF613" s="67"/>
    </row>
    <row r="614" spans="5:32" x14ac:dyDescent="0.2">
      <c r="E614" s="81"/>
      <c r="F614" s="67"/>
      <c r="G614" s="152"/>
      <c r="H614" s="153"/>
      <c r="I614" s="66"/>
      <c r="J614" s="67"/>
      <c r="K614" s="67"/>
      <c r="L614" s="67"/>
      <c r="M614" s="67"/>
      <c r="N614" s="67"/>
      <c r="O614" s="67"/>
      <c r="P614" s="67"/>
      <c r="Q614" s="67"/>
      <c r="R614" s="67"/>
      <c r="S614" s="67"/>
      <c r="T614" s="67"/>
      <c r="U614" s="67"/>
      <c r="V614" s="67"/>
      <c r="W614" s="67"/>
      <c r="X614" s="67"/>
      <c r="Y614" s="67"/>
      <c r="Z614" s="67"/>
      <c r="AA614" s="67"/>
      <c r="AB614" s="67"/>
      <c r="AC614" s="67"/>
      <c r="AD614" s="67"/>
      <c r="AE614" s="67"/>
      <c r="AF614" s="67"/>
    </row>
    <row r="615" spans="5:32" x14ac:dyDescent="0.2">
      <c r="E615" s="81"/>
      <c r="F615" s="67"/>
      <c r="G615" s="152"/>
      <c r="H615" s="153"/>
      <c r="I615" s="66"/>
      <c r="J615" s="67"/>
      <c r="K615" s="67"/>
      <c r="L615" s="67"/>
      <c r="M615" s="67"/>
      <c r="N615" s="67"/>
      <c r="O615" s="67"/>
      <c r="P615" s="67"/>
      <c r="Q615" s="67"/>
      <c r="R615" s="67"/>
      <c r="S615" s="67"/>
      <c r="T615" s="67"/>
      <c r="U615" s="67"/>
      <c r="V615" s="67"/>
      <c r="W615" s="67"/>
      <c r="X615" s="67"/>
      <c r="Y615" s="67"/>
      <c r="Z615" s="67"/>
      <c r="AA615" s="67"/>
      <c r="AB615" s="67"/>
      <c r="AC615" s="67"/>
      <c r="AD615" s="67"/>
      <c r="AE615" s="67"/>
      <c r="AF615" s="67"/>
    </row>
    <row r="616" spans="5:32" x14ac:dyDescent="0.2">
      <c r="E616" s="81"/>
      <c r="F616" s="67"/>
      <c r="G616" s="152"/>
      <c r="H616" s="153"/>
      <c r="I616" s="66"/>
      <c r="J616" s="67"/>
      <c r="K616" s="67"/>
      <c r="L616" s="67"/>
      <c r="M616" s="67"/>
      <c r="N616" s="67"/>
      <c r="O616" s="67"/>
      <c r="P616" s="67"/>
      <c r="Q616" s="67"/>
      <c r="R616" s="67"/>
      <c r="S616" s="67"/>
      <c r="T616" s="67"/>
      <c r="U616" s="67"/>
      <c r="V616" s="67"/>
      <c r="W616" s="67"/>
      <c r="X616" s="67"/>
      <c r="Y616" s="67"/>
      <c r="Z616" s="67"/>
      <c r="AA616" s="67"/>
      <c r="AB616" s="67"/>
      <c r="AC616" s="67"/>
      <c r="AD616" s="67"/>
      <c r="AE616" s="67"/>
      <c r="AF616" s="67"/>
    </row>
    <row r="617" spans="5:32" x14ac:dyDescent="0.2">
      <c r="E617" s="81"/>
      <c r="F617" s="67"/>
      <c r="G617" s="152"/>
      <c r="H617" s="153"/>
      <c r="I617" s="66"/>
      <c r="J617" s="67"/>
      <c r="K617" s="67"/>
      <c r="L617" s="67"/>
      <c r="M617" s="67"/>
      <c r="N617" s="67"/>
      <c r="O617" s="67"/>
      <c r="P617" s="67"/>
      <c r="Q617" s="67"/>
      <c r="R617" s="67"/>
      <c r="S617" s="67"/>
      <c r="T617" s="67"/>
      <c r="U617" s="67"/>
      <c r="V617" s="67"/>
      <c r="W617" s="67"/>
      <c r="X617" s="67"/>
      <c r="Y617" s="67"/>
      <c r="Z617" s="67"/>
      <c r="AA617" s="67"/>
      <c r="AB617" s="67"/>
      <c r="AC617" s="67"/>
      <c r="AD617" s="67"/>
      <c r="AE617" s="67"/>
      <c r="AF617" s="67"/>
    </row>
    <row r="618" spans="5:32" x14ac:dyDescent="0.2">
      <c r="E618" s="81"/>
      <c r="F618" s="67"/>
      <c r="G618" s="152"/>
      <c r="H618" s="153"/>
      <c r="I618" s="66"/>
      <c r="J618" s="67"/>
      <c r="K618" s="67"/>
      <c r="L618" s="67"/>
      <c r="M618" s="67"/>
      <c r="N618" s="67"/>
      <c r="O618" s="67"/>
      <c r="P618" s="67"/>
      <c r="Q618" s="67"/>
      <c r="R618" s="67"/>
      <c r="S618" s="67"/>
      <c r="T618" s="67"/>
      <c r="U618" s="67"/>
      <c r="V618" s="67"/>
      <c r="W618" s="67"/>
      <c r="X618" s="67"/>
      <c r="Y618" s="67"/>
      <c r="Z618" s="67"/>
      <c r="AA618" s="67"/>
      <c r="AB618" s="67"/>
      <c r="AC618" s="67"/>
      <c r="AD618" s="67"/>
      <c r="AE618" s="67"/>
      <c r="AF618" s="67"/>
    </row>
    <row r="619" spans="5:32" x14ac:dyDescent="0.2">
      <c r="E619" s="81"/>
      <c r="F619" s="67"/>
      <c r="G619" s="152"/>
      <c r="H619" s="153"/>
      <c r="I619" s="66"/>
      <c r="J619" s="67"/>
      <c r="K619" s="67"/>
      <c r="L619" s="67"/>
      <c r="M619" s="67"/>
      <c r="N619" s="67"/>
      <c r="O619" s="67"/>
      <c r="P619" s="67"/>
      <c r="Q619" s="67"/>
      <c r="R619" s="67"/>
      <c r="S619" s="67"/>
      <c r="T619" s="67"/>
      <c r="U619" s="67"/>
      <c r="V619" s="67"/>
      <c r="W619" s="67"/>
      <c r="X619" s="67"/>
      <c r="Y619" s="67"/>
      <c r="Z619" s="67"/>
      <c r="AA619" s="67"/>
      <c r="AB619" s="67"/>
      <c r="AC619" s="67"/>
      <c r="AD619" s="67"/>
      <c r="AE619" s="67"/>
      <c r="AF619" s="67"/>
    </row>
    <row r="620" spans="5:32" x14ac:dyDescent="0.2">
      <c r="E620" s="81"/>
      <c r="F620" s="67"/>
      <c r="G620" s="152"/>
      <c r="H620" s="153"/>
      <c r="I620" s="66"/>
      <c r="J620" s="67"/>
      <c r="K620" s="67"/>
      <c r="L620" s="67"/>
      <c r="M620" s="67"/>
      <c r="N620" s="67"/>
      <c r="O620" s="67"/>
      <c r="P620" s="67"/>
      <c r="Q620" s="67"/>
      <c r="R620" s="67"/>
      <c r="S620" s="67"/>
      <c r="T620" s="67"/>
      <c r="U620" s="67"/>
      <c r="V620" s="67"/>
      <c r="W620" s="67"/>
      <c r="X620" s="67"/>
      <c r="Y620" s="67"/>
      <c r="Z620" s="67"/>
      <c r="AA620" s="67"/>
      <c r="AB620" s="67"/>
      <c r="AC620" s="67"/>
      <c r="AD620" s="67"/>
      <c r="AE620" s="67"/>
      <c r="AF620" s="67"/>
    </row>
    <row r="621" spans="5:32" x14ac:dyDescent="0.2">
      <c r="E621" s="81"/>
      <c r="F621" s="67"/>
      <c r="G621" s="152"/>
      <c r="H621" s="153"/>
      <c r="I621" s="66"/>
      <c r="J621" s="67"/>
      <c r="K621" s="67"/>
      <c r="L621" s="67"/>
      <c r="M621" s="67"/>
      <c r="N621" s="67"/>
      <c r="O621" s="67"/>
      <c r="P621" s="67"/>
      <c r="Q621" s="67"/>
      <c r="R621" s="67"/>
      <c r="S621" s="67"/>
      <c r="T621" s="67"/>
      <c r="U621" s="67"/>
      <c r="V621" s="67"/>
      <c r="W621" s="67"/>
      <c r="X621" s="67"/>
      <c r="Y621" s="67"/>
      <c r="Z621" s="67"/>
      <c r="AA621" s="67"/>
      <c r="AB621" s="67"/>
      <c r="AC621" s="67"/>
      <c r="AD621" s="67"/>
      <c r="AE621" s="67"/>
      <c r="AF621" s="67"/>
    </row>
    <row r="622" spans="5:32" x14ac:dyDescent="0.2">
      <c r="E622" s="81"/>
      <c r="F622" s="67"/>
      <c r="G622" s="152"/>
      <c r="H622" s="153"/>
      <c r="I622" s="66"/>
      <c r="J622" s="67"/>
      <c r="K622" s="67"/>
      <c r="L622" s="67"/>
      <c r="M622" s="67"/>
      <c r="N622" s="67"/>
      <c r="O622" s="67"/>
      <c r="P622" s="67"/>
      <c r="Q622" s="67"/>
      <c r="R622" s="67"/>
      <c r="S622" s="67"/>
      <c r="T622" s="67"/>
      <c r="U622" s="67"/>
      <c r="V622" s="67"/>
      <c r="W622" s="67"/>
      <c r="X622" s="67"/>
      <c r="Y622" s="67"/>
      <c r="Z622" s="67"/>
      <c r="AA622" s="67"/>
      <c r="AB622" s="67"/>
      <c r="AC622" s="67"/>
      <c r="AD622" s="67"/>
      <c r="AE622" s="67"/>
      <c r="AF622" s="67"/>
    </row>
    <row r="623" spans="5:32" x14ac:dyDescent="0.2">
      <c r="E623" s="81"/>
      <c r="F623" s="67"/>
      <c r="G623" s="152"/>
      <c r="H623" s="153"/>
      <c r="I623" s="66"/>
      <c r="J623" s="67"/>
      <c r="K623" s="67"/>
      <c r="L623" s="67"/>
      <c r="M623" s="67"/>
      <c r="N623" s="67"/>
      <c r="O623" s="67"/>
      <c r="P623" s="67"/>
      <c r="Q623" s="67"/>
      <c r="R623" s="67"/>
      <c r="S623" s="67"/>
      <c r="T623" s="67"/>
      <c r="U623" s="67"/>
      <c r="V623" s="67"/>
      <c r="W623" s="67"/>
      <c r="X623" s="67"/>
      <c r="Y623" s="67"/>
      <c r="Z623" s="67"/>
      <c r="AA623" s="67"/>
      <c r="AB623" s="67"/>
      <c r="AC623" s="67"/>
      <c r="AD623" s="67"/>
      <c r="AE623" s="67"/>
      <c r="AF623" s="67"/>
    </row>
    <row r="624" spans="5:32" x14ac:dyDescent="0.2">
      <c r="E624" s="81"/>
      <c r="F624" s="67"/>
      <c r="G624" s="152"/>
      <c r="H624" s="153"/>
      <c r="I624" s="66"/>
      <c r="J624" s="67"/>
      <c r="K624" s="67"/>
      <c r="L624" s="67"/>
      <c r="M624" s="67"/>
      <c r="N624" s="67"/>
      <c r="O624" s="67"/>
      <c r="P624" s="67"/>
      <c r="Q624" s="67"/>
      <c r="R624" s="67"/>
      <c r="S624" s="67"/>
      <c r="T624" s="67"/>
      <c r="U624" s="67"/>
      <c r="V624" s="67"/>
      <c r="W624" s="67"/>
      <c r="X624" s="67"/>
      <c r="Y624" s="67"/>
      <c r="Z624" s="67"/>
      <c r="AA624" s="67"/>
      <c r="AB624" s="67"/>
      <c r="AC624" s="67"/>
      <c r="AD624" s="67"/>
      <c r="AE624" s="67"/>
      <c r="AF624" s="67"/>
    </row>
    <row r="625" spans="5:32" x14ac:dyDescent="0.2">
      <c r="E625" s="81"/>
      <c r="F625" s="67"/>
      <c r="G625" s="152"/>
      <c r="H625" s="153"/>
      <c r="I625" s="66"/>
      <c r="J625" s="67"/>
      <c r="K625" s="67"/>
      <c r="L625" s="67"/>
      <c r="M625" s="67"/>
      <c r="N625" s="67"/>
      <c r="O625" s="67"/>
      <c r="P625" s="67"/>
      <c r="Q625" s="67"/>
      <c r="R625" s="67"/>
      <c r="S625" s="67"/>
      <c r="T625" s="67"/>
      <c r="U625" s="67"/>
      <c r="V625" s="67"/>
      <c r="W625" s="67"/>
      <c r="X625" s="67"/>
      <c r="Y625" s="67"/>
      <c r="Z625" s="67"/>
      <c r="AA625" s="67"/>
      <c r="AB625" s="67"/>
      <c r="AC625" s="67"/>
      <c r="AD625" s="67"/>
      <c r="AE625" s="67"/>
      <c r="AF625" s="67"/>
    </row>
    <row r="626" spans="5:32" x14ac:dyDescent="0.2">
      <c r="E626" s="81"/>
      <c r="F626" s="67"/>
      <c r="G626" s="152"/>
      <c r="H626" s="153"/>
      <c r="I626" s="66"/>
      <c r="J626" s="67"/>
      <c r="K626" s="67"/>
      <c r="L626" s="67"/>
      <c r="M626" s="67"/>
      <c r="N626" s="67"/>
      <c r="O626" s="67"/>
      <c r="P626" s="67"/>
      <c r="Q626" s="67"/>
      <c r="R626" s="67"/>
      <c r="S626" s="67"/>
      <c r="T626" s="67"/>
      <c r="U626" s="67"/>
      <c r="V626" s="67"/>
      <c r="W626" s="67"/>
      <c r="X626" s="67"/>
      <c r="Y626" s="67"/>
      <c r="Z626" s="67"/>
      <c r="AA626" s="67"/>
      <c r="AB626" s="67"/>
      <c r="AC626" s="67"/>
      <c r="AD626" s="67"/>
      <c r="AE626" s="67"/>
      <c r="AF626" s="67"/>
    </row>
    <row r="627" spans="5:32" x14ac:dyDescent="0.2">
      <c r="E627" s="81"/>
      <c r="F627" s="67"/>
      <c r="G627" s="152"/>
      <c r="H627" s="153"/>
      <c r="I627" s="66"/>
      <c r="J627" s="67"/>
      <c r="K627" s="67"/>
      <c r="L627" s="67"/>
      <c r="M627" s="67"/>
      <c r="N627" s="67"/>
      <c r="O627" s="67"/>
      <c r="P627" s="67"/>
      <c r="Q627" s="67"/>
      <c r="R627" s="67"/>
      <c r="S627" s="67"/>
      <c r="T627" s="67"/>
      <c r="U627" s="67"/>
      <c r="V627" s="67"/>
      <c r="W627" s="67"/>
      <c r="X627" s="67"/>
      <c r="Y627" s="67"/>
      <c r="Z627" s="67"/>
      <c r="AA627" s="67"/>
      <c r="AB627" s="67"/>
      <c r="AC627" s="67"/>
      <c r="AD627" s="67"/>
      <c r="AE627" s="67"/>
      <c r="AF627" s="67"/>
    </row>
    <row r="628" spans="5:32" x14ac:dyDescent="0.2">
      <c r="E628" s="81"/>
      <c r="F628" s="67"/>
      <c r="G628" s="152"/>
      <c r="H628" s="153"/>
      <c r="I628" s="66"/>
      <c r="J628" s="67"/>
      <c r="K628" s="67"/>
      <c r="L628" s="67"/>
      <c r="M628" s="67"/>
      <c r="N628" s="67"/>
      <c r="O628" s="67"/>
      <c r="P628" s="67"/>
      <c r="Q628" s="67"/>
      <c r="R628" s="67"/>
      <c r="S628" s="67"/>
      <c r="T628" s="67"/>
      <c r="U628" s="67"/>
      <c r="V628" s="67"/>
      <c r="W628" s="67"/>
      <c r="X628" s="67"/>
      <c r="Y628" s="67"/>
      <c r="Z628" s="67"/>
      <c r="AA628" s="67"/>
      <c r="AB628" s="67"/>
      <c r="AC628" s="67"/>
      <c r="AD628" s="67"/>
      <c r="AE628" s="67"/>
      <c r="AF628" s="67"/>
    </row>
    <row r="629" spans="5:32" x14ac:dyDescent="0.2">
      <c r="E629" s="81"/>
      <c r="F629" s="67"/>
      <c r="G629" s="152"/>
      <c r="H629" s="153"/>
      <c r="I629" s="66"/>
      <c r="J629" s="67"/>
      <c r="K629" s="67"/>
      <c r="L629" s="67"/>
      <c r="M629" s="67"/>
      <c r="N629" s="67"/>
      <c r="O629" s="67"/>
      <c r="P629" s="67"/>
      <c r="Q629" s="67"/>
      <c r="R629" s="67"/>
      <c r="S629" s="67"/>
      <c r="T629" s="67"/>
      <c r="U629" s="67"/>
      <c r="V629" s="67"/>
      <c r="W629" s="67"/>
      <c r="X629" s="67"/>
      <c r="Y629" s="67"/>
      <c r="Z629" s="67"/>
      <c r="AA629" s="67"/>
      <c r="AB629" s="67"/>
      <c r="AC629" s="67"/>
      <c r="AD629" s="67"/>
      <c r="AE629" s="67"/>
      <c r="AF629" s="67"/>
    </row>
    <row r="630" spans="5:32" x14ac:dyDescent="0.2">
      <c r="E630" s="81"/>
      <c r="F630" s="67"/>
      <c r="G630" s="152"/>
      <c r="H630" s="153"/>
      <c r="I630" s="66"/>
      <c r="J630" s="67"/>
      <c r="K630" s="67"/>
      <c r="L630" s="67"/>
      <c r="M630" s="67"/>
      <c r="N630" s="67"/>
      <c r="O630" s="67"/>
      <c r="P630" s="67"/>
      <c r="Q630" s="67"/>
      <c r="R630" s="67"/>
      <c r="S630" s="67"/>
      <c r="T630" s="67"/>
      <c r="U630" s="67"/>
      <c r="V630" s="67"/>
      <c r="W630" s="67"/>
      <c r="X630" s="67"/>
      <c r="Y630" s="67"/>
      <c r="Z630" s="67"/>
      <c r="AA630" s="67"/>
      <c r="AB630" s="67"/>
      <c r="AC630" s="67"/>
      <c r="AD630" s="67"/>
      <c r="AE630" s="67"/>
      <c r="AF630" s="67"/>
    </row>
    <row r="631" spans="5:32" x14ac:dyDescent="0.2">
      <c r="E631" s="81"/>
      <c r="F631" s="67"/>
      <c r="G631" s="152"/>
      <c r="H631" s="153"/>
      <c r="I631" s="66"/>
      <c r="J631" s="67"/>
      <c r="K631" s="67"/>
      <c r="L631" s="67"/>
      <c r="M631" s="67"/>
      <c r="N631" s="67"/>
      <c r="O631" s="67"/>
      <c r="P631" s="67"/>
      <c r="Q631" s="67"/>
      <c r="R631" s="67"/>
      <c r="S631" s="67"/>
      <c r="T631" s="67"/>
      <c r="U631" s="67"/>
      <c r="V631" s="67"/>
      <c r="W631" s="67"/>
      <c r="X631" s="67"/>
      <c r="Y631" s="67"/>
      <c r="Z631" s="67"/>
      <c r="AA631" s="67"/>
      <c r="AB631" s="67"/>
      <c r="AC631" s="67"/>
      <c r="AD631" s="67"/>
      <c r="AE631" s="67"/>
      <c r="AF631" s="67"/>
    </row>
    <row r="632" spans="5:32" x14ac:dyDescent="0.2">
      <c r="E632" s="81"/>
      <c r="F632" s="67"/>
      <c r="G632" s="152"/>
      <c r="H632" s="153"/>
      <c r="I632" s="66"/>
      <c r="J632" s="67"/>
      <c r="K632" s="67"/>
      <c r="L632" s="67"/>
      <c r="M632" s="67"/>
      <c r="N632" s="67"/>
      <c r="O632" s="67"/>
      <c r="P632" s="67"/>
      <c r="Q632" s="67"/>
      <c r="R632" s="67"/>
      <c r="S632" s="67"/>
      <c r="T632" s="67"/>
      <c r="U632" s="67"/>
      <c r="V632" s="67"/>
      <c r="W632" s="67"/>
      <c r="X632" s="67"/>
      <c r="Y632" s="67"/>
      <c r="Z632" s="67"/>
      <c r="AA632" s="67"/>
      <c r="AB632" s="67"/>
      <c r="AC632" s="67"/>
      <c r="AD632" s="67"/>
      <c r="AE632" s="67"/>
      <c r="AF632" s="67"/>
    </row>
    <row r="633" spans="5:32" x14ac:dyDescent="0.2">
      <c r="E633" s="81"/>
      <c r="F633" s="67"/>
      <c r="G633" s="152"/>
      <c r="H633" s="153"/>
      <c r="I633" s="66"/>
      <c r="J633" s="67"/>
      <c r="K633" s="67"/>
      <c r="L633" s="67"/>
      <c r="M633" s="67"/>
      <c r="N633" s="67"/>
      <c r="O633" s="67"/>
      <c r="P633" s="67"/>
      <c r="Q633" s="67"/>
      <c r="R633" s="67"/>
      <c r="S633" s="67"/>
      <c r="T633" s="67"/>
      <c r="U633" s="67"/>
      <c r="V633" s="67"/>
      <c r="W633" s="67"/>
      <c r="X633" s="67"/>
      <c r="Y633" s="67"/>
      <c r="Z633" s="67"/>
      <c r="AA633" s="67"/>
      <c r="AB633" s="67"/>
      <c r="AC633" s="67"/>
      <c r="AD633" s="67"/>
      <c r="AE633" s="67"/>
      <c r="AF633" s="67"/>
    </row>
    <row r="634" spans="5:32" x14ac:dyDescent="0.2">
      <c r="E634" s="81"/>
      <c r="F634" s="67"/>
      <c r="G634" s="152"/>
      <c r="H634" s="153"/>
      <c r="I634" s="66"/>
      <c r="J634" s="67"/>
      <c r="K634" s="67"/>
      <c r="L634" s="67"/>
      <c r="M634" s="67"/>
      <c r="N634" s="67"/>
      <c r="O634" s="67"/>
      <c r="P634" s="67"/>
      <c r="Q634" s="67"/>
      <c r="R634" s="67"/>
      <c r="S634" s="67"/>
      <c r="T634" s="67"/>
      <c r="U634" s="67"/>
      <c r="V634" s="67"/>
      <c r="W634" s="67"/>
      <c r="X634" s="67"/>
      <c r="Y634" s="67"/>
      <c r="Z634" s="67"/>
      <c r="AA634" s="67"/>
      <c r="AB634" s="67"/>
      <c r="AC634" s="67"/>
      <c r="AD634" s="67"/>
      <c r="AE634" s="67"/>
      <c r="AF634" s="67"/>
    </row>
    <row r="635" spans="5:32" x14ac:dyDescent="0.2">
      <c r="E635" s="81"/>
      <c r="F635" s="67"/>
      <c r="G635" s="152"/>
      <c r="H635" s="153"/>
      <c r="I635" s="66"/>
      <c r="J635" s="67"/>
      <c r="K635" s="67"/>
      <c r="L635" s="67"/>
      <c r="M635" s="67"/>
      <c r="N635" s="67"/>
      <c r="O635" s="67"/>
      <c r="P635" s="67"/>
      <c r="Q635" s="67"/>
      <c r="R635" s="67"/>
      <c r="S635" s="67"/>
      <c r="T635" s="67"/>
      <c r="U635" s="67"/>
      <c r="V635" s="67"/>
      <c r="W635" s="67"/>
      <c r="X635" s="67"/>
      <c r="Y635" s="67"/>
      <c r="Z635" s="67"/>
      <c r="AA635" s="67"/>
      <c r="AB635" s="67"/>
      <c r="AC635" s="67"/>
      <c r="AD635" s="67"/>
      <c r="AE635" s="67"/>
      <c r="AF635" s="67"/>
    </row>
    <row r="636" spans="5:32" x14ac:dyDescent="0.2">
      <c r="E636" s="81"/>
      <c r="F636" s="67"/>
      <c r="G636" s="152"/>
      <c r="H636" s="153"/>
      <c r="I636" s="66"/>
      <c r="J636" s="67"/>
      <c r="K636" s="67"/>
      <c r="L636" s="67"/>
      <c r="M636" s="67"/>
      <c r="N636" s="67"/>
      <c r="O636" s="67"/>
      <c r="P636" s="67"/>
      <c r="Q636" s="67"/>
      <c r="R636" s="67"/>
      <c r="S636" s="67"/>
      <c r="T636" s="67"/>
      <c r="U636" s="67"/>
      <c r="V636" s="67"/>
      <c r="W636" s="67"/>
      <c r="X636" s="67"/>
      <c r="Y636" s="67"/>
      <c r="Z636" s="67"/>
      <c r="AA636" s="67"/>
      <c r="AB636" s="67"/>
      <c r="AC636" s="67"/>
      <c r="AD636" s="67"/>
      <c r="AE636" s="67"/>
      <c r="AF636" s="67"/>
    </row>
    <row r="637" spans="5:32" x14ac:dyDescent="0.2">
      <c r="E637" s="81"/>
      <c r="F637" s="67"/>
      <c r="G637" s="152"/>
      <c r="H637" s="153"/>
      <c r="I637" s="66"/>
      <c r="J637" s="67"/>
      <c r="K637" s="67"/>
      <c r="L637" s="67"/>
      <c r="M637" s="67"/>
      <c r="N637" s="67"/>
      <c r="O637" s="67"/>
      <c r="P637" s="67"/>
      <c r="Q637" s="67"/>
      <c r="R637" s="67"/>
      <c r="S637" s="67"/>
      <c r="T637" s="67"/>
      <c r="U637" s="67"/>
      <c r="V637" s="67"/>
      <c r="W637" s="67"/>
      <c r="X637" s="67"/>
      <c r="Y637" s="67"/>
      <c r="Z637" s="67"/>
      <c r="AA637" s="67"/>
      <c r="AB637" s="67"/>
      <c r="AC637" s="67"/>
      <c r="AD637" s="67"/>
      <c r="AE637" s="67"/>
      <c r="AF637" s="67"/>
    </row>
    <row r="638" spans="5:32" x14ac:dyDescent="0.2">
      <c r="E638" s="81"/>
      <c r="F638" s="67"/>
      <c r="G638" s="152"/>
      <c r="H638" s="153"/>
      <c r="I638" s="66"/>
      <c r="J638" s="67"/>
      <c r="K638" s="67"/>
      <c r="L638" s="67"/>
      <c r="M638" s="67"/>
      <c r="N638" s="67"/>
      <c r="O638" s="67"/>
      <c r="P638" s="67"/>
      <c r="Q638" s="67"/>
      <c r="R638" s="67"/>
      <c r="S638" s="67"/>
      <c r="T638" s="67"/>
      <c r="U638" s="67"/>
      <c r="V638" s="67"/>
      <c r="W638" s="67"/>
      <c r="X638" s="67"/>
      <c r="Y638" s="67"/>
      <c r="Z638" s="67"/>
      <c r="AA638" s="67"/>
      <c r="AB638" s="67"/>
      <c r="AC638" s="67"/>
      <c r="AD638" s="67"/>
      <c r="AE638" s="67"/>
      <c r="AF638" s="67"/>
    </row>
    <row r="639" spans="5:32" x14ac:dyDescent="0.2">
      <c r="E639" s="81"/>
      <c r="F639" s="67"/>
      <c r="G639" s="152"/>
      <c r="H639" s="153"/>
      <c r="I639" s="66"/>
      <c r="J639" s="67"/>
      <c r="K639" s="67"/>
      <c r="L639" s="67"/>
      <c r="M639" s="67"/>
      <c r="N639" s="67"/>
      <c r="O639" s="67"/>
      <c r="P639" s="67"/>
      <c r="Q639" s="67"/>
      <c r="R639" s="67"/>
      <c r="S639" s="67"/>
      <c r="T639" s="67"/>
      <c r="U639" s="67"/>
      <c r="V639" s="67"/>
      <c r="W639" s="67"/>
      <c r="X639" s="67"/>
      <c r="Y639" s="67"/>
      <c r="Z639" s="67"/>
      <c r="AA639" s="67"/>
      <c r="AB639" s="67"/>
      <c r="AC639" s="67"/>
      <c r="AD639" s="67"/>
      <c r="AE639" s="67"/>
      <c r="AF639" s="67"/>
    </row>
    <row r="640" spans="5:32" x14ac:dyDescent="0.2">
      <c r="E640" s="81"/>
      <c r="F640" s="67"/>
      <c r="G640" s="152"/>
      <c r="H640" s="153"/>
      <c r="I640" s="66"/>
      <c r="J640" s="67"/>
      <c r="K640" s="67"/>
      <c r="L640" s="67"/>
      <c r="M640" s="67"/>
      <c r="N640" s="67"/>
      <c r="O640" s="67"/>
      <c r="P640" s="67"/>
      <c r="Q640" s="67"/>
      <c r="R640" s="67"/>
      <c r="S640" s="67"/>
      <c r="T640" s="67"/>
      <c r="U640" s="67"/>
      <c r="V640" s="67"/>
      <c r="W640" s="67"/>
      <c r="X640" s="67"/>
      <c r="Y640" s="67"/>
      <c r="Z640" s="67"/>
      <c r="AA640" s="67"/>
      <c r="AB640" s="67"/>
      <c r="AC640" s="67"/>
      <c r="AD640" s="67"/>
      <c r="AE640" s="67"/>
      <c r="AF640" s="67"/>
    </row>
    <row r="641" spans="5:32" x14ac:dyDescent="0.2">
      <c r="E641" s="81"/>
      <c r="F641" s="67"/>
      <c r="G641" s="152"/>
      <c r="H641" s="153"/>
      <c r="I641" s="66"/>
      <c r="J641" s="67"/>
      <c r="K641" s="67"/>
      <c r="L641" s="67"/>
      <c r="M641" s="67"/>
      <c r="N641" s="67"/>
      <c r="O641" s="67"/>
      <c r="P641" s="67"/>
      <c r="Q641" s="67"/>
      <c r="R641" s="67"/>
      <c r="S641" s="67"/>
      <c r="T641" s="67"/>
      <c r="U641" s="67"/>
      <c r="V641" s="67"/>
      <c r="W641" s="67"/>
      <c r="X641" s="67"/>
      <c r="Y641" s="67"/>
      <c r="Z641" s="67"/>
      <c r="AA641" s="67"/>
      <c r="AB641" s="67"/>
      <c r="AC641" s="67"/>
      <c r="AD641" s="67"/>
      <c r="AE641" s="67"/>
      <c r="AF641" s="67"/>
    </row>
    <row r="642" spans="5:32" x14ac:dyDescent="0.2">
      <c r="E642" s="81"/>
      <c r="F642" s="67"/>
      <c r="G642" s="152"/>
      <c r="H642" s="153"/>
      <c r="I642" s="66"/>
      <c r="J642" s="67"/>
      <c r="K642" s="67"/>
      <c r="L642" s="67"/>
      <c r="M642" s="67"/>
      <c r="N642" s="67"/>
      <c r="O642" s="67"/>
      <c r="P642" s="67"/>
      <c r="Q642" s="67"/>
      <c r="R642" s="67"/>
      <c r="S642" s="67"/>
      <c r="T642" s="67"/>
      <c r="U642" s="67"/>
      <c r="V642" s="67"/>
      <c r="W642" s="67"/>
      <c r="X642" s="67"/>
      <c r="Y642" s="67"/>
      <c r="Z642" s="67"/>
      <c r="AA642" s="67"/>
      <c r="AB642" s="67"/>
      <c r="AC642" s="67"/>
      <c r="AD642" s="67"/>
      <c r="AE642" s="67"/>
      <c r="AF642" s="67"/>
    </row>
    <row r="643" spans="5:32" x14ac:dyDescent="0.2">
      <c r="E643" s="81"/>
      <c r="F643" s="67"/>
      <c r="G643" s="152"/>
      <c r="H643" s="153"/>
      <c r="I643" s="66"/>
      <c r="J643" s="67"/>
      <c r="K643" s="67"/>
      <c r="L643" s="67"/>
      <c r="M643" s="67"/>
      <c r="N643" s="67"/>
      <c r="O643" s="67"/>
      <c r="P643" s="67"/>
      <c r="Q643" s="67"/>
      <c r="R643" s="67"/>
      <c r="S643" s="67"/>
      <c r="T643" s="67"/>
      <c r="U643" s="67"/>
      <c r="V643" s="67"/>
      <c r="W643" s="67"/>
      <c r="X643" s="67"/>
      <c r="Y643" s="67"/>
      <c r="Z643" s="67"/>
      <c r="AA643" s="67"/>
      <c r="AB643" s="67"/>
      <c r="AC643" s="67"/>
      <c r="AD643" s="67"/>
      <c r="AE643" s="67"/>
      <c r="AF643" s="67"/>
    </row>
    <row r="644" spans="5:32" x14ac:dyDescent="0.2">
      <c r="E644" s="81"/>
      <c r="F644" s="67"/>
      <c r="G644" s="152"/>
      <c r="H644" s="153"/>
      <c r="I644" s="66"/>
      <c r="J644" s="67"/>
      <c r="K644" s="67"/>
      <c r="L644" s="67"/>
      <c r="M644" s="67"/>
      <c r="N644" s="67"/>
      <c r="O644" s="67"/>
      <c r="P644" s="67"/>
      <c r="Q644" s="67"/>
      <c r="R644" s="67"/>
      <c r="S644" s="67"/>
      <c r="T644" s="67"/>
      <c r="U644" s="67"/>
      <c r="V644" s="67"/>
      <c r="W644" s="67"/>
      <c r="X644" s="67"/>
      <c r="Y644" s="67"/>
      <c r="Z644" s="67"/>
      <c r="AA644" s="67"/>
      <c r="AB644" s="67"/>
      <c r="AC644" s="67"/>
      <c r="AD644" s="67"/>
      <c r="AE644" s="67"/>
      <c r="AF644" s="67"/>
    </row>
    <row r="645" spans="5:32" x14ac:dyDescent="0.2">
      <c r="E645" s="81"/>
      <c r="F645" s="67"/>
      <c r="G645" s="152"/>
      <c r="H645" s="153"/>
      <c r="I645" s="66"/>
      <c r="J645" s="67"/>
      <c r="K645" s="67"/>
      <c r="L645" s="67"/>
      <c r="M645" s="67"/>
      <c r="N645" s="67"/>
      <c r="O645" s="67"/>
      <c r="P645" s="67"/>
      <c r="Q645" s="67"/>
      <c r="R645" s="67"/>
      <c r="S645" s="67"/>
      <c r="T645" s="67"/>
      <c r="U645" s="67"/>
      <c r="V645" s="67"/>
      <c r="W645" s="67"/>
      <c r="X645" s="67"/>
      <c r="Y645" s="67"/>
      <c r="Z645" s="67"/>
      <c r="AA645" s="67"/>
      <c r="AB645" s="67"/>
      <c r="AC645" s="67"/>
      <c r="AD645" s="67"/>
      <c r="AE645" s="67"/>
      <c r="AF645" s="67"/>
    </row>
    <row r="646" spans="5:32" x14ac:dyDescent="0.2">
      <c r="E646" s="81"/>
      <c r="F646" s="67"/>
      <c r="G646" s="152"/>
      <c r="H646" s="153"/>
      <c r="I646" s="66"/>
      <c r="J646" s="67"/>
      <c r="K646" s="67"/>
      <c r="L646" s="67"/>
      <c r="M646" s="67"/>
      <c r="N646" s="67"/>
      <c r="O646" s="67"/>
      <c r="P646" s="67"/>
      <c r="Q646" s="67"/>
      <c r="R646" s="67"/>
      <c r="S646" s="67"/>
      <c r="T646" s="67"/>
      <c r="U646" s="67"/>
      <c r="V646" s="67"/>
      <c r="W646" s="67"/>
      <c r="X646" s="67"/>
      <c r="Y646" s="67"/>
      <c r="Z646" s="67"/>
      <c r="AA646" s="67"/>
      <c r="AB646" s="67"/>
      <c r="AC646" s="67"/>
      <c r="AD646" s="67"/>
      <c r="AE646" s="67"/>
      <c r="AF646" s="67"/>
    </row>
    <row r="647" spans="5:32" x14ac:dyDescent="0.2">
      <c r="E647" s="81"/>
      <c r="F647" s="67"/>
      <c r="G647" s="152"/>
      <c r="H647" s="153"/>
      <c r="I647" s="66"/>
      <c r="J647" s="67"/>
      <c r="K647" s="67"/>
      <c r="L647" s="67"/>
      <c r="M647" s="67"/>
      <c r="N647" s="67"/>
      <c r="O647" s="67"/>
      <c r="P647" s="67"/>
      <c r="Q647" s="67"/>
      <c r="R647" s="67"/>
      <c r="S647" s="67"/>
      <c r="T647" s="67"/>
      <c r="U647" s="67"/>
      <c r="V647" s="67"/>
      <c r="W647" s="67"/>
      <c r="X647" s="67"/>
      <c r="Y647" s="67"/>
      <c r="Z647" s="67"/>
      <c r="AA647" s="67"/>
      <c r="AB647" s="67"/>
      <c r="AC647" s="67"/>
      <c r="AD647" s="67"/>
      <c r="AE647" s="67"/>
      <c r="AF647" s="67"/>
    </row>
    <row r="648" spans="5:32" x14ac:dyDescent="0.2">
      <c r="E648" s="81"/>
      <c r="F648" s="67"/>
      <c r="G648" s="152"/>
      <c r="H648" s="153"/>
      <c r="I648" s="66"/>
      <c r="J648" s="67"/>
      <c r="K648" s="67"/>
      <c r="L648" s="67"/>
      <c r="M648" s="67"/>
      <c r="N648" s="67"/>
      <c r="O648" s="67"/>
      <c r="P648" s="67"/>
      <c r="Q648" s="67"/>
      <c r="R648" s="67"/>
      <c r="S648" s="67"/>
      <c r="T648" s="67"/>
      <c r="U648" s="67"/>
      <c r="V648" s="67"/>
      <c r="W648" s="67"/>
      <c r="X648" s="67"/>
      <c r="Y648" s="67"/>
      <c r="Z648" s="67"/>
      <c r="AA648" s="67"/>
      <c r="AB648" s="67"/>
      <c r="AC648" s="67"/>
      <c r="AD648" s="67"/>
      <c r="AE648" s="67"/>
      <c r="AF648" s="67"/>
    </row>
    <row r="649" spans="5:32" x14ac:dyDescent="0.2">
      <c r="E649" s="81"/>
      <c r="F649" s="67"/>
      <c r="G649" s="152"/>
      <c r="H649" s="153"/>
      <c r="I649" s="66"/>
      <c r="J649" s="67"/>
      <c r="K649" s="67"/>
      <c r="L649" s="67"/>
      <c r="M649" s="67"/>
      <c r="N649" s="67"/>
      <c r="O649" s="67"/>
      <c r="P649" s="67"/>
      <c r="Q649" s="67"/>
      <c r="R649" s="67"/>
      <c r="S649" s="67"/>
      <c r="T649" s="67"/>
      <c r="U649" s="67"/>
      <c r="V649" s="67"/>
      <c r="W649" s="67"/>
      <c r="X649" s="67"/>
      <c r="Y649" s="67"/>
      <c r="Z649" s="67"/>
      <c r="AA649" s="67"/>
      <c r="AB649" s="67"/>
      <c r="AC649" s="67"/>
      <c r="AD649" s="67"/>
      <c r="AE649" s="67"/>
      <c r="AF649" s="67"/>
    </row>
    <row r="650" spans="5:32" x14ac:dyDescent="0.2">
      <c r="E650" s="81"/>
      <c r="F650" s="67"/>
      <c r="G650" s="152"/>
      <c r="H650" s="153"/>
      <c r="I650" s="66"/>
      <c r="J650" s="67"/>
      <c r="K650" s="67"/>
      <c r="L650" s="67"/>
      <c r="M650" s="67"/>
      <c r="N650" s="67"/>
      <c r="O650" s="67"/>
      <c r="P650" s="67"/>
      <c r="Q650" s="67"/>
      <c r="R650" s="67"/>
      <c r="S650" s="67"/>
      <c r="T650" s="67"/>
      <c r="U650" s="67"/>
      <c r="V650" s="67"/>
      <c r="W650" s="67"/>
      <c r="X650" s="67"/>
      <c r="Y650" s="67"/>
      <c r="Z650" s="67"/>
      <c r="AA650" s="67"/>
      <c r="AB650" s="67"/>
      <c r="AC650" s="67"/>
      <c r="AD650" s="67"/>
      <c r="AE650" s="67"/>
      <c r="AF650" s="67"/>
    </row>
    <row r="651" spans="5:32" x14ac:dyDescent="0.2">
      <c r="E651" s="81"/>
      <c r="F651" s="67"/>
      <c r="G651" s="152"/>
      <c r="H651" s="153"/>
      <c r="I651" s="66"/>
      <c r="J651" s="67"/>
      <c r="K651" s="67"/>
      <c r="L651" s="67"/>
      <c r="M651" s="67"/>
      <c r="N651" s="67"/>
      <c r="O651" s="67"/>
      <c r="P651" s="67"/>
      <c r="Q651" s="67"/>
      <c r="R651" s="67"/>
      <c r="S651" s="67"/>
      <c r="T651" s="67"/>
      <c r="U651" s="67"/>
      <c r="V651" s="67"/>
      <c r="W651" s="67"/>
      <c r="X651" s="67"/>
      <c r="Y651" s="67"/>
      <c r="Z651" s="67"/>
      <c r="AA651" s="67"/>
      <c r="AB651" s="67"/>
      <c r="AC651" s="67"/>
      <c r="AD651" s="67"/>
      <c r="AE651" s="67"/>
      <c r="AF651" s="67"/>
    </row>
    <row r="652" spans="5:32" x14ac:dyDescent="0.2">
      <c r="E652" s="81"/>
      <c r="F652" s="67"/>
      <c r="G652" s="152"/>
      <c r="H652" s="153"/>
      <c r="I652" s="66"/>
      <c r="J652" s="67"/>
      <c r="K652" s="67"/>
      <c r="L652" s="67"/>
      <c r="M652" s="67"/>
      <c r="N652" s="67"/>
      <c r="O652" s="67"/>
      <c r="P652" s="67"/>
      <c r="Q652" s="67"/>
      <c r="R652" s="67"/>
      <c r="S652" s="67"/>
      <c r="T652" s="67"/>
      <c r="U652" s="67"/>
      <c r="V652" s="67"/>
      <c r="W652" s="67"/>
      <c r="X652" s="67"/>
      <c r="Y652" s="67"/>
      <c r="Z652" s="67"/>
      <c r="AA652" s="67"/>
      <c r="AB652" s="67"/>
      <c r="AC652" s="67"/>
      <c r="AD652" s="67"/>
      <c r="AE652" s="67"/>
      <c r="AF652" s="67"/>
    </row>
    <row r="653" spans="5:32" x14ac:dyDescent="0.2">
      <c r="E653" s="81"/>
      <c r="F653" s="67"/>
      <c r="G653" s="152"/>
      <c r="H653" s="153"/>
      <c r="I653" s="66"/>
      <c r="J653" s="67"/>
      <c r="K653" s="67"/>
      <c r="L653" s="67"/>
      <c r="M653" s="67"/>
      <c r="N653" s="67"/>
      <c r="O653" s="67"/>
      <c r="P653" s="67"/>
      <c r="Q653" s="67"/>
      <c r="R653" s="67"/>
      <c r="S653" s="67"/>
      <c r="T653" s="67"/>
      <c r="U653" s="67"/>
      <c r="V653" s="67"/>
      <c r="W653" s="67"/>
      <c r="X653" s="67"/>
      <c r="Y653" s="67"/>
      <c r="Z653" s="67"/>
      <c r="AA653" s="67"/>
      <c r="AB653" s="67"/>
      <c r="AC653" s="67"/>
      <c r="AD653" s="67"/>
      <c r="AE653" s="67"/>
      <c r="AF653" s="67"/>
    </row>
    <row r="654" spans="5:32" x14ac:dyDescent="0.2">
      <c r="E654" s="81"/>
      <c r="F654" s="67"/>
      <c r="G654" s="152"/>
      <c r="H654" s="153"/>
      <c r="I654" s="66"/>
      <c r="J654" s="67"/>
      <c r="K654" s="67"/>
      <c r="L654" s="67"/>
      <c r="M654" s="67"/>
      <c r="N654" s="67"/>
      <c r="O654" s="67"/>
      <c r="P654" s="67"/>
      <c r="Q654" s="67"/>
      <c r="R654" s="67"/>
      <c r="S654" s="67"/>
      <c r="T654" s="67"/>
      <c r="U654" s="67"/>
      <c r="V654" s="67"/>
      <c r="W654" s="67"/>
      <c r="X654" s="67"/>
      <c r="Y654" s="67"/>
      <c r="Z654" s="67"/>
      <c r="AA654" s="67"/>
      <c r="AB654" s="67"/>
      <c r="AC654" s="67"/>
      <c r="AD654" s="67"/>
      <c r="AE654" s="67"/>
      <c r="AF654" s="67"/>
    </row>
    <row r="655" spans="5:32" x14ac:dyDescent="0.2">
      <c r="E655" s="81"/>
      <c r="F655" s="67"/>
      <c r="G655" s="152"/>
      <c r="H655" s="153"/>
      <c r="I655" s="66"/>
      <c r="J655" s="67"/>
      <c r="K655" s="67"/>
      <c r="L655" s="67"/>
      <c r="M655" s="67"/>
      <c r="N655" s="67"/>
      <c r="O655" s="67"/>
      <c r="P655" s="67"/>
      <c r="Q655" s="67"/>
      <c r="R655" s="67"/>
      <c r="S655" s="67"/>
      <c r="T655" s="67"/>
      <c r="U655" s="67"/>
      <c r="V655" s="67"/>
      <c r="W655" s="67"/>
      <c r="X655" s="67"/>
      <c r="Y655" s="67"/>
      <c r="Z655" s="67"/>
      <c r="AA655" s="67"/>
      <c r="AB655" s="67"/>
      <c r="AC655" s="67"/>
      <c r="AD655" s="67"/>
      <c r="AE655" s="67"/>
      <c r="AF655" s="67"/>
    </row>
    <row r="656" spans="5:32" x14ac:dyDescent="0.2">
      <c r="E656" s="81"/>
      <c r="F656" s="67"/>
      <c r="G656" s="152"/>
      <c r="H656" s="153"/>
      <c r="I656" s="66"/>
      <c r="J656" s="67"/>
      <c r="K656" s="67"/>
      <c r="L656" s="67"/>
      <c r="M656" s="67"/>
      <c r="N656" s="67"/>
      <c r="O656" s="67"/>
      <c r="P656" s="67"/>
      <c r="Q656" s="67"/>
      <c r="R656" s="67"/>
      <c r="S656" s="67"/>
      <c r="T656" s="67"/>
      <c r="U656" s="67"/>
      <c r="V656" s="67"/>
      <c r="W656" s="67"/>
      <c r="X656" s="67"/>
      <c r="Y656" s="67"/>
      <c r="Z656" s="67"/>
      <c r="AA656" s="67"/>
      <c r="AB656" s="67"/>
      <c r="AC656" s="67"/>
      <c r="AD656" s="67"/>
      <c r="AE656" s="67"/>
      <c r="AF656" s="67"/>
    </row>
    <row r="657" spans="5:32" x14ac:dyDescent="0.2">
      <c r="E657" s="81"/>
      <c r="F657" s="67"/>
      <c r="G657" s="152"/>
      <c r="H657" s="153"/>
      <c r="I657" s="66"/>
      <c r="J657" s="67"/>
      <c r="K657" s="67"/>
      <c r="L657" s="67"/>
      <c r="M657" s="67"/>
      <c r="N657" s="67"/>
      <c r="O657" s="67"/>
      <c r="P657" s="67"/>
      <c r="Q657" s="67"/>
      <c r="R657" s="67"/>
      <c r="S657" s="67"/>
      <c r="T657" s="67"/>
      <c r="U657" s="67"/>
      <c r="V657" s="67"/>
      <c r="W657" s="67"/>
      <c r="X657" s="67"/>
      <c r="Y657" s="67"/>
      <c r="Z657" s="67"/>
      <c r="AA657" s="67"/>
      <c r="AB657" s="67"/>
      <c r="AC657" s="67"/>
      <c r="AD657" s="67"/>
      <c r="AE657" s="67"/>
      <c r="AF657" s="67"/>
    </row>
    <row r="658" spans="5:32" x14ac:dyDescent="0.2">
      <c r="E658" s="81"/>
      <c r="F658" s="67"/>
      <c r="G658" s="152"/>
      <c r="H658" s="153"/>
      <c r="I658" s="66"/>
      <c r="J658" s="67"/>
      <c r="K658" s="67"/>
      <c r="L658" s="67"/>
      <c r="M658" s="67"/>
      <c r="N658" s="67"/>
      <c r="O658" s="67"/>
      <c r="P658" s="67"/>
      <c r="Q658" s="67"/>
      <c r="R658" s="67"/>
      <c r="S658" s="67"/>
      <c r="T658" s="67"/>
      <c r="U658" s="67"/>
      <c r="V658" s="67"/>
      <c r="W658" s="67"/>
      <c r="X658" s="67"/>
      <c r="Y658" s="67"/>
      <c r="Z658" s="67"/>
      <c r="AA658" s="67"/>
      <c r="AB658" s="67"/>
      <c r="AC658" s="67"/>
      <c r="AD658" s="67"/>
      <c r="AE658" s="67"/>
      <c r="AF658" s="67"/>
    </row>
    <row r="659" spans="5:32" x14ac:dyDescent="0.2">
      <c r="E659" s="81"/>
      <c r="F659" s="67"/>
      <c r="G659" s="152"/>
      <c r="H659" s="153"/>
      <c r="I659" s="66"/>
      <c r="J659" s="67"/>
      <c r="K659" s="67"/>
      <c r="L659" s="67"/>
      <c r="M659" s="67"/>
      <c r="N659" s="67"/>
      <c r="O659" s="67"/>
      <c r="P659" s="67"/>
      <c r="Q659" s="67"/>
      <c r="R659" s="67"/>
      <c r="S659" s="67"/>
      <c r="T659" s="67"/>
      <c r="U659" s="67"/>
      <c r="V659" s="67"/>
      <c r="W659" s="67"/>
      <c r="X659" s="67"/>
      <c r="Y659" s="67"/>
      <c r="Z659" s="67"/>
      <c r="AA659" s="67"/>
      <c r="AB659" s="67"/>
      <c r="AC659" s="67"/>
      <c r="AD659" s="67"/>
      <c r="AE659" s="67"/>
      <c r="AF659" s="67"/>
    </row>
    <row r="660" spans="5:32" x14ac:dyDescent="0.2">
      <c r="E660" s="81"/>
      <c r="F660" s="67"/>
      <c r="G660" s="152"/>
      <c r="H660" s="153"/>
      <c r="I660" s="66"/>
      <c r="J660" s="67"/>
      <c r="K660" s="67"/>
      <c r="L660" s="67"/>
      <c r="M660" s="67"/>
      <c r="N660" s="67"/>
      <c r="O660" s="67"/>
      <c r="P660" s="67"/>
      <c r="Q660" s="67"/>
      <c r="R660" s="67"/>
      <c r="S660" s="67"/>
      <c r="T660" s="67"/>
      <c r="U660" s="67"/>
      <c r="V660" s="67"/>
      <c r="W660" s="67"/>
      <c r="X660" s="67"/>
      <c r="Y660" s="67"/>
      <c r="Z660" s="67"/>
      <c r="AA660" s="67"/>
      <c r="AB660" s="67"/>
      <c r="AC660" s="67"/>
      <c r="AD660" s="67"/>
      <c r="AE660" s="67"/>
      <c r="AF660" s="67"/>
    </row>
    <row r="661" spans="5:32" x14ac:dyDescent="0.2">
      <c r="E661" s="81"/>
      <c r="F661" s="67"/>
      <c r="G661" s="152"/>
      <c r="H661" s="153"/>
      <c r="I661" s="66"/>
      <c r="J661" s="67"/>
      <c r="K661" s="67"/>
      <c r="L661" s="67"/>
      <c r="M661" s="67"/>
      <c r="N661" s="67"/>
      <c r="O661" s="67"/>
      <c r="P661" s="67"/>
      <c r="Q661" s="67"/>
      <c r="R661" s="67"/>
      <c r="S661" s="67"/>
      <c r="T661" s="67"/>
      <c r="U661" s="67"/>
      <c r="V661" s="67"/>
      <c r="W661" s="67"/>
      <c r="X661" s="67"/>
      <c r="Y661" s="67"/>
      <c r="Z661" s="67"/>
      <c r="AA661" s="67"/>
      <c r="AB661" s="67"/>
      <c r="AC661" s="67"/>
      <c r="AD661" s="67"/>
      <c r="AE661" s="67"/>
      <c r="AF661" s="67"/>
    </row>
    <row r="662" spans="5:32" x14ac:dyDescent="0.2">
      <c r="E662" s="81"/>
      <c r="F662" s="67"/>
      <c r="G662" s="152"/>
      <c r="H662" s="153"/>
      <c r="I662" s="66"/>
      <c r="J662" s="67"/>
      <c r="K662" s="67"/>
      <c r="L662" s="67"/>
      <c r="M662" s="67"/>
      <c r="N662" s="67"/>
      <c r="O662" s="67"/>
      <c r="P662" s="67"/>
      <c r="Q662" s="67"/>
      <c r="R662" s="67"/>
      <c r="S662" s="67"/>
      <c r="T662" s="67"/>
      <c r="U662" s="67"/>
      <c r="V662" s="67"/>
      <c r="W662" s="67"/>
      <c r="X662" s="67"/>
      <c r="Y662" s="67"/>
      <c r="Z662" s="67"/>
      <c r="AA662" s="67"/>
      <c r="AB662" s="67"/>
      <c r="AC662" s="67"/>
      <c r="AD662" s="67"/>
      <c r="AE662" s="67"/>
      <c r="AF662" s="67"/>
    </row>
    <row r="663" spans="5:32" x14ac:dyDescent="0.2">
      <c r="E663" s="81"/>
      <c r="F663" s="67"/>
      <c r="G663" s="152"/>
      <c r="H663" s="153"/>
      <c r="I663" s="66"/>
      <c r="J663" s="67"/>
      <c r="K663" s="67"/>
      <c r="L663" s="67"/>
      <c r="M663" s="67"/>
      <c r="N663" s="67"/>
      <c r="O663" s="67"/>
      <c r="P663" s="67"/>
      <c r="Q663" s="67"/>
      <c r="R663" s="67"/>
      <c r="S663" s="67"/>
      <c r="T663" s="67"/>
      <c r="U663" s="67"/>
      <c r="V663" s="67"/>
      <c r="W663" s="67"/>
      <c r="X663" s="67"/>
      <c r="Y663" s="67"/>
      <c r="Z663" s="67"/>
      <c r="AA663" s="67"/>
      <c r="AB663" s="67"/>
      <c r="AC663" s="67"/>
      <c r="AD663" s="67"/>
      <c r="AE663" s="67"/>
      <c r="AF663" s="67"/>
    </row>
    <row r="664" spans="5:32" x14ac:dyDescent="0.2">
      <c r="E664" s="81"/>
      <c r="F664" s="67"/>
      <c r="G664" s="152"/>
      <c r="H664" s="153"/>
      <c r="I664" s="66"/>
      <c r="J664" s="67"/>
      <c r="K664" s="67"/>
      <c r="L664" s="67"/>
      <c r="M664" s="67"/>
      <c r="N664" s="67"/>
      <c r="O664" s="67"/>
      <c r="P664" s="67"/>
      <c r="Q664" s="67"/>
      <c r="R664" s="67"/>
      <c r="S664" s="67"/>
      <c r="T664" s="67"/>
      <c r="U664" s="67"/>
      <c r="V664" s="67"/>
      <c r="W664" s="67"/>
      <c r="X664" s="67"/>
      <c r="Y664" s="67"/>
      <c r="Z664" s="67"/>
      <c r="AA664" s="67"/>
      <c r="AB664" s="67"/>
      <c r="AC664" s="67"/>
      <c r="AD664" s="67"/>
      <c r="AE664" s="67"/>
      <c r="AF664" s="67"/>
    </row>
    <row r="665" spans="5:32" x14ac:dyDescent="0.2">
      <c r="E665" s="81"/>
      <c r="F665" s="67"/>
      <c r="G665" s="152"/>
      <c r="H665" s="153"/>
      <c r="I665" s="66"/>
      <c r="J665" s="67"/>
      <c r="K665" s="67"/>
      <c r="L665" s="67"/>
      <c r="M665" s="67"/>
      <c r="N665" s="67"/>
      <c r="O665" s="67"/>
      <c r="P665" s="67"/>
      <c r="Q665" s="67"/>
      <c r="R665" s="67"/>
      <c r="S665" s="67"/>
      <c r="T665" s="67"/>
      <c r="U665" s="67"/>
      <c r="V665" s="67"/>
      <c r="W665" s="67"/>
      <c r="X665" s="67"/>
      <c r="Y665" s="67"/>
      <c r="Z665" s="67"/>
      <c r="AA665" s="67"/>
      <c r="AB665" s="67"/>
      <c r="AC665" s="67"/>
      <c r="AD665" s="67"/>
      <c r="AE665" s="67"/>
      <c r="AF665" s="67"/>
    </row>
    <row r="666" spans="5:32" x14ac:dyDescent="0.2">
      <c r="E666" s="81"/>
      <c r="F666" s="67"/>
      <c r="G666" s="152"/>
      <c r="H666" s="153"/>
      <c r="I666" s="66"/>
      <c r="J666" s="67"/>
      <c r="K666" s="67"/>
      <c r="L666" s="67"/>
      <c r="M666" s="67"/>
      <c r="N666" s="67"/>
      <c r="O666" s="67"/>
      <c r="P666" s="67"/>
      <c r="Q666" s="67"/>
      <c r="R666" s="67"/>
      <c r="S666" s="67"/>
      <c r="T666" s="67"/>
      <c r="U666" s="67"/>
      <c r="V666" s="67"/>
      <c r="W666" s="67"/>
      <c r="X666" s="67"/>
      <c r="Y666" s="67"/>
      <c r="Z666" s="67"/>
      <c r="AA666" s="67"/>
      <c r="AB666" s="67"/>
      <c r="AC666" s="67"/>
      <c r="AD666" s="67"/>
      <c r="AE666" s="67"/>
      <c r="AF666" s="67"/>
    </row>
    <row r="667" spans="5:32" x14ac:dyDescent="0.2">
      <c r="E667" s="81"/>
      <c r="F667" s="67"/>
      <c r="G667" s="152"/>
      <c r="H667" s="153"/>
      <c r="I667" s="66"/>
      <c r="J667" s="67"/>
      <c r="K667" s="67"/>
      <c r="L667" s="67"/>
      <c r="M667" s="67"/>
      <c r="N667" s="67"/>
      <c r="O667" s="67"/>
      <c r="P667" s="67"/>
      <c r="Q667" s="67"/>
      <c r="R667" s="67"/>
      <c r="S667" s="67"/>
      <c r="T667" s="67"/>
      <c r="U667" s="67"/>
      <c r="V667" s="67"/>
      <c r="W667" s="67"/>
      <c r="X667" s="67"/>
      <c r="Y667" s="67"/>
      <c r="Z667" s="67"/>
      <c r="AA667" s="67"/>
      <c r="AB667" s="67"/>
      <c r="AC667" s="67"/>
      <c r="AD667" s="67"/>
      <c r="AE667" s="67"/>
      <c r="AF667" s="67"/>
    </row>
    <row r="668" spans="5:32" x14ac:dyDescent="0.2">
      <c r="E668" s="81"/>
      <c r="F668" s="67"/>
      <c r="G668" s="152"/>
      <c r="H668" s="153"/>
      <c r="I668" s="66"/>
      <c r="J668" s="67"/>
      <c r="K668" s="67"/>
      <c r="L668" s="67"/>
      <c r="M668" s="67"/>
      <c r="N668" s="67"/>
      <c r="O668" s="67"/>
      <c r="P668" s="67"/>
      <c r="Q668" s="67"/>
      <c r="R668" s="67"/>
      <c r="S668" s="67"/>
      <c r="T668" s="67"/>
      <c r="U668" s="67"/>
      <c r="V668" s="67"/>
      <c r="W668" s="67"/>
      <c r="X668" s="67"/>
      <c r="Y668" s="67"/>
      <c r="Z668" s="67"/>
      <c r="AA668" s="67"/>
      <c r="AB668" s="67"/>
      <c r="AC668" s="67"/>
      <c r="AD668" s="67"/>
      <c r="AE668" s="67"/>
      <c r="AF668" s="67"/>
    </row>
    <row r="669" spans="5:32" x14ac:dyDescent="0.2">
      <c r="E669" s="81"/>
      <c r="F669" s="67"/>
      <c r="G669" s="152"/>
      <c r="H669" s="153"/>
      <c r="I669" s="66"/>
      <c r="J669" s="67"/>
      <c r="K669" s="67"/>
      <c r="L669" s="67"/>
      <c r="M669" s="67"/>
      <c r="N669" s="67"/>
      <c r="O669" s="67"/>
      <c r="P669" s="67"/>
      <c r="Q669" s="67"/>
      <c r="R669" s="67"/>
      <c r="S669" s="67"/>
      <c r="T669" s="67"/>
      <c r="U669" s="67"/>
      <c r="V669" s="67"/>
      <c r="W669" s="67"/>
      <c r="X669" s="67"/>
      <c r="Y669" s="67"/>
      <c r="Z669" s="67"/>
      <c r="AA669" s="67"/>
      <c r="AB669" s="67"/>
      <c r="AC669" s="67"/>
      <c r="AD669" s="67"/>
      <c r="AE669" s="67"/>
      <c r="AF669" s="67"/>
    </row>
    <row r="670" spans="5:32" x14ac:dyDescent="0.2">
      <c r="E670" s="81"/>
      <c r="F670" s="67"/>
      <c r="G670" s="152"/>
      <c r="H670" s="153"/>
      <c r="I670" s="66"/>
      <c r="J670" s="67"/>
      <c r="K670" s="67"/>
      <c r="L670" s="67"/>
      <c r="M670" s="67"/>
      <c r="N670" s="67"/>
      <c r="O670" s="67"/>
      <c r="P670" s="67"/>
      <c r="Q670" s="67"/>
      <c r="R670" s="67"/>
      <c r="S670" s="67"/>
      <c r="T670" s="67"/>
      <c r="U670" s="67"/>
      <c r="V670" s="67"/>
      <c r="W670" s="67"/>
      <c r="X670" s="67"/>
      <c r="Y670" s="67"/>
      <c r="Z670" s="67"/>
      <c r="AA670" s="67"/>
      <c r="AB670" s="67"/>
      <c r="AC670" s="67"/>
      <c r="AD670" s="67"/>
      <c r="AE670" s="67"/>
      <c r="AF670" s="67"/>
    </row>
    <row r="671" spans="5:32" x14ac:dyDescent="0.2">
      <c r="E671" s="81"/>
      <c r="F671" s="67"/>
      <c r="G671" s="152"/>
      <c r="H671" s="153"/>
      <c r="I671" s="66"/>
      <c r="J671" s="67"/>
      <c r="K671" s="67"/>
      <c r="L671" s="67"/>
      <c r="M671" s="67"/>
      <c r="N671" s="67"/>
      <c r="O671" s="67"/>
      <c r="P671" s="67"/>
      <c r="Q671" s="67"/>
      <c r="R671" s="67"/>
      <c r="S671" s="67"/>
      <c r="T671" s="67"/>
      <c r="U671" s="67"/>
      <c r="V671" s="67"/>
      <c r="W671" s="67"/>
      <c r="X671" s="67"/>
      <c r="Y671" s="67"/>
      <c r="Z671" s="67"/>
      <c r="AA671" s="67"/>
      <c r="AB671" s="67"/>
      <c r="AC671" s="67"/>
      <c r="AD671" s="67"/>
      <c r="AE671" s="67"/>
      <c r="AF671" s="67"/>
    </row>
    <row r="672" spans="5:32" x14ac:dyDescent="0.2">
      <c r="E672" s="81"/>
      <c r="F672" s="67"/>
      <c r="G672" s="152"/>
      <c r="H672" s="153"/>
      <c r="I672" s="66"/>
      <c r="J672" s="67"/>
      <c r="K672" s="67"/>
      <c r="L672" s="67"/>
      <c r="M672" s="67"/>
      <c r="N672" s="67"/>
      <c r="O672" s="67"/>
      <c r="P672" s="67"/>
      <c r="Q672" s="67"/>
      <c r="R672" s="67"/>
      <c r="S672" s="67"/>
      <c r="T672" s="67"/>
      <c r="U672" s="67"/>
      <c r="V672" s="67"/>
      <c r="W672" s="67"/>
      <c r="X672" s="67"/>
      <c r="Y672" s="67"/>
      <c r="Z672" s="67"/>
      <c r="AA672" s="67"/>
      <c r="AB672" s="67"/>
      <c r="AC672" s="67"/>
      <c r="AD672" s="67"/>
      <c r="AE672" s="67"/>
      <c r="AF672" s="67"/>
    </row>
    <row r="673" spans="5:32" x14ac:dyDescent="0.2">
      <c r="E673" s="81"/>
      <c r="F673" s="67"/>
      <c r="G673" s="152"/>
      <c r="H673" s="153"/>
      <c r="I673" s="66"/>
      <c r="J673" s="67"/>
      <c r="K673" s="67"/>
      <c r="L673" s="67"/>
      <c r="M673" s="67"/>
      <c r="N673" s="67"/>
      <c r="O673" s="67"/>
      <c r="P673" s="67"/>
      <c r="Q673" s="67"/>
      <c r="R673" s="67"/>
      <c r="S673" s="67"/>
      <c r="T673" s="67"/>
      <c r="U673" s="67"/>
      <c r="V673" s="67"/>
      <c r="W673" s="67"/>
      <c r="X673" s="67"/>
      <c r="Y673" s="67"/>
      <c r="Z673" s="67"/>
      <c r="AA673" s="67"/>
      <c r="AB673" s="67"/>
      <c r="AC673" s="67"/>
      <c r="AD673" s="67"/>
      <c r="AE673" s="67"/>
      <c r="AF673" s="67"/>
    </row>
    <row r="674" spans="5:32" x14ac:dyDescent="0.2">
      <c r="E674" s="81"/>
      <c r="F674" s="67"/>
      <c r="G674" s="152"/>
      <c r="H674" s="153"/>
      <c r="I674" s="66"/>
      <c r="J674" s="67"/>
      <c r="K674" s="67"/>
      <c r="L674" s="67"/>
      <c r="M674" s="67"/>
      <c r="N674" s="67"/>
      <c r="O674" s="67"/>
      <c r="P674" s="67"/>
      <c r="Q674" s="67"/>
      <c r="R674" s="67"/>
      <c r="S674" s="67"/>
      <c r="T674" s="67"/>
      <c r="U674" s="67"/>
      <c r="V674" s="67"/>
      <c r="W674" s="67"/>
      <c r="X674" s="67"/>
      <c r="Y674" s="67"/>
      <c r="Z674" s="67"/>
      <c r="AA674" s="67"/>
      <c r="AB674" s="67"/>
      <c r="AC674" s="67"/>
      <c r="AD674" s="67"/>
      <c r="AE674" s="67"/>
      <c r="AF674" s="67"/>
    </row>
    <row r="675" spans="5:32" x14ac:dyDescent="0.2">
      <c r="E675" s="81"/>
      <c r="F675" s="67"/>
      <c r="G675" s="152"/>
      <c r="H675" s="153"/>
      <c r="I675" s="66"/>
      <c r="J675" s="67"/>
      <c r="K675" s="67"/>
      <c r="L675" s="67"/>
      <c r="M675" s="67"/>
      <c r="N675" s="67"/>
      <c r="O675" s="67"/>
      <c r="P675" s="67"/>
      <c r="Q675" s="67"/>
      <c r="R675" s="67"/>
      <c r="S675" s="67"/>
      <c r="T675" s="67"/>
      <c r="U675" s="67"/>
      <c r="V675" s="67"/>
      <c r="W675" s="67"/>
      <c r="X675" s="67"/>
      <c r="Y675" s="67"/>
      <c r="Z675" s="67"/>
      <c r="AA675" s="67"/>
      <c r="AB675" s="67"/>
      <c r="AC675" s="67"/>
      <c r="AD675" s="67"/>
      <c r="AE675" s="67"/>
      <c r="AF675" s="67"/>
    </row>
    <row r="676" spans="5:32" x14ac:dyDescent="0.2">
      <c r="E676" s="81"/>
      <c r="F676" s="67"/>
      <c r="G676" s="152"/>
      <c r="H676" s="153"/>
      <c r="I676" s="66"/>
      <c r="J676" s="67"/>
      <c r="K676" s="67"/>
      <c r="L676" s="67"/>
      <c r="M676" s="67"/>
      <c r="N676" s="67"/>
      <c r="O676" s="67"/>
      <c r="P676" s="67"/>
      <c r="Q676" s="67"/>
      <c r="R676" s="67"/>
      <c r="S676" s="67"/>
      <c r="T676" s="67"/>
      <c r="U676" s="67"/>
      <c r="V676" s="67"/>
      <c r="W676" s="67"/>
      <c r="X676" s="67"/>
      <c r="Y676" s="67"/>
      <c r="Z676" s="67"/>
      <c r="AA676" s="67"/>
      <c r="AB676" s="67"/>
      <c r="AC676" s="67"/>
      <c r="AD676" s="67"/>
      <c r="AE676" s="67"/>
      <c r="AF676" s="67"/>
    </row>
    <row r="677" spans="5:32" x14ac:dyDescent="0.2">
      <c r="E677" s="81"/>
      <c r="F677" s="67"/>
      <c r="G677" s="152"/>
      <c r="H677" s="153"/>
      <c r="I677" s="66"/>
      <c r="J677" s="67"/>
      <c r="K677" s="67"/>
      <c r="L677" s="67"/>
      <c r="M677" s="67"/>
      <c r="N677" s="67"/>
      <c r="O677" s="67"/>
      <c r="P677" s="67"/>
      <c r="Q677" s="67"/>
      <c r="R677" s="67"/>
      <c r="S677" s="67"/>
      <c r="T677" s="67"/>
      <c r="U677" s="67"/>
      <c r="V677" s="67"/>
      <c r="W677" s="67"/>
      <c r="X677" s="67"/>
      <c r="Y677" s="67"/>
      <c r="Z677" s="67"/>
      <c r="AA677" s="67"/>
      <c r="AB677" s="67"/>
      <c r="AC677" s="67"/>
      <c r="AD677" s="67"/>
      <c r="AE677" s="67"/>
      <c r="AF677" s="67"/>
    </row>
    <row r="678" spans="5:32" x14ac:dyDescent="0.2">
      <c r="E678" s="81"/>
      <c r="F678" s="67"/>
      <c r="G678" s="152"/>
      <c r="H678" s="153"/>
      <c r="I678" s="66"/>
      <c r="J678" s="67"/>
      <c r="K678" s="67"/>
      <c r="L678" s="67"/>
      <c r="M678" s="67"/>
      <c r="N678" s="67"/>
      <c r="O678" s="67"/>
      <c r="P678" s="67"/>
      <c r="Q678" s="67"/>
      <c r="R678" s="67"/>
      <c r="S678" s="67"/>
      <c r="T678" s="67"/>
      <c r="U678" s="67"/>
      <c r="V678" s="67"/>
      <c r="W678" s="67"/>
      <c r="X678" s="67"/>
      <c r="Y678" s="67"/>
      <c r="Z678" s="67"/>
      <c r="AA678" s="67"/>
      <c r="AB678" s="67"/>
      <c r="AC678" s="67"/>
      <c r="AD678" s="67"/>
      <c r="AE678" s="67"/>
      <c r="AF678" s="67"/>
    </row>
    <row r="679" spans="5:32" x14ac:dyDescent="0.2">
      <c r="E679" s="81"/>
      <c r="F679" s="67"/>
      <c r="G679" s="152"/>
      <c r="H679" s="153"/>
      <c r="I679" s="66"/>
      <c r="J679" s="67"/>
      <c r="K679" s="67"/>
      <c r="L679" s="67"/>
      <c r="M679" s="67"/>
      <c r="N679" s="67"/>
      <c r="O679" s="67"/>
      <c r="P679" s="67"/>
      <c r="Q679" s="67"/>
      <c r="R679" s="67"/>
      <c r="S679" s="67"/>
      <c r="T679" s="67"/>
      <c r="U679" s="67"/>
      <c r="V679" s="67"/>
      <c r="W679" s="67"/>
      <c r="X679" s="67"/>
      <c r="Y679" s="67"/>
      <c r="Z679" s="67"/>
      <c r="AA679" s="67"/>
      <c r="AB679" s="67"/>
      <c r="AC679" s="67"/>
      <c r="AD679" s="67"/>
      <c r="AE679" s="67"/>
      <c r="AF679" s="67"/>
    </row>
    <row r="680" spans="5:32" x14ac:dyDescent="0.2">
      <c r="E680" s="81"/>
      <c r="F680" s="67"/>
      <c r="G680" s="152"/>
      <c r="H680" s="153"/>
      <c r="I680" s="66"/>
      <c r="J680" s="67"/>
      <c r="K680" s="67"/>
      <c r="L680" s="67"/>
      <c r="M680" s="67"/>
      <c r="N680" s="67"/>
      <c r="O680" s="67"/>
      <c r="P680" s="67"/>
      <c r="Q680" s="67"/>
      <c r="R680" s="67"/>
      <c r="S680" s="67"/>
      <c r="T680" s="67"/>
      <c r="U680" s="67"/>
      <c r="V680" s="67"/>
      <c r="W680" s="67"/>
      <c r="X680" s="67"/>
      <c r="Y680" s="67"/>
      <c r="Z680" s="67"/>
      <c r="AA680" s="67"/>
      <c r="AB680" s="67"/>
      <c r="AC680" s="67"/>
      <c r="AD680" s="67"/>
      <c r="AE680" s="67"/>
      <c r="AF680" s="67"/>
    </row>
    <row r="681" spans="5:32" x14ac:dyDescent="0.2">
      <c r="E681" s="81"/>
      <c r="F681" s="67"/>
      <c r="G681" s="152"/>
      <c r="H681" s="153"/>
      <c r="I681" s="66"/>
      <c r="J681" s="67"/>
      <c r="K681" s="67"/>
      <c r="L681" s="67"/>
      <c r="M681" s="67"/>
      <c r="N681" s="67"/>
      <c r="O681" s="67"/>
      <c r="P681" s="67"/>
      <c r="Q681" s="67"/>
      <c r="R681" s="67"/>
      <c r="S681" s="67"/>
      <c r="T681" s="67"/>
      <c r="U681" s="67"/>
      <c r="V681" s="67"/>
      <c r="W681" s="67"/>
      <c r="X681" s="67"/>
      <c r="Y681" s="67"/>
      <c r="Z681" s="67"/>
      <c r="AA681" s="67"/>
      <c r="AB681" s="67"/>
      <c r="AC681" s="67"/>
      <c r="AD681" s="67"/>
      <c r="AE681" s="67"/>
      <c r="AF681" s="67"/>
    </row>
    <row r="682" spans="5:32" x14ac:dyDescent="0.2">
      <c r="E682" s="81"/>
      <c r="F682" s="67"/>
      <c r="G682" s="152"/>
      <c r="H682" s="153"/>
      <c r="I682" s="66"/>
      <c r="J682" s="67"/>
      <c r="K682" s="67"/>
      <c r="L682" s="67"/>
      <c r="M682" s="67"/>
      <c r="N682" s="67"/>
      <c r="O682" s="67"/>
      <c r="P682" s="67"/>
      <c r="Q682" s="67"/>
      <c r="R682" s="67"/>
      <c r="S682" s="67"/>
      <c r="T682" s="67"/>
      <c r="U682" s="67"/>
      <c r="V682" s="67"/>
      <c r="W682" s="67"/>
      <c r="X682" s="67"/>
      <c r="Y682" s="67"/>
      <c r="Z682" s="67"/>
      <c r="AA682" s="67"/>
      <c r="AB682" s="67"/>
      <c r="AC682" s="67"/>
      <c r="AD682" s="67"/>
      <c r="AE682" s="67"/>
      <c r="AF682" s="67"/>
    </row>
    <row r="683" spans="5:32" x14ac:dyDescent="0.2">
      <c r="E683" s="81"/>
      <c r="F683" s="67"/>
      <c r="G683" s="152"/>
      <c r="H683" s="153"/>
      <c r="I683" s="66"/>
      <c r="J683" s="67"/>
      <c r="K683" s="67"/>
      <c r="L683" s="67"/>
      <c r="M683" s="67"/>
      <c r="N683" s="67"/>
      <c r="O683" s="67"/>
      <c r="P683" s="67"/>
      <c r="Q683" s="67"/>
      <c r="R683" s="67"/>
      <c r="S683" s="67"/>
      <c r="T683" s="67"/>
      <c r="U683" s="67"/>
      <c r="V683" s="67"/>
      <c r="W683" s="67"/>
      <c r="X683" s="67"/>
      <c r="Y683" s="67"/>
      <c r="Z683" s="67"/>
      <c r="AA683" s="67"/>
      <c r="AB683" s="67"/>
      <c r="AC683" s="67"/>
      <c r="AD683" s="67"/>
      <c r="AE683" s="67"/>
      <c r="AF683" s="67"/>
    </row>
    <row r="684" spans="5:32" x14ac:dyDescent="0.2">
      <c r="E684" s="81"/>
      <c r="F684" s="67"/>
      <c r="G684" s="152"/>
      <c r="H684" s="153"/>
      <c r="I684" s="66"/>
      <c r="J684" s="67"/>
      <c r="K684" s="67"/>
      <c r="L684" s="67"/>
      <c r="M684" s="67"/>
      <c r="N684" s="67"/>
      <c r="O684" s="67"/>
      <c r="P684" s="67"/>
      <c r="Q684" s="67"/>
      <c r="R684" s="67"/>
      <c r="S684" s="67"/>
      <c r="T684" s="67"/>
      <c r="U684" s="67"/>
      <c r="V684" s="67"/>
      <c r="W684" s="67"/>
      <c r="X684" s="67"/>
      <c r="Y684" s="67"/>
      <c r="Z684" s="67"/>
      <c r="AA684" s="67"/>
      <c r="AB684" s="67"/>
      <c r="AC684" s="67"/>
      <c r="AD684" s="67"/>
      <c r="AE684" s="67"/>
      <c r="AF684" s="67"/>
    </row>
    <row r="685" spans="5:32" x14ac:dyDescent="0.2">
      <c r="E685" s="81"/>
      <c r="F685" s="67"/>
      <c r="G685" s="152"/>
      <c r="H685" s="153"/>
      <c r="I685" s="66"/>
      <c r="J685" s="67"/>
      <c r="K685" s="67"/>
      <c r="L685" s="67"/>
      <c r="M685" s="67"/>
      <c r="N685" s="67"/>
      <c r="O685" s="67"/>
      <c r="P685" s="67"/>
      <c r="Q685" s="67"/>
      <c r="R685" s="67"/>
      <c r="S685" s="67"/>
      <c r="T685" s="67"/>
      <c r="U685" s="67"/>
      <c r="V685" s="67"/>
      <c r="W685" s="67"/>
      <c r="X685" s="67"/>
      <c r="Y685" s="67"/>
      <c r="Z685" s="67"/>
      <c r="AA685" s="67"/>
      <c r="AB685" s="67"/>
      <c r="AC685" s="67"/>
      <c r="AD685" s="67"/>
      <c r="AE685" s="67"/>
      <c r="AF685" s="67"/>
    </row>
    <row r="686" spans="5:32" x14ac:dyDescent="0.2">
      <c r="E686" s="81"/>
      <c r="F686" s="67"/>
      <c r="G686" s="152"/>
      <c r="H686" s="153"/>
      <c r="I686" s="66"/>
      <c r="J686" s="67"/>
      <c r="K686" s="67"/>
      <c r="L686" s="67"/>
      <c r="M686" s="67"/>
      <c r="N686" s="67"/>
      <c r="O686" s="67"/>
      <c r="P686" s="67"/>
      <c r="Q686" s="67"/>
      <c r="R686" s="67"/>
      <c r="S686" s="67"/>
      <c r="T686" s="67"/>
      <c r="U686" s="67"/>
      <c r="V686" s="67"/>
      <c r="W686" s="67"/>
      <c r="X686" s="67"/>
      <c r="Y686" s="67"/>
      <c r="Z686" s="67"/>
      <c r="AA686" s="67"/>
      <c r="AB686" s="67"/>
      <c r="AC686" s="67"/>
      <c r="AD686" s="67"/>
      <c r="AE686" s="67"/>
      <c r="AF686" s="67"/>
    </row>
    <row r="687" spans="5:32" x14ac:dyDescent="0.2">
      <c r="E687" s="81"/>
      <c r="F687" s="67"/>
      <c r="G687" s="152"/>
      <c r="H687" s="153"/>
      <c r="I687" s="66"/>
      <c r="J687" s="67"/>
      <c r="K687" s="67"/>
      <c r="L687" s="67"/>
      <c r="M687" s="67"/>
      <c r="N687" s="67"/>
      <c r="O687" s="67"/>
      <c r="P687" s="67"/>
      <c r="Q687" s="67"/>
      <c r="R687" s="67"/>
      <c r="S687" s="67"/>
      <c r="T687" s="67"/>
      <c r="U687" s="67"/>
      <c r="V687" s="67"/>
      <c r="W687" s="67"/>
      <c r="X687" s="67"/>
      <c r="Y687" s="67"/>
      <c r="Z687" s="67"/>
      <c r="AA687" s="67"/>
      <c r="AB687" s="67"/>
      <c r="AC687" s="67"/>
      <c r="AD687" s="67"/>
      <c r="AE687" s="67"/>
      <c r="AF687" s="67"/>
    </row>
    <row r="688" spans="5:32" x14ac:dyDescent="0.2">
      <c r="E688" s="81"/>
      <c r="F688" s="67"/>
      <c r="G688" s="152"/>
      <c r="H688" s="153"/>
      <c r="I688" s="66"/>
      <c r="J688" s="67"/>
      <c r="K688" s="67"/>
      <c r="L688" s="67"/>
      <c r="M688" s="67"/>
      <c r="N688" s="67"/>
      <c r="O688" s="67"/>
      <c r="P688" s="67"/>
      <c r="Q688" s="67"/>
      <c r="R688" s="67"/>
      <c r="S688" s="67"/>
      <c r="T688" s="67"/>
      <c r="U688" s="67"/>
      <c r="V688" s="67"/>
      <c r="W688" s="67"/>
      <c r="X688" s="67"/>
      <c r="Y688" s="67"/>
      <c r="Z688" s="67"/>
      <c r="AA688" s="67"/>
      <c r="AB688" s="67"/>
      <c r="AC688" s="67"/>
      <c r="AD688" s="67"/>
      <c r="AE688" s="67"/>
      <c r="AF688" s="67"/>
    </row>
    <row r="689" spans="5:32" x14ac:dyDescent="0.2">
      <c r="E689" s="81"/>
      <c r="F689" s="67"/>
      <c r="G689" s="152"/>
      <c r="H689" s="153"/>
      <c r="I689" s="66"/>
      <c r="J689" s="67"/>
      <c r="K689" s="67"/>
      <c r="L689" s="67"/>
      <c r="M689" s="67"/>
      <c r="N689" s="67"/>
      <c r="O689" s="67"/>
      <c r="P689" s="67"/>
      <c r="Q689" s="67"/>
      <c r="R689" s="67"/>
      <c r="S689" s="67"/>
      <c r="T689" s="67"/>
      <c r="U689" s="67"/>
      <c r="V689" s="67"/>
      <c r="W689" s="67"/>
      <c r="X689" s="67"/>
      <c r="Y689" s="67"/>
      <c r="Z689" s="67"/>
      <c r="AA689" s="67"/>
      <c r="AB689" s="67"/>
      <c r="AC689" s="67"/>
      <c r="AD689" s="67"/>
      <c r="AE689" s="67"/>
      <c r="AF689" s="67"/>
    </row>
    <row r="690" spans="5:32" x14ac:dyDescent="0.2">
      <c r="E690" s="81"/>
      <c r="F690" s="67"/>
      <c r="G690" s="152"/>
      <c r="H690" s="153"/>
      <c r="I690" s="66"/>
      <c r="J690" s="67"/>
      <c r="K690" s="67"/>
      <c r="L690" s="67"/>
      <c r="M690" s="67"/>
      <c r="N690" s="67"/>
      <c r="O690" s="67"/>
      <c r="P690" s="67"/>
      <c r="Q690" s="67"/>
      <c r="R690" s="67"/>
      <c r="S690" s="67"/>
      <c r="T690" s="67"/>
      <c r="U690" s="67"/>
      <c r="V690" s="67"/>
      <c r="W690" s="67"/>
      <c r="X690" s="67"/>
      <c r="Y690" s="67"/>
      <c r="Z690" s="67"/>
      <c r="AA690" s="67"/>
      <c r="AB690" s="67"/>
      <c r="AC690" s="67"/>
      <c r="AD690" s="67"/>
      <c r="AE690" s="67"/>
      <c r="AF690" s="67"/>
    </row>
    <row r="691" spans="5:32" x14ac:dyDescent="0.2">
      <c r="E691" s="81"/>
      <c r="F691" s="67"/>
      <c r="G691" s="152"/>
      <c r="H691" s="153"/>
      <c r="I691" s="66"/>
      <c r="J691" s="67"/>
      <c r="K691" s="67"/>
      <c r="L691" s="67"/>
      <c r="M691" s="67"/>
      <c r="N691" s="67"/>
      <c r="O691" s="67"/>
      <c r="P691" s="67"/>
      <c r="Q691" s="67"/>
      <c r="R691" s="67"/>
      <c r="S691" s="67"/>
      <c r="T691" s="67"/>
      <c r="U691" s="67"/>
      <c r="V691" s="67"/>
      <c r="W691" s="67"/>
      <c r="X691" s="67"/>
      <c r="Y691" s="67"/>
      <c r="Z691" s="67"/>
      <c r="AA691" s="67"/>
      <c r="AB691" s="67"/>
      <c r="AC691" s="67"/>
      <c r="AD691" s="67"/>
      <c r="AE691" s="67"/>
      <c r="AF691" s="67"/>
    </row>
    <row r="692" spans="5:32" x14ac:dyDescent="0.2">
      <c r="E692" s="81"/>
      <c r="F692" s="67"/>
      <c r="G692" s="152"/>
      <c r="H692" s="153"/>
      <c r="I692" s="66"/>
      <c r="J692" s="67"/>
      <c r="K692" s="67"/>
      <c r="L692" s="67"/>
      <c r="M692" s="67"/>
      <c r="N692" s="67"/>
      <c r="O692" s="67"/>
      <c r="P692" s="67"/>
      <c r="Q692" s="67"/>
      <c r="R692" s="67"/>
      <c r="S692" s="67"/>
      <c r="T692" s="67"/>
      <c r="U692" s="67"/>
      <c r="V692" s="67"/>
      <c r="W692" s="67"/>
      <c r="X692" s="67"/>
      <c r="Y692" s="67"/>
      <c r="Z692" s="67"/>
      <c r="AA692" s="67"/>
      <c r="AB692" s="67"/>
      <c r="AC692" s="67"/>
      <c r="AD692" s="67"/>
      <c r="AE692" s="67"/>
      <c r="AF692" s="67"/>
    </row>
    <row r="693" spans="5:32" x14ac:dyDescent="0.2">
      <c r="E693" s="81"/>
      <c r="F693" s="67"/>
      <c r="G693" s="152"/>
      <c r="H693" s="153"/>
      <c r="I693" s="66"/>
      <c r="J693" s="67"/>
      <c r="K693" s="67"/>
      <c r="L693" s="67"/>
      <c r="M693" s="67"/>
      <c r="N693" s="67"/>
      <c r="O693" s="67"/>
      <c r="P693" s="67"/>
      <c r="Q693" s="67"/>
      <c r="R693" s="67"/>
      <c r="S693" s="67"/>
      <c r="T693" s="67"/>
      <c r="U693" s="67"/>
      <c r="V693" s="67"/>
      <c r="W693" s="67"/>
      <c r="X693" s="67"/>
      <c r="Y693" s="67"/>
      <c r="Z693" s="67"/>
      <c r="AA693" s="67"/>
      <c r="AB693" s="67"/>
      <c r="AC693" s="67"/>
      <c r="AD693" s="67"/>
      <c r="AE693" s="67"/>
      <c r="AF693" s="67"/>
    </row>
    <row r="694" spans="5:32" x14ac:dyDescent="0.2">
      <c r="E694" s="81"/>
      <c r="F694" s="67"/>
      <c r="G694" s="152"/>
      <c r="H694" s="153"/>
      <c r="I694" s="66"/>
      <c r="J694" s="67"/>
      <c r="K694" s="67"/>
      <c r="L694" s="67"/>
      <c r="M694" s="67"/>
      <c r="N694" s="67"/>
      <c r="O694" s="67"/>
      <c r="P694" s="67"/>
      <c r="Q694" s="67"/>
      <c r="R694" s="67"/>
      <c r="S694" s="67"/>
      <c r="T694" s="67"/>
      <c r="U694" s="67"/>
      <c r="V694" s="67"/>
      <c r="W694" s="67"/>
      <c r="X694" s="67"/>
      <c r="Y694" s="67"/>
      <c r="Z694" s="67"/>
      <c r="AA694" s="67"/>
      <c r="AB694" s="67"/>
      <c r="AC694" s="67"/>
      <c r="AD694" s="67"/>
      <c r="AE694" s="67"/>
      <c r="AF694" s="67"/>
    </row>
    <row r="695" spans="5:32" x14ac:dyDescent="0.2">
      <c r="E695" s="81"/>
      <c r="F695" s="67"/>
      <c r="G695" s="152"/>
      <c r="H695" s="153"/>
      <c r="I695" s="66"/>
      <c r="J695" s="67"/>
      <c r="K695" s="67"/>
      <c r="L695" s="67"/>
      <c r="M695" s="67"/>
      <c r="N695" s="67"/>
      <c r="O695" s="67"/>
      <c r="P695" s="67"/>
      <c r="Q695" s="67"/>
      <c r="R695" s="67"/>
      <c r="S695" s="67"/>
      <c r="T695" s="67"/>
      <c r="U695" s="67"/>
      <c r="V695" s="67"/>
      <c r="W695" s="67"/>
      <c r="X695" s="67"/>
      <c r="Y695" s="67"/>
      <c r="Z695" s="67"/>
      <c r="AA695" s="67"/>
      <c r="AB695" s="67"/>
      <c r="AC695" s="67"/>
      <c r="AD695" s="67"/>
      <c r="AE695" s="67"/>
      <c r="AF695" s="67"/>
    </row>
    <row r="696" spans="5:32" x14ac:dyDescent="0.2">
      <c r="E696" s="81"/>
      <c r="F696" s="67"/>
      <c r="G696" s="152"/>
      <c r="H696" s="153"/>
      <c r="I696" s="66"/>
      <c r="J696" s="67"/>
      <c r="K696" s="67"/>
      <c r="L696" s="67"/>
      <c r="M696" s="67"/>
      <c r="N696" s="67"/>
      <c r="O696" s="67"/>
      <c r="P696" s="67"/>
      <c r="Q696" s="67"/>
      <c r="R696" s="67"/>
      <c r="S696" s="67"/>
      <c r="T696" s="67"/>
      <c r="U696" s="67"/>
      <c r="V696" s="67"/>
      <c r="W696" s="67"/>
      <c r="X696" s="67"/>
      <c r="Y696" s="67"/>
      <c r="Z696" s="67"/>
      <c r="AA696" s="67"/>
      <c r="AB696" s="67"/>
      <c r="AC696" s="67"/>
      <c r="AD696" s="67"/>
      <c r="AE696" s="67"/>
      <c r="AF696" s="67"/>
    </row>
    <row r="697" spans="5:32" x14ac:dyDescent="0.2">
      <c r="E697" s="81"/>
      <c r="F697" s="67"/>
      <c r="G697" s="152"/>
      <c r="H697" s="153"/>
      <c r="I697" s="66"/>
      <c r="J697" s="67"/>
      <c r="K697" s="67"/>
      <c r="L697" s="67"/>
      <c r="M697" s="67"/>
      <c r="N697" s="67"/>
      <c r="O697" s="67"/>
      <c r="P697" s="67"/>
      <c r="Q697" s="67"/>
      <c r="R697" s="67"/>
      <c r="S697" s="67"/>
      <c r="T697" s="67"/>
      <c r="U697" s="67"/>
      <c r="V697" s="67"/>
      <c r="W697" s="67"/>
      <c r="X697" s="67"/>
      <c r="Y697" s="67"/>
      <c r="Z697" s="67"/>
      <c r="AA697" s="67"/>
      <c r="AB697" s="67"/>
      <c r="AC697" s="67"/>
      <c r="AD697" s="67"/>
      <c r="AE697" s="67"/>
      <c r="AF697" s="67"/>
    </row>
    <row r="698" spans="5:32" x14ac:dyDescent="0.2">
      <c r="E698" s="81"/>
      <c r="F698" s="67"/>
      <c r="G698" s="152"/>
      <c r="H698" s="153"/>
      <c r="I698" s="66"/>
      <c r="J698" s="67"/>
      <c r="K698" s="67"/>
      <c r="L698" s="67"/>
      <c r="M698" s="67"/>
      <c r="N698" s="67"/>
      <c r="O698" s="67"/>
      <c r="P698" s="67"/>
      <c r="Q698" s="67"/>
      <c r="R698" s="67"/>
      <c r="S698" s="67"/>
      <c r="T698" s="67"/>
      <c r="U698" s="67"/>
      <c r="V698" s="67"/>
      <c r="W698" s="67"/>
      <c r="X698" s="67"/>
      <c r="Y698" s="67"/>
      <c r="Z698" s="67"/>
      <c r="AA698" s="67"/>
      <c r="AB698" s="67"/>
      <c r="AC698" s="67"/>
      <c r="AD698" s="67"/>
      <c r="AE698" s="67"/>
      <c r="AF698" s="67"/>
    </row>
    <row r="699" spans="5:32" x14ac:dyDescent="0.2">
      <c r="E699" s="81"/>
      <c r="F699" s="67"/>
      <c r="G699" s="152"/>
      <c r="H699" s="153"/>
      <c r="I699" s="66"/>
      <c r="J699" s="67"/>
      <c r="K699" s="67"/>
      <c r="L699" s="67"/>
      <c r="M699" s="67"/>
      <c r="N699" s="67"/>
      <c r="O699" s="67"/>
      <c r="P699" s="67"/>
      <c r="Q699" s="67"/>
      <c r="R699" s="67"/>
      <c r="S699" s="67"/>
      <c r="T699" s="67"/>
      <c r="U699" s="67"/>
      <c r="V699" s="67"/>
      <c r="W699" s="67"/>
      <c r="X699" s="67"/>
      <c r="Y699" s="67"/>
      <c r="Z699" s="67"/>
      <c r="AA699" s="67"/>
      <c r="AB699" s="67"/>
      <c r="AC699" s="67"/>
      <c r="AD699" s="67"/>
      <c r="AE699" s="67"/>
      <c r="AF699" s="67"/>
    </row>
    <row r="700" spans="5:32" x14ac:dyDescent="0.2">
      <c r="E700" s="81"/>
      <c r="F700" s="67"/>
      <c r="G700" s="152"/>
      <c r="H700" s="153"/>
      <c r="I700" s="66"/>
      <c r="J700" s="67"/>
      <c r="K700" s="67"/>
      <c r="L700" s="67"/>
      <c r="M700" s="67"/>
      <c r="N700" s="67"/>
      <c r="O700" s="67"/>
      <c r="P700" s="67"/>
      <c r="Q700" s="67"/>
      <c r="R700" s="67"/>
      <c r="S700" s="67"/>
      <c r="T700" s="67"/>
      <c r="U700" s="67"/>
      <c r="V700" s="67"/>
      <c r="W700" s="67"/>
      <c r="X700" s="67"/>
      <c r="Y700" s="67"/>
      <c r="Z700" s="67"/>
      <c r="AA700" s="67"/>
      <c r="AB700" s="67"/>
      <c r="AC700" s="67"/>
      <c r="AD700" s="67"/>
      <c r="AE700" s="67"/>
      <c r="AF700" s="67"/>
    </row>
    <row r="701" spans="5:32" x14ac:dyDescent="0.2">
      <c r="E701" s="81"/>
      <c r="F701" s="67"/>
      <c r="G701" s="152"/>
      <c r="H701" s="153"/>
      <c r="I701" s="66"/>
      <c r="J701" s="67"/>
      <c r="K701" s="67"/>
      <c r="L701" s="67"/>
      <c r="M701" s="67"/>
      <c r="N701" s="67"/>
      <c r="O701" s="67"/>
      <c r="P701" s="67"/>
      <c r="Q701" s="67"/>
      <c r="R701" s="67"/>
      <c r="S701" s="67"/>
      <c r="T701" s="67"/>
      <c r="U701" s="67"/>
      <c r="V701" s="67"/>
      <c r="W701" s="67"/>
      <c r="X701" s="67"/>
      <c r="Y701" s="67"/>
      <c r="Z701" s="67"/>
      <c r="AA701" s="67"/>
      <c r="AB701" s="67"/>
      <c r="AC701" s="67"/>
      <c r="AD701" s="67"/>
      <c r="AE701" s="67"/>
      <c r="AF701" s="67"/>
    </row>
    <row r="702" spans="5:32" x14ac:dyDescent="0.2">
      <c r="E702" s="81"/>
      <c r="F702" s="67"/>
      <c r="G702" s="152"/>
      <c r="H702" s="153"/>
      <c r="I702" s="66"/>
      <c r="J702" s="67"/>
      <c r="K702" s="67"/>
      <c r="L702" s="67"/>
      <c r="M702" s="67"/>
      <c r="N702" s="67"/>
      <c r="O702" s="67"/>
      <c r="P702" s="67"/>
      <c r="Q702" s="67"/>
      <c r="R702" s="67"/>
      <c r="S702" s="67"/>
      <c r="T702" s="67"/>
      <c r="U702" s="67"/>
      <c r="V702" s="67"/>
      <c r="W702" s="67"/>
      <c r="X702" s="67"/>
      <c r="Y702" s="67"/>
      <c r="Z702" s="67"/>
      <c r="AA702" s="67"/>
      <c r="AB702" s="67"/>
      <c r="AC702" s="67"/>
      <c r="AD702" s="67"/>
      <c r="AE702" s="67"/>
      <c r="AF702" s="67"/>
    </row>
    <row r="703" spans="5:32" x14ac:dyDescent="0.2">
      <c r="E703" s="81"/>
      <c r="F703" s="67"/>
      <c r="G703" s="152"/>
      <c r="H703" s="153"/>
      <c r="I703" s="66"/>
      <c r="J703" s="67"/>
      <c r="K703" s="67"/>
      <c r="L703" s="67"/>
      <c r="M703" s="67"/>
      <c r="N703" s="67"/>
      <c r="O703" s="67"/>
      <c r="P703" s="67"/>
      <c r="Q703" s="67"/>
      <c r="R703" s="67"/>
      <c r="S703" s="67"/>
      <c r="T703" s="67"/>
      <c r="U703" s="67"/>
      <c r="V703" s="67"/>
      <c r="W703" s="67"/>
      <c r="X703" s="67"/>
      <c r="Y703" s="67"/>
      <c r="Z703" s="67"/>
      <c r="AA703" s="67"/>
      <c r="AB703" s="67"/>
      <c r="AC703" s="67"/>
      <c r="AD703" s="67"/>
      <c r="AE703" s="67"/>
      <c r="AF703" s="67"/>
    </row>
    <row r="704" spans="5:32" x14ac:dyDescent="0.2">
      <c r="E704" s="81"/>
      <c r="F704" s="67"/>
      <c r="G704" s="152"/>
      <c r="H704" s="153"/>
      <c r="I704" s="66"/>
      <c r="J704" s="67"/>
      <c r="K704" s="67"/>
      <c r="L704" s="67"/>
      <c r="M704" s="67"/>
      <c r="N704" s="67"/>
      <c r="O704" s="67"/>
      <c r="P704" s="67"/>
      <c r="Q704" s="67"/>
      <c r="R704" s="67"/>
      <c r="S704" s="67"/>
      <c r="T704" s="67"/>
      <c r="U704" s="67"/>
      <c r="V704" s="67"/>
      <c r="W704" s="67"/>
      <c r="X704" s="67"/>
      <c r="Y704" s="67"/>
      <c r="Z704" s="67"/>
      <c r="AA704" s="67"/>
      <c r="AB704" s="67"/>
      <c r="AC704" s="67"/>
      <c r="AD704" s="67"/>
      <c r="AE704" s="67"/>
      <c r="AF704" s="67"/>
    </row>
    <row r="705" spans="5:32" x14ac:dyDescent="0.2">
      <c r="E705" s="81"/>
      <c r="F705" s="67"/>
      <c r="G705" s="152"/>
      <c r="H705" s="153"/>
      <c r="I705" s="66"/>
      <c r="J705" s="67"/>
      <c r="K705" s="67"/>
      <c r="L705" s="67"/>
      <c r="M705" s="67"/>
      <c r="N705" s="67"/>
      <c r="O705" s="67"/>
      <c r="P705" s="67"/>
      <c r="Q705" s="67"/>
      <c r="R705" s="67"/>
      <c r="S705" s="67"/>
      <c r="T705" s="67"/>
      <c r="U705" s="67"/>
      <c r="V705" s="67"/>
      <c r="W705" s="67"/>
      <c r="X705" s="67"/>
      <c r="Y705" s="67"/>
      <c r="Z705" s="67"/>
      <c r="AA705" s="67"/>
      <c r="AB705" s="67"/>
      <c r="AC705" s="67"/>
      <c r="AD705" s="67"/>
      <c r="AE705" s="67"/>
      <c r="AF705" s="67"/>
    </row>
    <row r="706" spans="5:32" x14ac:dyDescent="0.2">
      <c r="E706" s="81"/>
      <c r="F706" s="67"/>
      <c r="G706" s="152"/>
      <c r="H706" s="153"/>
      <c r="I706" s="66"/>
      <c r="J706" s="67"/>
      <c r="K706" s="67"/>
      <c r="L706" s="67"/>
      <c r="M706" s="67"/>
      <c r="N706" s="67"/>
      <c r="O706" s="67"/>
      <c r="P706" s="67"/>
      <c r="Q706" s="67"/>
      <c r="R706" s="67"/>
      <c r="S706" s="67"/>
      <c r="T706" s="67"/>
      <c r="U706" s="67"/>
      <c r="V706" s="67"/>
      <c r="W706" s="67"/>
      <c r="X706" s="67"/>
      <c r="Y706" s="67"/>
      <c r="Z706" s="67"/>
      <c r="AA706" s="67"/>
      <c r="AB706" s="67"/>
      <c r="AC706" s="67"/>
      <c r="AD706" s="67"/>
      <c r="AE706" s="67"/>
      <c r="AF706" s="67"/>
    </row>
    <row r="707" spans="5:32" x14ac:dyDescent="0.2">
      <c r="E707" s="81"/>
      <c r="F707" s="67"/>
      <c r="G707" s="152"/>
      <c r="H707" s="153"/>
      <c r="I707" s="66"/>
      <c r="J707" s="67"/>
      <c r="K707" s="67"/>
      <c r="L707" s="67"/>
      <c r="M707" s="67"/>
      <c r="N707" s="67"/>
      <c r="O707" s="67"/>
      <c r="P707" s="67"/>
      <c r="Q707" s="67"/>
      <c r="R707" s="67"/>
      <c r="S707" s="67"/>
      <c r="T707" s="67"/>
      <c r="U707" s="67"/>
      <c r="V707" s="67"/>
      <c r="W707" s="67"/>
      <c r="X707" s="67"/>
      <c r="Y707" s="67"/>
      <c r="Z707" s="67"/>
      <c r="AA707" s="67"/>
      <c r="AB707" s="67"/>
      <c r="AC707" s="67"/>
      <c r="AD707" s="67"/>
      <c r="AE707" s="67"/>
      <c r="AF707" s="67"/>
    </row>
    <row r="708" spans="5:32" x14ac:dyDescent="0.2">
      <c r="E708" s="81"/>
      <c r="F708" s="67"/>
      <c r="G708" s="152"/>
      <c r="H708" s="153"/>
      <c r="I708" s="66"/>
      <c r="J708" s="67"/>
      <c r="K708" s="67"/>
      <c r="L708" s="67"/>
      <c r="M708" s="67"/>
      <c r="N708" s="67"/>
      <c r="O708" s="67"/>
      <c r="P708" s="67"/>
      <c r="Q708" s="67"/>
      <c r="R708" s="67"/>
      <c r="S708" s="67"/>
      <c r="T708" s="67"/>
      <c r="U708" s="67"/>
      <c r="V708" s="67"/>
      <c r="W708" s="67"/>
      <c r="X708" s="67"/>
      <c r="Y708" s="67"/>
      <c r="Z708" s="67"/>
      <c r="AA708" s="67"/>
      <c r="AB708" s="67"/>
      <c r="AC708" s="67"/>
      <c r="AD708" s="67"/>
      <c r="AE708" s="67"/>
      <c r="AF708" s="67"/>
    </row>
    <row r="709" spans="5:32" x14ac:dyDescent="0.2">
      <c r="E709" s="81"/>
      <c r="F709" s="67"/>
      <c r="G709" s="152"/>
      <c r="H709" s="153"/>
      <c r="I709" s="66"/>
      <c r="J709" s="67"/>
      <c r="K709" s="67"/>
      <c r="L709" s="67"/>
      <c r="M709" s="67"/>
      <c r="N709" s="67"/>
      <c r="O709" s="67"/>
      <c r="P709" s="67"/>
      <c r="Q709" s="67"/>
      <c r="R709" s="67"/>
      <c r="S709" s="67"/>
      <c r="T709" s="67"/>
      <c r="U709" s="67"/>
      <c r="V709" s="67"/>
      <c r="W709" s="67"/>
      <c r="X709" s="67"/>
      <c r="Y709" s="67"/>
      <c r="Z709" s="67"/>
      <c r="AA709" s="67"/>
      <c r="AB709" s="67"/>
      <c r="AC709" s="67"/>
      <c r="AD709" s="67"/>
      <c r="AE709" s="67"/>
      <c r="AF709" s="67"/>
    </row>
    <row r="710" spans="5:32" x14ac:dyDescent="0.2">
      <c r="E710" s="81"/>
      <c r="F710" s="67"/>
      <c r="G710" s="152"/>
      <c r="H710" s="153"/>
      <c r="I710" s="66"/>
      <c r="J710" s="67"/>
      <c r="K710" s="67"/>
      <c r="L710" s="67"/>
      <c r="M710" s="67"/>
      <c r="N710" s="67"/>
      <c r="O710" s="67"/>
      <c r="P710" s="67"/>
      <c r="Q710" s="67"/>
      <c r="R710" s="67"/>
      <c r="S710" s="67"/>
      <c r="T710" s="67"/>
      <c r="U710" s="67"/>
      <c r="V710" s="67"/>
      <c r="W710" s="67"/>
      <c r="X710" s="67"/>
      <c r="Y710" s="67"/>
      <c r="Z710" s="67"/>
      <c r="AA710" s="67"/>
      <c r="AB710" s="67"/>
      <c r="AC710" s="67"/>
      <c r="AD710" s="67"/>
      <c r="AE710" s="67"/>
      <c r="AF710" s="67"/>
    </row>
    <row r="711" spans="5:32" x14ac:dyDescent="0.2">
      <c r="E711" s="81"/>
      <c r="F711" s="67"/>
      <c r="G711" s="152"/>
      <c r="H711" s="153"/>
      <c r="I711" s="66"/>
      <c r="J711" s="67"/>
      <c r="K711" s="67"/>
      <c r="L711" s="67"/>
      <c r="M711" s="67"/>
      <c r="N711" s="67"/>
      <c r="O711" s="67"/>
      <c r="P711" s="67"/>
      <c r="Q711" s="67"/>
      <c r="R711" s="67"/>
      <c r="S711" s="67"/>
      <c r="T711" s="67"/>
      <c r="U711" s="67"/>
      <c r="V711" s="67"/>
      <c r="W711" s="67"/>
      <c r="X711" s="67"/>
      <c r="Y711" s="67"/>
      <c r="Z711" s="67"/>
      <c r="AA711" s="67"/>
      <c r="AB711" s="67"/>
      <c r="AC711" s="67"/>
      <c r="AD711" s="67"/>
      <c r="AE711" s="67"/>
      <c r="AF711" s="67"/>
    </row>
    <row r="712" spans="5:32" x14ac:dyDescent="0.2">
      <c r="E712" s="81"/>
      <c r="F712" s="67"/>
      <c r="G712" s="152"/>
      <c r="H712" s="153"/>
      <c r="I712" s="66"/>
      <c r="J712" s="67"/>
      <c r="K712" s="67"/>
      <c r="L712" s="67"/>
      <c r="M712" s="67"/>
      <c r="N712" s="67"/>
      <c r="O712" s="67"/>
      <c r="P712" s="67"/>
      <c r="Q712" s="67"/>
      <c r="R712" s="67"/>
      <c r="S712" s="67"/>
      <c r="T712" s="67"/>
      <c r="U712" s="67"/>
      <c r="V712" s="67"/>
      <c r="W712" s="67"/>
      <c r="X712" s="67"/>
      <c r="Y712" s="67"/>
      <c r="Z712" s="67"/>
      <c r="AA712" s="67"/>
      <c r="AB712" s="67"/>
      <c r="AC712" s="67"/>
      <c r="AD712" s="67"/>
      <c r="AE712" s="67"/>
      <c r="AF712" s="67"/>
    </row>
    <row r="713" spans="5:32" x14ac:dyDescent="0.2">
      <c r="E713" s="81"/>
      <c r="F713" s="67"/>
      <c r="G713" s="152"/>
      <c r="H713" s="153"/>
      <c r="I713" s="66"/>
      <c r="J713" s="67"/>
      <c r="K713" s="67"/>
      <c r="L713" s="67"/>
      <c r="M713" s="67"/>
      <c r="N713" s="67"/>
      <c r="O713" s="67"/>
      <c r="P713" s="67"/>
      <c r="Q713" s="67"/>
      <c r="R713" s="67"/>
      <c r="S713" s="67"/>
      <c r="T713" s="67"/>
      <c r="U713" s="67"/>
      <c r="V713" s="67"/>
      <c r="W713" s="67"/>
      <c r="X713" s="67"/>
      <c r="Y713" s="67"/>
      <c r="Z713" s="67"/>
      <c r="AA713" s="67"/>
      <c r="AB713" s="67"/>
      <c r="AC713" s="67"/>
      <c r="AD713" s="67"/>
      <c r="AE713" s="67"/>
      <c r="AF713" s="67"/>
    </row>
    <row r="714" spans="5:32" x14ac:dyDescent="0.2">
      <c r="E714" s="81"/>
      <c r="F714" s="67"/>
      <c r="G714" s="152"/>
      <c r="H714" s="153"/>
      <c r="I714" s="66"/>
      <c r="J714" s="67"/>
      <c r="K714" s="67"/>
      <c r="L714" s="67"/>
      <c r="M714" s="67"/>
      <c r="N714" s="67"/>
      <c r="O714" s="67"/>
      <c r="P714" s="67"/>
      <c r="Q714" s="67"/>
      <c r="R714" s="67"/>
      <c r="S714" s="67"/>
      <c r="T714" s="67"/>
      <c r="U714" s="67"/>
      <c r="V714" s="67"/>
      <c r="W714" s="67"/>
      <c r="X714" s="67"/>
      <c r="Y714" s="67"/>
      <c r="Z714" s="67"/>
      <c r="AA714" s="67"/>
      <c r="AB714" s="67"/>
      <c r="AC714" s="67"/>
      <c r="AD714" s="67"/>
      <c r="AE714" s="67"/>
      <c r="AF714" s="67"/>
    </row>
    <row r="715" spans="5:32" x14ac:dyDescent="0.2">
      <c r="E715" s="81"/>
      <c r="F715" s="67"/>
      <c r="G715" s="152"/>
      <c r="H715" s="153"/>
      <c r="I715" s="66"/>
      <c r="J715" s="67"/>
      <c r="K715" s="67"/>
      <c r="L715" s="67"/>
      <c r="M715" s="67"/>
      <c r="N715" s="67"/>
      <c r="O715" s="67"/>
      <c r="P715" s="67"/>
      <c r="Q715" s="67"/>
      <c r="R715" s="67"/>
      <c r="S715" s="67"/>
      <c r="T715" s="67"/>
      <c r="U715" s="67"/>
      <c r="V715" s="67"/>
      <c r="W715" s="67"/>
      <c r="X715" s="67"/>
      <c r="Y715" s="67"/>
      <c r="Z715" s="67"/>
      <c r="AA715" s="67"/>
      <c r="AB715" s="67"/>
      <c r="AC715" s="67"/>
      <c r="AD715" s="67"/>
      <c r="AE715" s="67"/>
      <c r="AF715" s="67"/>
    </row>
    <row r="716" spans="5:32" x14ac:dyDescent="0.2">
      <c r="E716" s="81"/>
      <c r="F716" s="67"/>
      <c r="G716" s="152"/>
      <c r="H716" s="153"/>
      <c r="I716" s="66"/>
      <c r="J716" s="67"/>
      <c r="K716" s="67"/>
      <c r="L716" s="67"/>
      <c r="M716" s="67"/>
      <c r="N716" s="67"/>
      <c r="O716" s="67"/>
      <c r="P716" s="67"/>
      <c r="Q716" s="67"/>
      <c r="R716" s="67"/>
      <c r="S716" s="67"/>
      <c r="T716" s="67"/>
      <c r="U716" s="67"/>
      <c r="V716" s="67"/>
      <c r="W716" s="67"/>
      <c r="X716" s="67"/>
      <c r="Y716" s="67"/>
      <c r="Z716" s="67"/>
      <c r="AA716" s="67"/>
      <c r="AB716" s="67"/>
      <c r="AC716" s="67"/>
      <c r="AD716" s="67"/>
      <c r="AE716" s="67"/>
      <c r="AF716" s="67"/>
    </row>
    <row r="717" spans="5:32" x14ac:dyDescent="0.2">
      <c r="E717" s="81"/>
      <c r="F717" s="67"/>
      <c r="G717" s="152"/>
      <c r="H717" s="153"/>
      <c r="I717" s="66"/>
      <c r="J717" s="67"/>
      <c r="K717" s="67"/>
      <c r="L717" s="67"/>
      <c r="M717" s="67"/>
      <c r="N717" s="67"/>
      <c r="O717" s="67"/>
      <c r="P717" s="67"/>
      <c r="Q717" s="67"/>
      <c r="R717" s="67"/>
      <c r="S717" s="67"/>
      <c r="T717" s="67"/>
      <c r="U717" s="67"/>
      <c r="V717" s="67"/>
      <c r="W717" s="67"/>
      <c r="X717" s="67"/>
      <c r="Y717" s="67"/>
      <c r="Z717" s="67"/>
      <c r="AA717" s="67"/>
      <c r="AB717" s="67"/>
      <c r="AC717" s="67"/>
      <c r="AD717" s="67"/>
      <c r="AE717" s="67"/>
      <c r="AF717" s="67"/>
    </row>
    <row r="718" spans="5:32" x14ac:dyDescent="0.2">
      <c r="E718" s="81"/>
      <c r="F718" s="67"/>
      <c r="G718" s="152"/>
      <c r="H718" s="153"/>
      <c r="I718" s="66"/>
      <c r="J718" s="67"/>
      <c r="K718" s="67"/>
      <c r="L718" s="67"/>
      <c r="M718" s="67"/>
      <c r="N718" s="67"/>
      <c r="O718" s="67"/>
      <c r="P718" s="67"/>
      <c r="Q718" s="67"/>
      <c r="R718" s="67"/>
      <c r="S718" s="67"/>
      <c r="T718" s="67"/>
      <c r="U718" s="67"/>
      <c r="V718" s="67"/>
      <c r="W718" s="67"/>
      <c r="X718" s="67"/>
      <c r="Y718" s="67"/>
      <c r="Z718" s="67"/>
      <c r="AA718" s="67"/>
      <c r="AB718" s="67"/>
      <c r="AC718" s="67"/>
      <c r="AD718" s="67"/>
      <c r="AE718" s="67"/>
      <c r="AF718" s="67"/>
    </row>
    <row r="719" spans="5:32" x14ac:dyDescent="0.2">
      <c r="E719" s="81"/>
      <c r="F719" s="67"/>
      <c r="G719" s="152"/>
      <c r="H719" s="153"/>
      <c r="I719" s="66"/>
      <c r="J719" s="67"/>
      <c r="K719" s="67"/>
      <c r="L719" s="67"/>
      <c r="M719" s="67"/>
      <c r="N719" s="67"/>
      <c r="O719" s="67"/>
      <c r="P719" s="67"/>
      <c r="Q719" s="67"/>
      <c r="R719" s="67"/>
      <c r="S719" s="67"/>
      <c r="T719" s="67"/>
      <c r="U719" s="67"/>
      <c r="V719" s="67"/>
      <c r="W719" s="67"/>
      <c r="X719" s="67"/>
      <c r="Y719" s="67"/>
      <c r="Z719" s="67"/>
      <c r="AA719" s="67"/>
      <c r="AB719" s="67"/>
      <c r="AC719" s="67"/>
      <c r="AD719" s="67"/>
      <c r="AE719" s="67"/>
      <c r="AF719" s="67"/>
    </row>
    <row r="720" spans="5:32" x14ac:dyDescent="0.2">
      <c r="E720" s="81"/>
      <c r="F720" s="67"/>
      <c r="G720" s="152"/>
      <c r="H720" s="153"/>
      <c r="I720" s="66"/>
      <c r="J720" s="67"/>
      <c r="K720" s="67"/>
      <c r="L720" s="67"/>
      <c r="M720" s="67"/>
      <c r="N720" s="67"/>
      <c r="O720" s="67"/>
      <c r="P720" s="67"/>
      <c r="Q720" s="67"/>
      <c r="R720" s="67"/>
      <c r="S720" s="67"/>
      <c r="T720" s="67"/>
      <c r="U720" s="67"/>
      <c r="V720" s="67"/>
      <c r="W720" s="67"/>
      <c r="X720" s="67"/>
      <c r="Y720" s="67"/>
      <c r="Z720" s="67"/>
      <c r="AA720" s="67"/>
      <c r="AB720" s="67"/>
      <c r="AC720" s="67"/>
      <c r="AD720" s="67"/>
      <c r="AE720" s="67"/>
      <c r="AF720" s="67"/>
    </row>
    <row r="721" spans="5:32" x14ac:dyDescent="0.2">
      <c r="E721" s="81"/>
      <c r="F721" s="67"/>
      <c r="G721" s="152"/>
      <c r="H721" s="153"/>
      <c r="I721" s="66"/>
      <c r="J721" s="67"/>
      <c r="K721" s="67"/>
      <c r="L721" s="67"/>
      <c r="M721" s="67"/>
      <c r="N721" s="67"/>
      <c r="O721" s="67"/>
      <c r="P721" s="67"/>
      <c r="Q721" s="67"/>
      <c r="R721" s="67"/>
      <c r="S721" s="67"/>
      <c r="T721" s="67"/>
      <c r="U721" s="67"/>
      <c r="V721" s="67"/>
      <c r="W721" s="67"/>
      <c r="X721" s="67"/>
      <c r="Y721" s="67"/>
      <c r="Z721" s="67"/>
      <c r="AA721" s="67"/>
      <c r="AB721" s="67"/>
      <c r="AC721" s="67"/>
      <c r="AD721" s="67"/>
      <c r="AE721" s="67"/>
      <c r="AF721" s="67"/>
    </row>
    <row r="722" spans="5:32" x14ac:dyDescent="0.2">
      <c r="E722" s="81"/>
      <c r="F722" s="67"/>
      <c r="G722" s="152"/>
      <c r="H722" s="153"/>
      <c r="I722" s="66"/>
      <c r="J722" s="67"/>
      <c r="K722" s="67"/>
      <c r="L722" s="67"/>
      <c r="M722" s="67"/>
      <c r="N722" s="67"/>
      <c r="O722" s="67"/>
      <c r="P722" s="67"/>
      <c r="Q722" s="67"/>
      <c r="R722" s="67"/>
      <c r="S722" s="67"/>
      <c r="T722" s="67"/>
      <c r="U722" s="67"/>
      <c r="V722" s="67"/>
      <c r="W722" s="67"/>
      <c r="X722" s="67"/>
      <c r="Y722" s="67"/>
      <c r="Z722" s="67"/>
      <c r="AA722" s="67"/>
      <c r="AB722" s="67"/>
      <c r="AC722" s="67"/>
      <c r="AD722" s="67"/>
      <c r="AE722" s="67"/>
      <c r="AF722" s="67"/>
    </row>
    <row r="723" spans="5:32" x14ac:dyDescent="0.2">
      <c r="E723" s="81"/>
      <c r="F723" s="67"/>
      <c r="G723" s="152"/>
      <c r="H723" s="153"/>
      <c r="I723" s="66"/>
      <c r="J723" s="67"/>
      <c r="K723" s="67"/>
      <c r="L723" s="67"/>
      <c r="M723" s="67"/>
      <c r="N723" s="67"/>
      <c r="O723" s="67"/>
      <c r="P723" s="67"/>
      <c r="Q723" s="67"/>
      <c r="R723" s="67"/>
      <c r="S723" s="67"/>
      <c r="T723" s="67"/>
      <c r="U723" s="67"/>
      <c r="V723" s="67"/>
      <c r="W723" s="67"/>
      <c r="X723" s="67"/>
      <c r="Y723" s="67"/>
      <c r="Z723" s="67"/>
      <c r="AA723" s="67"/>
      <c r="AB723" s="67"/>
      <c r="AC723" s="67"/>
      <c r="AD723" s="67"/>
      <c r="AE723" s="67"/>
      <c r="AF723" s="67"/>
    </row>
    <row r="724" spans="5:32" x14ac:dyDescent="0.2">
      <c r="E724" s="81"/>
      <c r="F724" s="67"/>
      <c r="G724" s="152"/>
      <c r="H724" s="153"/>
      <c r="I724" s="66"/>
      <c r="J724" s="67"/>
      <c r="K724" s="67"/>
      <c r="L724" s="67"/>
      <c r="M724" s="67"/>
      <c r="N724" s="67"/>
      <c r="O724" s="67"/>
      <c r="P724" s="67"/>
      <c r="Q724" s="67"/>
      <c r="R724" s="67"/>
      <c r="S724" s="67"/>
      <c r="T724" s="67"/>
      <c r="U724" s="67"/>
      <c r="V724" s="67"/>
      <c r="W724" s="67"/>
      <c r="X724" s="67"/>
      <c r="Y724" s="67"/>
      <c r="Z724" s="67"/>
      <c r="AA724" s="67"/>
      <c r="AB724" s="67"/>
      <c r="AC724" s="67"/>
      <c r="AD724" s="67"/>
      <c r="AE724" s="67"/>
      <c r="AF724" s="67"/>
    </row>
    <row r="725" spans="5:32" x14ac:dyDescent="0.2">
      <c r="E725" s="81"/>
      <c r="F725" s="67"/>
      <c r="G725" s="152"/>
      <c r="H725" s="153"/>
      <c r="I725" s="66"/>
      <c r="J725" s="67"/>
      <c r="K725" s="67"/>
      <c r="L725" s="67"/>
      <c r="M725" s="67"/>
      <c r="N725" s="67"/>
      <c r="O725" s="67"/>
      <c r="P725" s="67"/>
      <c r="Q725" s="67"/>
      <c r="R725" s="67"/>
      <c r="S725" s="67"/>
      <c r="T725" s="67"/>
      <c r="U725" s="67"/>
      <c r="V725" s="67"/>
      <c r="W725" s="67"/>
      <c r="X725" s="67"/>
      <c r="Y725" s="67"/>
      <c r="Z725" s="67"/>
      <c r="AA725" s="67"/>
      <c r="AB725" s="67"/>
      <c r="AC725" s="67"/>
      <c r="AD725" s="67"/>
      <c r="AE725" s="67"/>
      <c r="AF725" s="67"/>
    </row>
    <row r="726" spans="5:32" x14ac:dyDescent="0.2">
      <c r="E726" s="81"/>
      <c r="F726" s="67"/>
      <c r="G726" s="152"/>
      <c r="H726" s="153"/>
      <c r="I726" s="66"/>
      <c r="J726" s="67"/>
      <c r="K726" s="67"/>
      <c r="L726" s="67"/>
      <c r="M726" s="67"/>
      <c r="N726" s="67"/>
      <c r="O726" s="67"/>
      <c r="P726" s="67"/>
      <c r="Q726" s="67"/>
      <c r="R726" s="67"/>
      <c r="S726" s="67"/>
      <c r="T726" s="67"/>
      <c r="U726" s="67"/>
      <c r="V726" s="67"/>
      <c r="W726" s="67"/>
      <c r="X726" s="67"/>
      <c r="Y726" s="67"/>
      <c r="Z726" s="67"/>
      <c r="AA726" s="67"/>
      <c r="AB726" s="67"/>
      <c r="AC726" s="67"/>
      <c r="AD726" s="67"/>
      <c r="AE726" s="67"/>
      <c r="AF726" s="67"/>
    </row>
    <row r="727" spans="5:32" x14ac:dyDescent="0.2">
      <c r="E727" s="81"/>
      <c r="F727" s="67"/>
      <c r="G727" s="152"/>
      <c r="H727" s="153"/>
      <c r="I727" s="66"/>
      <c r="J727" s="67"/>
      <c r="K727" s="67"/>
      <c r="L727" s="67"/>
      <c r="M727" s="67"/>
      <c r="N727" s="67"/>
      <c r="O727" s="67"/>
      <c r="P727" s="67"/>
      <c r="Q727" s="67"/>
      <c r="R727" s="67"/>
      <c r="S727" s="67"/>
      <c r="T727" s="67"/>
      <c r="U727" s="67"/>
      <c r="V727" s="67"/>
      <c r="W727" s="67"/>
      <c r="X727" s="67"/>
      <c r="Y727" s="67"/>
      <c r="Z727" s="67"/>
      <c r="AA727" s="67"/>
      <c r="AB727" s="67"/>
      <c r="AC727" s="67"/>
      <c r="AD727" s="67"/>
      <c r="AE727" s="67"/>
      <c r="AF727" s="67"/>
    </row>
    <row r="728" spans="5:32" x14ac:dyDescent="0.2">
      <c r="E728" s="81"/>
      <c r="F728" s="67"/>
      <c r="G728" s="152"/>
      <c r="H728" s="153"/>
      <c r="I728" s="66"/>
      <c r="J728" s="67"/>
      <c r="K728" s="67"/>
      <c r="L728" s="67"/>
      <c r="M728" s="67"/>
      <c r="N728" s="67"/>
      <c r="O728" s="67"/>
      <c r="P728" s="67"/>
      <c r="Q728" s="67"/>
      <c r="R728" s="67"/>
      <c r="S728" s="67"/>
      <c r="T728" s="67"/>
      <c r="U728" s="67"/>
      <c r="V728" s="67"/>
      <c r="W728" s="67"/>
      <c r="X728" s="67"/>
      <c r="Y728" s="67"/>
      <c r="Z728" s="67"/>
      <c r="AA728" s="67"/>
      <c r="AB728" s="67"/>
      <c r="AC728" s="67"/>
      <c r="AD728" s="67"/>
      <c r="AE728" s="67"/>
      <c r="AF728" s="67"/>
    </row>
    <row r="729" spans="5:32" x14ac:dyDescent="0.2">
      <c r="E729" s="81"/>
      <c r="F729" s="67"/>
      <c r="G729" s="152"/>
      <c r="H729" s="153"/>
      <c r="I729" s="66"/>
      <c r="J729" s="67"/>
      <c r="K729" s="67"/>
      <c r="L729" s="67"/>
      <c r="M729" s="67"/>
      <c r="N729" s="67"/>
      <c r="O729" s="67"/>
      <c r="P729" s="67"/>
      <c r="Q729" s="67"/>
      <c r="R729" s="67"/>
      <c r="S729" s="67"/>
      <c r="T729" s="67"/>
      <c r="U729" s="67"/>
      <c r="V729" s="67"/>
      <c r="W729" s="67"/>
      <c r="X729" s="67"/>
      <c r="Y729" s="67"/>
      <c r="Z729" s="67"/>
      <c r="AA729" s="67"/>
      <c r="AB729" s="67"/>
      <c r="AC729" s="67"/>
      <c r="AD729" s="67"/>
      <c r="AE729" s="67"/>
      <c r="AF729" s="67"/>
    </row>
    <row r="730" spans="5:32" x14ac:dyDescent="0.2">
      <c r="E730" s="81"/>
      <c r="F730" s="67"/>
      <c r="G730" s="152"/>
      <c r="H730" s="153"/>
      <c r="I730" s="66"/>
      <c r="J730" s="67"/>
      <c r="K730" s="67"/>
      <c r="L730" s="67"/>
      <c r="M730" s="67"/>
      <c r="N730" s="67"/>
      <c r="O730" s="67"/>
      <c r="P730" s="67"/>
      <c r="Q730" s="67"/>
      <c r="R730" s="67"/>
      <c r="S730" s="67"/>
      <c r="T730" s="67"/>
      <c r="U730" s="67"/>
      <c r="V730" s="67"/>
      <c r="W730" s="67"/>
      <c r="X730" s="67"/>
      <c r="Y730" s="67"/>
      <c r="Z730" s="67"/>
      <c r="AA730" s="67"/>
      <c r="AB730" s="67"/>
      <c r="AC730" s="67"/>
      <c r="AD730" s="67"/>
      <c r="AE730" s="67"/>
      <c r="AF730" s="67"/>
    </row>
    <row r="731" spans="5:32" x14ac:dyDescent="0.2">
      <c r="E731" s="81"/>
      <c r="F731" s="67"/>
      <c r="G731" s="152"/>
      <c r="H731" s="153"/>
      <c r="I731" s="66"/>
      <c r="J731" s="67"/>
      <c r="K731" s="67"/>
      <c r="L731" s="67"/>
      <c r="M731" s="67"/>
      <c r="N731" s="67"/>
      <c r="O731" s="67"/>
      <c r="P731" s="67"/>
      <c r="Q731" s="67"/>
      <c r="R731" s="67"/>
      <c r="S731" s="67"/>
      <c r="T731" s="67"/>
      <c r="U731" s="67"/>
      <c r="V731" s="67"/>
      <c r="W731" s="67"/>
      <c r="X731" s="67"/>
      <c r="Y731" s="67"/>
      <c r="Z731" s="67"/>
      <c r="AA731" s="67"/>
      <c r="AB731" s="67"/>
      <c r="AC731" s="67"/>
      <c r="AD731" s="67"/>
      <c r="AE731" s="67"/>
      <c r="AF731" s="67"/>
    </row>
    <row r="732" spans="5:32" x14ac:dyDescent="0.2">
      <c r="E732" s="81"/>
      <c r="F732" s="82"/>
      <c r="G732" s="154"/>
      <c r="H732" s="155"/>
      <c r="I732" s="66"/>
      <c r="J732" s="67"/>
      <c r="K732" s="67"/>
      <c r="L732" s="67"/>
      <c r="M732" s="67"/>
      <c r="N732" s="67"/>
      <c r="O732" s="67"/>
      <c r="P732" s="67"/>
      <c r="Q732" s="67"/>
      <c r="R732" s="67"/>
    </row>
    <row r="733" spans="5:32" x14ac:dyDescent="0.2">
      <c r="E733" s="81"/>
      <c r="F733" s="82"/>
      <c r="G733" s="154"/>
      <c r="H733" s="155"/>
      <c r="I733" s="66"/>
      <c r="J733" s="67"/>
      <c r="K733" s="67"/>
      <c r="L733" s="67"/>
      <c r="M733" s="67"/>
      <c r="N733" s="67"/>
      <c r="O733" s="67"/>
      <c r="P733" s="67"/>
      <c r="Q733" s="67"/>
      <c r="R733" s="67"/>
    </row>
    <row r="734" spans="5:32" x14ac:dyDescent="0.2">
      <c r="E734" s="81"/>
      <c r="F734" s="82"/>
      <c r="G734" s="154"/>
      <c r="H734" s="155"/>
      <c r="I734" s="66"/>
      <c r="J734" s="67"/>
      <c r="K734" s="67"/>
      <c r="L734" s="67"/>
      <c r="M734" s="67"/>
      <c r="N734" s="67"/>
      <c r="O734" s="67"/>
      <c r="P734" s="67"/>
      <c r="Q734" s="67"/>
      <c r="R734" s="67"/>
    </row>
    <row r="735" spans="5:32" x14ac:dyDescent="0.2">
      <c r="E735" s="81"/>
      <c r="F735" s="82"/>
      <c r="G735" s="154"/>
      <c r="H735" s="155"/>
      <c r="I735" s="66"/>
      <c r="J735" s="67"/>
      <c r="K735" s="67"/>
      <c r="L735" s="67"/>
      <c r="M735" s="67"/>
      <c r="N735" s="67"/>
      <c r="O735" s="67"/>
      <c r="P735" s="67"/>
      <c r="Q735" s="67"/>
      <c r="R735" s="67"/>
    </row>
    <row r="736" spans="5:32" x14ac:dyDescent="0.2">
      <c r="E736" s="81"/>
      <c r="F736" s="82"/>
      <c r="G736" s="154"/>
      <c r="H736" s="155"/>
      <c r="I736" s="66"/>
      <c r="J736" s="67"/>
      <c r="K736" s="67"/>
      <c r="L736" s="67"/>
      <c r="M736" s="67"/>
      <c r="N736" s="67"/>
      <c r="O736" s="67"/>
      <c r="P736" s="67"/>
      <c r="Q736" s="67"/>
      <c r="R736" s="67"/>
    </row>
    <row r="737" spans="5:18" x14ac:dyDescent="0.2">
      <c r="E737" s="81"/>
      <c r="F737" s="82"/>
      <c r="G737" s="154"/>
      <c r="H737" s="155"/>
      <c r="I737" s="66"/>
      <c r="J737" s="67"/>
      <c r="K737" s="67"/>
      <c r="L737" s="67"/>
      <c r="M737" s="67"/>
      <c r="N737" s="67"/>
      <c r="O737" s="67"/>
      <c r="P737" s="67"/>
      <c r="Q737" s="67"/>
      <c r="R737" s="67"/>
    </row>
    <row r="738" spans="5:18" x14ac:dyDescent="0.2">
      <c r="E738" s="81"/>
      <c r="F738" s="82"/>
      <c r="G738" s="154"/>
      <c r="H738" s="155"/>
      <c r="I738" s="66"/>
      <c r="J738" s="67"/>
      <c r="K738" s="67"/>
      <c r="L738" s="67"/>
      <c r="M738" s="67"/>
      <c r="N738" s="67"/>
      <c r="O738" s="67"/>
      <c r="P738" s="67"/>
      <c r="Q738" s="67"/>
      <c r="R738" s="67"/>
    </row>
    <row r="739" spans="5:18" x14ac:dyDescent="0.2">
      <c r="E739" s="81"/>
      <c r="F739" s="82"/>
      <c r="G739" s="154"/>
      <c r="H739" s="155"/>
      <c r="I739" s="66"/>
      <c r="J739" s="67"/>
      <c r="K739" s="67"/>
      <c r="L739" s="67"/>
      <c r="M739" s="67"/>
      <c r="N739" s="67"/>
      <c r="O739" s="67"/>
      <c r="P739" s="67"/>
      <c r="Q739" s="67"/>
      <c r="R739" s="67"/>
    </row>
    <row r="740" spans="5:18" x14ac:dyDescent="0.2">
      <c r="E740" s="81"/>
      <c r="F740" s="82"/>
      <c r="G740" s="154"/>
      <c r="H740" s="155"/>
      <c r="I740" s="66"/>
      <c r="J740" s="67"/>
      <c r="K740" s="67"/>
      <c r="L740" s="67"/>
      <c r="M740" s="67"/>
      <c r="N740" s="67"/>
      <c r="O740" s="67"/>
      <c r="P740" s="67"/>
      <c r="Q740" s="67"/>
      <c r="R740" s="67"/>
    </row>
    <row r="741" spans="5:18" x14ac:dyDescent="0.2">
      <c r="E741" s="81"/>
      <c r="F741" s="82"/>
      <c r="G741" s="154"/>
      <c r="H741" s="155"/>
      <c r="I741" s="66"/>
      <c r="J741" s="67"/>
      <c r="K741" s="67"/>
      <c r="L741" s="67"/>
      <c r="M741" s="67"/>
      <c r="N741" s="67"/>
      <c r="O741" s="67"/>
      <c r="P741" s="67"/>
      <c r="Q741" s="67"/>
      <c r="R741" s="67"/>
    </row>
    <row r="742" spans="5:18" x14ac:dyDescent="0.2">
      <c r="E742" s="81"/>
      <c r="F742" s="82"/>
      <c r="G742" s="154"/>
      <c r="H742" s="155"/>
      <c r="I742" s="66"/>
      <c r="J742" s="67"/>
      <c r="K742" s="67"/>
      <c r="L742" s="67"/>
      <c r="M742" s="67"/>
      <c r="N742" s="67"/>
      <c r="O742" s="67"/>
      <c r="P742" s="67"/>
      <c r="Q742" s="67"/>
      <c r="R742" s="67"/>
    </row>
    <row r="743" spans="5:18" x14ac:dyDescent="0.2">
      <c r="E743" s="81"/>
      <c r="F743" s="82"/>
      <c r="G743" s="154"/>
      <c r="H743" s="155"/>
      <c r="I743" s="66"/>
      <c r="J743" s="67"/>
      <c r="K743" s="67"/>
      <c r="L743" s="67"/>
      <c r="M743" s="67"/>
      <c r="N743" s="67"/>
      <c r="O743" s="67"/>
      <c r="P743" s="67"/>
      <c r="Q743" s="67"/>
      <c r="R743" s="67"/>
    </row>
    <row r="744" spans="5:18" x14ac:dyDescent="0.2">
      <c r="E744" s="81"/>
      <c r="F744" s="82"/>
      <c r="G744" s="154"/>
      <c r="H744" s="155"/>
      <c r="I744" s="66"/>
      <c r="J744" s="67"/>
      <c r="K744" s="67"/>
      <c r="L744" s="67"/>
      <c r="M744" s="67"/>
      <c r="N744" s="67"/>
      <c r="O744" s="67"/>
      <c r="P744" s="67"/>
      <c r="Q744" s="67"/>
      <c r="R744" s="67"/>
    </row>
    <row r="745" spans="5:18" x14ac:dyDescent="0.2">
      <c r="E745" s="81"/>
      <c r="F745" s="82"/>
      <c r="G745" s="154"/>
      <c r="H745" s="155"/>
      <c r="I745" s="66"/>
      <c r="J745" s="67"/>
      <c r="K745" s="67"/>
      <c r="L745" s="67"/>
      <c r="M745" s="67"/>
      <c r="N745" s="67"/>
      <c r="O745" s="67"/>
      <c r="P745" s="67"/>
      <c r="Q745" s="67"/>
      <c r="R745" s="67"/>
    </row>
    <row r="746" spans="5:18" x14ac:dyDescent="0.2">
      <c r="E746" s="81"/>
      <c r="F746" s="82"/>
      <c r="G746" s="154"/>
      <c r="H746" s="155"/>
      <c r="I746" s="66"/>
      <c r="J746" s="67"/>
      <c r="K746" s="67"/>
      <c r="L746" s="67"/>
      <c r="M746" s="67"/>
      <c r="N746" s="67"/>
      <c r="O746" s="67"/>
      <c r="P746" s="67"/>
      <c r="Q746" s="67"/>
      <c r="R746" s="67"/>
    </row>
    <row r="747" spans="5:18" x14ac:dyDescent="0.2">
      <c r="E747" s="81"/>
      <c r="F747" s="82"/>
      <c r="G747" s="154"/>
      <c r="H747" s="155"/>
      <c r="I747" s="66"/>
      <c r="J747" s="67"/>
      <c r="K747" s="67"/>
      <c r="L747" s="67"/>
      <c r="M747" s="67"/>
      <c r="N747" s="67"/>
      <c r="O747" s="67"/>
      <c r="P747" s="67"/>
      <c r="Q747" s="67"/>
      <c r="R747" s="67"/>
    </row>
    <row r="748" spans="5:18" x14ac:dyDescent="0.2">
      <c r="E748" s="81"/>
      <c r="F748" s="82"/>
      <c r="G748" s="154"/>
      <c r="H748" s="155"/>
      <c r="I748" s="66"/>
      <c r="J748" s="67"/>
      <c r="K748" s="67"/>
      <c r="L748" s="67"/>
      <c r="M748" s="67"/>
      <c r="N748" s="67"/>
      <c r="O748" s="67"/>
      <c r="P748" s="67"/>
      <c r="Q748" s="67"/>
      <c r="R748" s="67"/>
    </row>
    <row r="749" spans="5:18" x14ac:dyDescent="0.2">
      <c r="E749" s="81"/>
      <c r="F749" s="82"/>
      <c r="G749" s="154"/>
      <c r="H749" s="155"/>
      <c r="I749" s="66"/>
      <c r="J749" s="67"/>
      <c r="K749" s="67"/>
      <c r="L749" s="67"/>
      <c r="M749" s="67"/>
      <c r="N749" s="67"/>
      <c r="O749" s="67"/>
      <c r="P749" s="67"/>
      <c r="Q749" s="67"/>
      <c r="R749" s="67"/>
    </row>
    <row r="750" spans="5:18" x14ac:dyDescent="0.2">
      <c r="E750" s="81"/>
      <c r="F750" s="82"/>
      <c r="G750" s="154"/>
      <c r="H750" s="155"/>
      <c r="I750" s="66"/>
      <c r="J750" s="67"/>
      <c r="K750" s="67"/>
      <c r="L750" s="67"/>
      <c r="M750" s="67"/>
      <c r="N750" s="67"/>
      <c r="O750" s="67"/>
      <c r="P750" s="67"/>
      <c r="Q750" s="67"/>
      <c r="R750" s="67"/>
    </row>
    <row r="751" spans="5:18" x14ac:dyDescent="0.2">
      <c r="E751" s="81"/>
      <c r="F751" s="82"/>
      <c r="G751" s="154"/>
      <c r="H751" s="155"/>
      <c r="I751" s="66"/>
      <c r="J751" s="67"/>
      <c r="K751" s="67"/>
      <c r="L751" s="67"/>
      <c r="M751" s="67"/>
      <c r="N751" s="67"/>
      <c r="O751" s="67"/>
      <c r="P751" s="67"/>
      <c r="Q751" s="67"/>
      <c r="R751" s="67"/>
    </row>
    <row r="752" spans="5:18" x14ac:dyDescent="0.2">
      <c r="E752" s="81"/>
      <c r="F752" s="82"/>
      <c r="G752" s="154"/>
      <c r="H752" s="155"/>
      <c r="I752" s="66"/>
      <c r="J752" s="67"/>
      <c r="K752" s="67"/>
      <c r="L752" s="67"/>
      <c r="M752" s="67"/>
      <c r="N752" s="67"/>
      <c r="O752" s="67"/>
      <c r="P752" s="67"/>
      <c r="Q752" s="67"/>
      <c r="R752" s="67"/>
    </row>
    <row r="753" spans="5:18" x14ac:dyDescent="0.2">
      <c r="E753" s="81"/>
      <c r="F753" s="82"/>
      <c r="G753" s="154"/>
      <c r="H753" s="155"/>
      <c r="I753" s="66"/>
      <c r="J753" s="67"/>
      <c r="K753" s="67"/>
      <c r="L753" s="67"/>
      <c r="M753" s="67"/>
      <c r="N753" s="67"/>
      <c r="O753" s="67"/>
      <c r="P753" s="67"/>
      <c r="Q753" s="67"/>
      <c r="R753" s="67"/>
    </row>
    <row r="754" spans="5:18" x14ac:dyDescent="0.2">
      <c r="E754" s="81"/>
      <c r="F754" s="82"/>
      <c r="G754" s="154"/>
      <c r="H754" s="155"/>
      <c r="I754" s="66"/>
      <c r="J754" s="67"/>
      <c r="K754" s="67"/>
      <c r="L754" s="67"/>
      <c r="M754" s="67"/>
      <c r="N754" s="67"/>
      <c r="O754" s="67"/>
      <c r="P754" s="67"/>
      <c r="Q754" s="67"/>
      <c r="R754" s="67"/>
    </row>
    <row r="755" spans="5:18" x14ac:dyDescent="0.2">
      <c r="E755" s="81"/>
      <c r="F755" s="82"/>
      <c r="G755" s="154"/>
      <c r="H755" s="155"/>
      <c r="I755" s="66"/>
      <c r="J755" s="67"/>
      <c r="K755" s="67"/>
      <c r="L755" s="67"/>
      <c r="M755" s="67"/>
      <c r="N755" s="67"/>
      <c r="O755" s="67"/>
      <c r="P755" s="67"/>
      <c r="Q755" s="67"/>
      <c r="R755" s="67"/>
    </row>
    <row r="756" spans="5:18" x14ac:dyDescent="0.2">
      <c r="E756" s="81"/>
      <c r="F756" s="82"/>
      <c r="G756" s="154"/>
      <c r="H756" s="155"/>
      <c r="I756" s="66"/>
      <c r="J756" s="67"/>
      <c r="K756" s="67"/>
      <c r="L756" s="67"/>
      <c r="M756" s="67"/>
      <c r="N756" s="67"/>
      <c r="O756" s="67"/>
      <c r="P756" s="67"/>
      <c r="Q756" s="67"/>
      <c r="R756" s="67"/>
    </row>
    <row r="757" spans="5:18" x14ac:dyDescent="0.2">
      <c r="E757" s="81"/>
      <c r="F757" s="82"/>
      <c r="G757" s="154"/>
      <c r="H757" s="155"/>
      <c r="I757" s="66"/>
      <c r="J757" s="67"/>
      <c r="K757" s="67"/>
      <c r="L757" s="67"/>
      <c r="M757" s="67"/>
      <c r="N757" s="67"/>
      <c r="O757" s="67"/>
      <c r="P757" s="67"/>
      <c r="Q757" s="67"/>
      <c r="R757" s="67"/>
    </row>
    <row r="758" spans="5:18" x14ac:dyDescent="0.2">
      <c r="E758" s="81"/>
      <c r="F758" s="82"/>
      <c r="G758" s="154"/>
      <c r="H758" s="155"/>
      <c r="I758" s="66"/>
      <c r="J758" s="67"/>
      <c r="K758" s="67"/>
      <c r="L758" s="67"/>
      <c r="M758" s="67"/>
      <c r="N758" s="67"/>
      <c r="O758" s="67"/>
      <c r="P758" s="67"/>
      <c r="Q758" s="67"/>
      <c r="R758" s="67"/>
    </row>
    <row r="759" spans="5:18" x14ac:dyDescent="0.2">
      <c r="E759" s="81"/>
      <c r="F759" s="82"/>
      <c r="G759" s="154"/>
      <c r="H759" s="155"/>
      <c r="I759" s="66"/>
      <c r="J759" s="67"/>
      <c r="K759" s="67"/>
      <c r="L759" s="67"/>
      <c r="M759" s="67"/>
      <c r="N759" s="67"/>
      <c r="O759" s="67"/>
      <c r="P759" s="67"/>
      <c r="Q759" s="67"/>
      <c r="R759" s="67"/>
    </row>
    <row r="760" spans="5:18" x14ac:dyDescent="0.2">
      <c r="E760" s="81"/>
      <c r="F760" s="82"/>
      <c r="G760" s="154"/>
      <c r="H760" s="155"/>
      <c r="I760" s="66"/>
      <c r="J760" s="67"/>
      <c r="K760" s="67"/>
      <c r="L760" s="67"/>
      <c r="M760" s="67"/>
      <c r="N760" s="67"/>
      <c r="O760" s="67"/>
      <c r="P760" s="67"/>
      <c r="Q760" s="67"/>
      <c r="R760" s="67"/>
    </row>
    <row r="761" spans="5:18" x14ac:dyDescent="0.2">
      <c r="E761" s="81"/>
      <c r="F761" s="82"/>
      <c r="G761" s="154"/>
      <c r="H761" s="155"/>
      <c r="I761" s="66"/>
      <c r="J761" s="67"/>
      <c r="K761" s="67"/>
      <c r="L761" s="67"/>
      <c r="M761" s="67"/>
      <c r="N761" s="67"/>
      <c r="O761" s="67"/>
      <c r="P761" s="67"/>
      <c r="Q761" s="67"/>
      <c r="R761" s="67"/>
    </row>
    <row r="762" spans="5:18" x14ac:dyDescent="0.2">
      <c r="E762" s="81"/>
      <c r="F762" s="82"/>
      <c r="G762" s="154"/>
      <c r="H762" s="155"/>
      <c r="I762" s="66"/>
      <c r="J762" s="67"/>
      <c r="K762" s="67"/>
      <c r="L762" s="67"/>
      <c r="M762" s="67"/>
      <c r="N762" s="67"/>
      <c r="O762" s="67"/>
      <c r="P762" s="67"/>
      <c r="Q762" s="67"/>
      <c r="R762" s="67"/>
    </row>
    <row r="763" spans="5:18" x14ac:dyDescent="0.2">
      <c r="E763" s="81"/>
      <c r="F763" s="82"/>
      <c r="G763" s="154"/>
      <c r="H763" s="155"/>
      <c r="I763" s="66"/>
      <c r="J763" s="67"/>
      <c r="K763" s="67"/>
      <c r="L763" s="67"/>
      <c r="M763" s="67"/>
      <c r="N763" s="67"/>
      <c r="O763" s="67"/>
      <c r="P763" s="67"/>
      <c r="Q763" s="67"/>
      <c r="R763" s="67"/>
    </row>
    <row r="764" spans="5:18" x14ac:dyDescent="0.2">
      <c r="E764" s="81"/>
      <c r="F764" s="82"/>
      <c r="G764" s="154"/>
      <c r="H764" s="155"/>
      <c r="I764" s="66"/>
      <c r="J764" s="67"/>
      <c r="K764" s="67"/>
      <c r="L764" s="67"/>
      <c r="M764" s="67"/>
      <c r="N764" s="67"/>
      <c r="O764" s="67"/>
      <c r="P764" s="67"/>
      <c r="Q764" s="67"/>
      <c r="R764" s="67"/>
    </row>
    <row r="765" spans="5:18" x14ac:dyDescent="0.2">
      <c r="E765" s="81"/>
      <c r="F765" s="82"/>
      <c r="G765" s="154"/>
      <c r="H765" s="155"/>
      <c r="I765" s="66"/>
      <c r="J765" s="67"/>
      <c r="K765" s="67"/>
      <c r="L765" s="67"/>
      <c r="M765" s="67"/>
      <c r="N765" s="67"/>
      <c r="O765" s="67"/>
      <c r="P765" s="67"/>
      <c r="Q765" s="67"/>
      <c r="R765" s="67"/>
    </row>
    <row r="766" spans="5:18" x14ac:dyDescent="0.2">
      <c r="E766" s="81"/>
      <c r="F766" s="82"/>
      <c r="G766" s="154"/>
      <c r="H766" s="155"/>
      <c r="I766" s="66"/>
      <c r="J766" s="67"/>
      <c r="K766" s="67"/>
      <c r="L766" s="67"/>
      <c r="M766" s="67"/>
      <c r="N766" s="67"/>
      <c r="O766" s="67"/>
      <c r="P766" s="67"/>
      <c r="Q766" s="67"/>
      <c r="R766" s="67"/>
    </row>
    <row r="767" spans="5:18" x14ac:dyDescent="0.2">
      <c r="E767" s="81"/>
      <c r="F767" s="82"/>
      <c r="G767" s="154"/>
      <c r="H767" s="155"/>
      <c r="I767" s="66"/>
      <c r="J767" s="67"/>
      <c r="K767" s="67"/>
      <c r="L767" s="67"/>
      <c r="M767" s="67"/>
      <c r="N767" s="67"/>
      <c r="O767" s="67"/>
      <c r="P767" s="67"/>
      <c r="Q767" s="67"/>
      <c r="R767" s="67"/>
    </row>
    <row r="768" spans="5:18" x14ac:dyDescent="0.2">
      <c r="E768" s="81"/>
      <c r="F768" s="82"/>
      <c r="G768" s="154"/>
      <c r="H768" s="155"/>
      <c r="I768" s="66"/>
      <c r="J768" s="67"/>
      <c r="K768" s="67"/>
      <c r="L768" s="67"/>
      <c r="M768" s="67"/>
      <c r="N768" s="67"/>
      <c r="O768" s="67"/>
      <c r="P768" s="67"/>
      <c r="Q768" s="67"/>
      <c r="R768" s="67"/>
    </row>
    <row r="769" spans="5:18" x14ac:dyDescent="0.2">
      <c r="E769" s="81"/>
      <c r="F769" s="82"/>
      <c r="G769" s="154"/>
      <c r="H769" s="155"/>
      <c r="I769" s="66"/>
      <c r="J769" s="67"/>
      <c r="K769" s="67"/>
      <c r="L769" s="67"/>
      <c r="M769" s="67"/>
      <c r="N769" s="67"/>
      <c r="O769" s="67"/>
      <c r="P769" s="67"/>
      <c r="Q769" s="67"/>
      <c r="R769" s="67"/>
    </row>
    <row r="770" spans="5:18" x14ac:dyDescent="0.2">
      <c r="E770" s="81"/>
      <c r="F770" s="82"/>
      <c r="G770" s="154"/>
      <c r="H770" s="155"/>
      <c r="I770" s="66"/>
      <c r="J770" s="67"/>
      <c r="K770" s="67"/>
      <c r="L770" s="67"/>
      <c r="M770" s="67"/>
      <c r="N770" s="67"/>
      <c r="O770" s="67"/>
      <c r="P770" s="67"/>
      <c r="Q770" s="67"/>
      <c r="R770" s="67"/>
    </row>
    <row r="771" spans="5:18" x14ac:dyDescent="0.2">
      <c r="E771" s="81"/>
      <c r="F771" s="82"/>
      <c r="G771" s="154"/>
      <c r="H771" s="155"/>
      <c r="I771" s="66"/>
      <c r="J771" s="67"/>
      <c r="K771" s="67"/>
      <c r="L771" s="67"/>
      <c r="M771" s="67"/>
      <c r="N771" s="67"/>
      <c r="O771" s="67"/>
      <c r="P771" s="67"/>
      <c r="Q771" s="67"/>
      <c r="R771" s="67"/>
    </row>
    <row r="772" spans="5:18" x14ac:dyDescent="0.2">
      <c r="E772" s="81"/>
      <c r="F772" s="82"/>
      <c r="G772" s="154"/>
      <c r="H772" s="155"/>
      <c r="I772" s="66"/>
      <c r="J772" s="67"/>
      <c r="K772" s="67"/>
      <c r="L772" s="67"/>
      <c r="M772" s="67"/>
      <c r="N772" s="67"/>
      <c r="O772" s="67"/>
      <c r="P772" s="67"/>
      <c r="Q772" s="67"/>
      <c r="R772" s="67"/>
    </row>
    <row r="773" spans="5:18" x14ac:dyDescent="0.2">
      <c r="E773" s="81"/>
      <c r="F773" s="82"/>
      <c r="G773" s="154"/>
      <c r="H773" s="155"/>
      <c r="I773" s="66"/>
      <c r="J773" s="67"/>
      <c r="K773" s="67"/>
      <c r="L773" s="67"/>
      <c r="M773" s="67"/>
      <c r="N773" s="67"/>
      <c r="O773" s="67"/>
      <c r="P773" s="67"/>
      <c r="Q773" s="67"/>
      <c r="R773" s="67"/>
    </row>
    <row r="774" spans="5:18" x14ac:dyDescent="0.2">
      <c r="E774" s="81"/>
      <c r="F774" s="82"/>
      <c r="G774" s="154"/>
      <c r="H774" s="155"/>
      <c r="I774" s="66"/>
      <c r="J774" s="67"/>
      <c r="K774" s="67"/>
      <c r="L774" s="67"/>
      <c r="M774" s="67"/>
      <c r="N774" s="67"/>
      <c r="O774" s="67"/>
      <c r="P774" s="67"/>
      <c r="Q774" s="67"/>
      <c r="R774" s="67"/>
    </row>
    <row r="775" spans="5:18" x14ac:dyDescent="0.2">
      <c r="E775" s="81"/>
      <c r="F775" s="82"/>
      <c r="G775" s="154"/>
      <c r="H775" s="155"/>
      <c r="I775" s="66"/>
      <c r="J775" s="67"/>
      <c r="K775" s="67"/>
      <c r="L775" s="67"/>
      <c r="M775" s="67"/>
      <c r="N775" s="67"/>
      <c r="O775" s="67"/>
      <c r="P775" s="67"/>
      <c r="Q775" s="67"/>
      <c r="R775" s="67"/>
    </row>
    <row r="776" spans="5:18" x14ac:dyDescent="0.2">
      <c r="E776" s="81"/>
      <c r="F776" s="82"/>
      <c r="G776" s="154"/>
      <c r="H776" s="155"/>
      <c r="I776" s="66"/>
      <c r="J776" s="67"/>
      <c r="K776" s="67"/>
      <c r="L776" s="67"/>
      <c r="M776" s="67"/>
      <c r="N776" s="67"/>
      <c r="O776" s="67"/>
      <c r="P776" s="67"/>
      <c r="Q776" s="67"/>
      <c r="R776" s="67"/>
    </row>
    <row r="777" spans="5:18" x14ac:dyDescent="0.2">
      <c r="E777" s="81"/>
      <c r="F777" s="82"/>
      <c r="G777" s="154"/>
      <c r="H777" s="155"/>
      <c r="I777" s="66"/>
      <c r="J777" s="67"/>
      <c r="K777" s="67"/>
      <c r="L777" s="67"/>
      <c r="M777" s="67"/>
      <c r="N777" s="67"/>
      <c r="O777" s="67"/>
      <c r="P777" s="67"/>
      <c r="Q777" s="67"/>
      <c r="R777" s="67"/>
    </row>
    <row r="778" spans="5:18" x14ac:dyDescent="0.2">
      <c r="E778" s="81"/>
      <c r="F778" s="82"/>
      <c r="G778" s="154"/>
      <c r="H778" s="155"/>
      <c r="I778" s="66"/>
      <c r="J778" s="67"/>
      <c r="K778" s="67"/>
      <c r="L778" s="67"/>
      <c r="M778" s="67"/>
      <c r="N778" s="67"/>
      <c r="O778" s="67"/>
      <c r="P778" s="67"/>
      <c r="Q778" s="67"/>
      <c r="R778" s="67"/>
    </row>
    <row r="779" spans="5:18" x14ac:dyDescent="0.2">
      <c r="E779" s="81"/>
      <c r="F779" s="82"/>
      <c r="G779" s="154"/>
      <c r="H779" s="155"/>
      <c r="I779" s="66"/>
      <c r="J779" s="67"/>
      <c r="K779" s="67"/>
      <c r="L779" s="67"/>
      <c r="M779" s="67"/>
      <c r="N779" s="67"/>
      <c r="O779" s="67"/>
      <c r="P779" s="67"/>
      <c r="Q779" s="67"/>
      <c r="R779" s="67"/>
    </row>
    <row r="780" spans="5:18" x14ac:dyDescent="0.2">
      <c r="E780" s="81"/>
      <c r="F780" s="82"/>
      <c r="G780" s="154"/>
      <c r="H780" s="155"/>
      <c r="I780" s="66"/>
      <c r="J780" s="67"/>
      <c r="K780" s="67"/>
      <c r="L780" s="67"/>
      <c r="M780" s="67"/>
      <c r="N780" s="67"/>
      <c r="O780" s="67"/>
      <c r="P780" s="67"/>
      <c r="Q780" s="67"/>
      <c r="R780" s="67"/>
    </row>
    <row r="781" spans="5:18" x14ac:dyDescent="0.2">
      <c r="E781" s="81"/>
      <c r="F781" s="82"/>
      <c r="G781" s="154"/>
      <c r="H781" s="155"/>
      <c r="I781" s="66"/>
      <c r="J781" s="67"/>
      <c r="K781" s="67"/>
      <c r="L781" s="67"/>
      <c r="M781" s="67"/>
      <c r="N781" s="67"/>
      <c r="O781" s="67"/>
      <c r="P781" s="67"/>
      <c r="Q781" s="67"/>
      <c r="R781" s="67"/>
    </row>
    <row r="782" spans="5:18" x14ac:dyDescent="0.2">
      <c r="E782" s="81"/>
      <c r="F782" s="82"/>
      <c r="G782" s="154"/>
      <c r="H782" s="155"/>
      <c r="I782" s="66"/>
      <c r="J782" s="67"/>
      <c r="K782" s="67"/>
      <c r="L782" s="67"/>
      <c r="M782" s="67"/>
      <c r="N782" s="67"/>
      <c r="O782" s="67"/>
      <c r="P782" s="67"/>
      <c r="Q782" s="67"/>
      <c r="R782" s="67"/>
    </row>
    <row r="783" spans="5:18" x14ac:dyDescent="0.2">
      <c r="E783" s="81"/>
      <c r="F783" s="82"/>
      <c r="G783" s="154"/>
      <c r="H783" s="155"/>
      <c r="I783" s="66"/>
      <c r="J783" s="67"/>
      <c r="K783" s="67"/>
      <c r="L783" s="67"/>
      <c r="M783" s="67"/>
      <c r="N783" s="67"/>
      <c r="O783" s="67"/>
      <c r="P783" s="67"/>
      <c r="Q783" s="67"/>
      <c r="R783" s="67"/>
    </row>
    <row r="784" spans="5:18" x14ac:dyDescent="0.2">
      <c r="E784" s="81"/>
      <c r="F784" s="82"/>
      <c r="G784" s="154"/>
      <c r="H784" s="155"/>
      <c r="I784" s="66"/>
      <c r="J784" s="67"/>
      <c r="K784" s="67"/>
      <c r="L784" s="67"/>
      <c r="M784" s="67"/>
      <c r="N784" s="67"/>
      <c r="O784" s="67"/>
      <c r="P784" s="67"/>
      <c r="Q784" s="67"/>
      <c r="R784" s="67"/>
    </row>
    <row r="785" spans="5:18" x14ac:dyDescent="0.2">
      <c r="E785" s="81"/>
      <c r="F785" s="82"/>
      <c r="G785" s="154"/>
      <c r="H785" s="155"/>
      <c r="I785" s="66"/>
      <c r="J785" s="67"/>
      <c r="K785" s="67"/>
      <c r="L785" s="67"/>
      <c r="M785" s="67"/>
      <c r="N785" s="67"/>
      <c r="O785" s="67"/>
      <c r="P785" s="67"/>
      <c r="Q785" s="67"/>
      <c r="R785" s="67"/>
    </row>
    <row r="786" spans="5:18" x14ac:dyDescent="0.2">
      <c r="E786" s="81"/>
      <c r="F786" s="82"/>
      <c r="G786" s="154"/>
      <c r="H786" s="155"/>
      <c r="I786" s="66"/>
      <c r="J786" s="67"/>
      <c r="K786" s="67"/>
      <c r="L786" s="67"/>
      <c r="M786" s="67"/>
      <c r="N786" s="67"/>
      <c r="O786" s="67"/>
      <c r="P786" s="67"/>
      <c r="Q786" s="67"/>
      <c r="R786" s="67"/>
    </row>
    <row r="787" spans="5:18" x14ac:dyDescent="0.2">
      <c r="E787" s="81"/>
      <c r="F787" s="82"/>
      <c r="G787" s="154"/>
      <c r="H787" s="155"/>
      <c r="I787" s="66"/>
      <c r="J787" s="67"/>
      <c r="K787" s="67"/>
      <c r="L787" s="67"/>
      <c r="M787" s="67"/>
      <c r="N787" s="67"/>
      <c r="O787" s="67"/>
      <c r="P787" s="67"/>
      <c r="Q787" s="67"/>
      <c r="R787" s="67"/>
    </row>
    <row r="788" spans="5:18" x14ac:dyDescent="0.2">
      <c r="E788" s="81"/>
      <c r="F788" s="82"/>
      <c r="G788" s="154"/>
      <c r="H788" s="155"/>
      <c r="I788" s="66"/>
      <c r="J788" s="67"/>
      <c r="K788" s="67"/>
      <c r="L788" s="67"/>
      <c r="M788" s="67"/>
      <c r="N788" s="67"/>
      <c r="O788" s="67"/>
      <c r="P788" s="67"/>
      <c r="Q788" s="67"/>
      <c r="R788" s="67"/>
    </row>
    <row r="789" spans="5:18" x14ac:dyDescent="0.2">
      <c r="E789" s="81"/>
      <c r="F789" s="82"/>
      <c r="G789" s="154"/>
      <c r="H789" s="155"/>
      <c r="I789" s="66"/>
      <c r="J789" s="67"/>
      <c r="K789" s="67"/>
      <c r="L789" s="67"/>
      <c r="M789" s="67"/>
      <c r="N789" s="67"/>
      <c r="O789" s="67"/>
      <c r="P789" s="67"/>
      <c r="Q789" s="67"/>
      <c r="R789" s="67"/>
    </row>
    <row r="790" spans="5:18" x14ac:dyDescent="0.2">
      <c r="E790" s="81"/>
      <c r="F790" s="82"/>
      <c r="G790" s="154"/>
      <c r="H790" s="155"/>
      <c r="I790" s="66"/>
      <c r="J790" s="67"/>
      <c r="K790" s="67"/>
      <c r="L790" s="67"/>
      <c r="M790" s="67"/>
      <c r="N790" s="67"/>
      <c r="O790" s="67"/>
      <c r="P790" s="67"/>
      <c r="Q790" s="67"/>
      <c r="R790" s="67"/>
    </row>
    <row r="791" spans="5:18" x14ac:dyDescent="0.2">
      <c r="E791" s="81"/>
      <c r="F791" s="82"/>
      <c r="G791" s="154"/>
      <c r="H791" s="155"/>
      <c r="I791" s="66"/>
      <c r="J791" s="67"/>
      <c r="K791" s="67"/>
      <c r="L791" s="67"/>
      <c r="M791" s="67"/>
      <c r="N791" s="67"/>
      <c r="O791" s="67"/>
      <c r="P791" s="67"/>
      <c r="Q791" s="67"/>
      <c r="R791" s="67"/>
    </row>
    <row r="792" spans="5:18" x14ac:dyDescent="0.2">
      <c r="E792" s="81"/>
      <c r="F792" s="82"/>
      <c r="G792" s="154"/>
      <c r="H792" s="155"/>
      <c r="I792" s="66"/>
      <c r="J792" s="67"/>
      <c r="K792" s="67"/>
      <c r="L792" s="67"/>
      <c r="M792" s="67"/>
      <c r="N792" s="67"/>
      <c r="O792" s="67"/>
      <c r="P792" s="67"/>
      <c r="Q792" s="67"/>
      <c r="R792" s="67"/>
    </row>
    <row r="793" spans="5:18" x14ac:dyDescent="0.2">
      <c r="E793" s="81"/>
      <c r="F793" s="82"/>
      <c r="G793" s="154"/>
      <c r="H793" s="155"/>
      <c r="I793" s="66"/>
      <c r="J793" s="67"/>
      <c r="K793" s="67"/>
      <c r="L793" s="67"/>
      <c r="M793" s="67"/>
      <c r="N793" s="67"/>
      <c r="O793" s="67"/>
      <c r="P793" s="67"/>
      <c r="Q793" s="67"/>
      <c r="R793" s="67"/>
    </row>
    <row r="794" spans="5:18" x14ac:dyDescent="0.2">
      <c r="E794" s="81"/>
      <c r="F794" s="82"/>
      <c r="G794" s="154"/>
      <c r="H794" s="155"/>
      <c r="I794" s="66"/>
      <c r="J794" s="67"/>
      <c r="K794" s="67"/>
      <c r="L794" s="67"/>
      <c r="M794" s="67"/>
      <c r="N794" s="67"/>
      <c r="O794" s="67"/>
      <c r="P794" s="67"/>
      <c r="Q794" s="67"/>
      <c r="R794" s="67"/>
    </row>
    <row r="795" spans="5:18" x14ac:dyDescent="0.2">
      <c r="E795" s="81"/>
      <c r="F795" s="82"/>
      <c r="G795" s="154"/>
      <c r="H795" s="155"/>
      <c r="I795" s="66"/>
      <c r="J795" s="67"/>
      <c r="K795" s="67"/>
      <c r="L795" s="67"/>
      <c r="M795" s="67"/>
      <c r="N795" s="67"/>
      <c r="O795" s="67"/>
      <c r="P795" s="67"/>
      <c r="Q795" s="67"/>
      <c r="R795" s="67"/>
    </row>
    <row r="796" spans="5:18" x14ac:dyDescent="0.2">
      <c r="E796" s="81"/>
      <c r="F796" s="82"/>
      <c r="G796" s="154"/>
      <c r="H796" s="155"/>
      <c r="I796" s="66"/>
      <c r="J796" s="67"/>
      <c r="K796" s="67"/>
      <c r="L796" s="67"/>
      <c r="M796" s="67"/>
      <c r="N796" s="67"/>
      <c r="O796" s="67"/>
      <c r="P796" s="67"/>
      <c r="Q796" s="67"/>
      <c r="R796" s="67"/>
    </row>
    <row r="797" spans="5:18" x14ac:dyDescent="0.2">
      <c r="E797" s="81"/>
      <c r="F797" s="82"/>
      <c r="G797" s="154"/>
      <c r="H797" s="155"/>
      <c r="I797" s="66"/>
      <c r="J797" s="67"/>
      <c r="K797" s="67"/>
      <c r="L797" s="67"/>
      <c r="M797" s="67"/>
      <c r="N797" s="67"/>
      <c r="O797" s="67"/>
      <c r="P797" s="67"/>
      <c r="Q797" s="67"/>
      <c r="R797" s="67"/>
    </row>
    <row r="798" spans="5:18" x14ac:dyDescent="0.2">
      <c r="E798" s="81"/>
      <c r="F798" s="82"/>
      <c r="G798" s="154"/>
      <c r="H798" s="155"/>
      <c r="I798" s="66"/>
      <c r="J798" s="67"/>
      <c r="K798" s="67"/>
      <c r="L798" s="67"/>
      <c r="M798" s="67"/>
      <c r="N798" s="67"/>
      <c r="O798" s="67"/>
      <c r="P798" s="67"/>
      <c r="Q798" s="67"/>
      <c r="R798" s="67"/>
    </row>
    <row r="799" spans="5:18" x14ac:dyDescent="0.2">
      <c r="E799" s="81"/>
      <c r="F799" s="82"/>
      <c r="G799" s="154"/>
      <c r="H799" s="155"/>
      <c r="I799" s="66"/>
      <c r="J799" s="67"/>
      <c r="K799" s="67"/>
      <c r="L799" s="67"/>
      <c r="M799" s="67"/>
      <c r="N799" s="67"/>
      <c r="O799" s="67"/>
      <c r="P799" s="67"/>
      <c r="Q799" s="67"/>
      <c r="R799" s="67"/>
    </row>
    <row r="800" spans="5:18" x14ac:dyDescent="0.2">
      <c r="E800" s="81"/>
      <c r="F800" s="82"/>
      <c r="G800" s="154"/>
      <c r="H800" s="155"/>
      <c r="I800" s="66"/>
      <c r="J800" s="67"/>
      <c r="K800" s="67"/>
      <c r="L800" s="67"/>
      <c r="M800" s="67"/>
      <c r="N800" s="67"/>
      <c r="O800" s="67"/>
      <c r="P800" s="67"/>
      <c r="Q800" s="67"/>
      <c r="R800" s="67"/>
    </row>
    <row r="801" spans="5:18" x14ac:dyDescent="0.2">
      <c r="E801" s="81"/>
      <c r="F801" s="82"/>
      <c r="G801" s="154"/>
      <c r="H801" s="155"/>
      <c r="I801" s="66"/>
      <c r="J801" s="67"/>
      <c r="K801" s="67"/>
      <c r="L801" s="67"/>
      <c r="M801" s="67"/>
      <c r="N801" s="67"/>
      <c r="O801" s="67"/>
      <c r="P801" s="67"/>
      <c r="Q801" s="67"/>
      <c r="R801" s="67"/>
    </row>
    <row r="802" spans="5:18" x14ac:dyDescent="0.2">
      <c r="E802" s="81"/>
      <c r="F802" s="82"/>
      <c r="G802" s="154"/>
      <c r="H802" s="155"/>
      <c r="I802" s="66"/>
      <c r="J802" s="67"/>
      <c r="K802" s="67"/>
      <c r="L802" s="67"/>
      <c r="M802" s="67"/>
      <c r="N802" s="67"/>
      <c r="O802" s="67"/>
      <c r="P802" s="67"/>
      <c r="Q802" s="67"/>
      <c r="R802" s="67"/>
    </row>
    <row r="803" spans="5:18" x14ac:dyDescent="0.2">
      <c r="E803" s="81"/>
      <c r="F803" s="82"/>
      <c r="G803" s="154"/>
      <c r="H803" s="155"/>
      <c r="I803" s="66"/>
      <c r="J803" s="67"/>
      <c r="K803" s="67"/>
      <c r="L803" s="67"/>
      <c r="M803" s="67"/>
      <c r="N803" s="67"/>
      <c r="O803" s="67"/>
      <c r="P803" s="67"/>
      <c r="Q803" s="67"/>
      <c r="R803" s="67"/>
    </row>
    <row r="804" spans="5:18" x14ac:dyDescent="0.2">
      <c r="E804" s="81"/>
      <c r="F804" s="82"/>
      <c r="G804" s="154"/>
      <c r="H804" s="155"/>
      <c r="I804" s="66"/>
      <c r="J804" s="67"/>
      <c r="K804" s="67"/>
      <c r="L804" s="67"/>
      <c r="M804" s="67"/>
      <c r="N804" s="67"/>
      <c r="O804" s="67"/>
      <c r="P804" s="67"/>
      <c r="Q804" s="67"/>
      <c r="R804" s="67"/>
    </row>
    <row r="805" spans="5:18" x14ac:dyDescent="0.2">
      <c r="E805" s="81"/>
      <c r="F805" s="82"/>
      <c r="G805" s="154"/>
      <c r="H805" s="155"/>
      <c r="I805" s="66"/>
      <c r="J805" s="67"/>
      <c r="K805" s="67"/>
      <c r="L805" s="67"/>
      <c r="M805" s="67"/>
      <c r="N805" s="67"/>
      <c r="O805" s="67"/>
      <c r="P805" s="67"/>
      <c r="Q805" s="67"/>
      <c r="R805" s="67"/>
    </row>
    <row r="806" spans="5:18" x14ac:dyDescent="0.2">
      <c r="E806" s="81"/>
      <c r="F806" s="82"/>
      <c r="G806" s="154"/>
      <c r="H806" s="155"/>
      <c r="I806" s="66"/>
      <c r="J806" s="67"/>
      <c r="K806" s="67"/>
      <c r="L806" s="67"/>
      <c r="M806" s="67"/>
      <c r="N806" s="67"/>
      <c r="O806" s="67"/>
      <c r="P806" s="67"/>
      <c r="Q806" s="67"/>
      <c r="R806" s="67"/>
    </row>
    <row r="807" spans="5:18" x14ac:dyDescent="0.2">
      <c r="E807" s="81"/>
      <c r="F807" s="82"/>
      <c r="G807" s="154"/>
      <c r="H807" s="155"/>
      <c r="I807" s="66"/>
      <c r="J807" s="67"/>
      <c r="K807" s="67"/>
      <c r="L807" s="67"/>
      <c r="M807" s="67"/>
      <c r="N807" s="67"/>
      <c r="O807" s="67"/>
      <c r="P807" s="67"/>
      <c r="Q807" s="67"/>
      <c r="R807" s="67"/>
    </row>
    <row r="808" spans="5:18" x14ac:dyDescent="0.2">
      <c r="E808" s="81"/>
      <c r="F808" s="82"/>
      <c r="G808" s="154"/>
      <c r="H808" s="155"/>
      <c r="I808" s="66"/>
      <c r="J808" s="67"/>
      <c r="K808" s="67"/>
      <c r="L808" s="67"/>
      <c r="M808" s="67"/>
      <c r="N808" s="67"/>
      <c r="O808" s="67"/>
      <c r="P808" s="67"/>
      <c r="Q808" s="67"/>
      <c r="R808" s="67"/>
    </row>
    <row r="809" spans="5:18" x14ac:dyDescent="0.2">
      <c r="E809" s="81"/>
      <c r="F809" s="82"/>
      <c r="G809" s="154"/>
      <c r="H809" s="155"/>
      <c r="I809" s="66"/>
      <c r="J809" s="67"/>
      <c r="K809" s="67"/>
      <c r="L809" s="67"/>
      <c r="M809" s="67"/>
      <c r="N809" s="67"/>
      <c r="O809" s="67"/>
      <c r="P809" s="67"/>
      <c r="Q809" s="67"/>
      <c r="R809" s="67"/>
    </row>
    <row r="810" spans="5:18" x14ac:dyDescent="0.2">
      <c r="E810" s="81"/>
      <c r="F810" s="82"/>
      <c r="G810" s="154"/>
      <c r="H810" s="155"/>
      <c r="I810" s="66"/>
      <c r="J810" s="67"/>
      <c r="K810" s="67"/>
      <c r="L810" s="67"/>
      <c r="M810" s="67"/>
      <c r="N810" s="67"/>
      <c r="O810" s="67"/>
      <c r="P810" s="67"/>
      <c r="Q810" s="67"/>
      <c r="R810" s="67"/>
    </row>
    <row r="811" spans="5:18" x14ac:dyDescent="0.2">
      <c r="E811" s="81"/>
      <c r="F811" s="82"/>
      <c r="G811" s="154"/>
      <c r="H811" s="155"/>
      <c r="I811" s="66"/>
      <c r="J811" s="67"/>
      <c r="K811" s="67"/>
      <c r="L811" s="67"/>
      <c r="M811" s="67"/>
      <c r="N811" s="67"/>
      <c r="O811" s="67"/>
      <c r="P811" s="67"/>
      <c r="Q811" s="67"/>
      <c r="R811" s="67"/>
    </row>
    <row r="812" spans="5:18" x14ac:dyDescent="0.2">
      <c r="E812" s="81"/>
      <c r="F812" s="82"/>
      <c r="G812" s="154"/>
      <c r="H812" s="155"/>
      <c r="I812" s="66"/>
      <c r="J812" s="67"/>
      <c r="K812" s="67"/>
      <c r="L812" s="67"/>
      <c r="M812" s="67"/>
      <c r="N812" s="67"/>
      <c r="O812" s="67"/>
      <c r="P812" s="67"/>
      <c r="Q812" s="67"/>
      <c r="R812" s="67"/>
    </row>
    <row r="813" spans="5:18" x14ac:dyDescent="0.2">
      <c r="E813" s="81"/>
      <c r="F813" s="82"/>
      <c r="G813" s="154"/>
      <c r="H813" s="155"/>
      <c r="I813" s="66"/>
      <c r="J813" s="67"/>
      <c r="K813" s="67"/>
      <c r="L813" s="67"/>
      <c r="M813" s="67"/>
      <c r="N813" s="67"/>
      <c r="O813" s="67"/>
      <c r="P813" s="67"/>
      <c r="Q813" s="67"/>
      <c r="R813" s="67"/>
    </row>
    <row r="814" spans="5:18" x14ac:dyDescent="0.2">
      <c r="E814" s="81"/>
      <c r="F814" s="82"/>
      <c r="G814" s="154"/>
      <c r="H814" s="155"/>
      <c r="I814" s="66"/>
      <c r="J814" s="67"/>
      <c r="K814" s="67"/>
      <c r="L814" s="67"/>
      <c r="M814" s="67"/>
      <c r="N814" s="67"/>
      <c r="O814" s="67"/>
      <c r="P814" s="67"/>
      <c r="Q814" s="67"/>
      <c r="R814" s="67"/>
    </row>
    <row r="815" spans="5:18" x14ac:dyDescent="0.2">
      <c r="E815" s="81"/>
      <c r="F815" s="82"/>
      <c r="G815" s="154"/>
      <c r="H815" s="155"/>
      <c r="I815" s="66"/>
      <c r="J815" s="67"/>
      <c r="K815" s="67"/>
      <c r="L815" s="67"/>
      <c r="M815" s="67"/>
      <c r="N815" s="67"/>
      <c r="O815" s="67"/>
      <c r="P815" s="67"/>
      <c r="Q815" s="67"/>
      <c r="R815" s="67"/>
    </row>
    <row r="816" spans="5:18" x14ac:dyDescent="0.2">
      <c r="E816" s="81"/>
      <c r="F816" s="82"/>
      <c r="G816" s="154"/>
      <c r="H816" s="155"/>
      <c r="I816" s="66"/>
      <c r="J816" s="67"/>
      <c r="K816" s="67"/>
      <c r="L816" s="67"/>
      <c r="M816" s="67"/>
      <c r="N816" s="67"/>
      <c r="O816" s="67"/>
      <c r="P816" s="67"/>
      <c r="Q816" s="67"/>
      <c r="R816" s="67"/>
    </row>
    <row r="817" spans="5:18" x14ac:dyDescent="0.2">
      <c r="E817" s="81"/>
      <c r="F817" s="82"/>
      <c r="G817" s="154"/>
      <c r="H817" s="155"/>
      <c r="I817" s="66"/>
      <c r="J817" s="67"/>
      <c r="K817" s="67"/>
      <c r="L817" s="67"/>
      <c r="M817" s="67"/>
      <c r="N817" s="67"/>
      <c r="O817" s="67"/>
      <c r="P817" s="67"/>
      <c r="Q817" s="67"/>
      <c r="R817" s="67"/>
    </row>
    <row r="818" spans="5:18" x14ac:dyDescent="0.2">
      <c r="E818" s="81"/>
      <c r="F818" s="82"/>
      <c r="G818" s="154"/>
      <c r="H818" s="155"/>
      <c r="I818" s="66"/>
      <c r="J818" s="67"/>
      <c r="K818" s="67"/>
      <c r="L818" s="67"/>
      <c r="M818" s="67"/>
      <c r="N818" s="67"/>
      <c r="O818" s="67"/>
      <c r="P818" s="67"/>
      <c r="Q818" s="67"/>
      <c r="R818" s="67"/>
    </row>
    <row r="819" spans="5:18" x14ac:dyDescent="0.2">
      <c r="E819" s="81"/>
      <c r="F819" s="82"/>
      <c r="G819" s="154"/>
      <c r="H819" s="155"/>
      <c r="I819" s="66"/>
      <c r="J819" s="67"/>
      <c r="K819" s="67"/>
      <c r="L819" s="67"/>
      <c r="M819" s="67"/>
      <c r="N819" s="67"/>
      <c r="O819" s="67"/>
      <c r="P819" s="67"/>
      <c r="Q819" s="67"/>
      <c r="R819" s="67"/>
    </row>
    <row r="820" spans="5:18" x14ac:dyDescent="0.2">
      <c r="E820" s="81"/>
      <c r="F820" s="82"/>
      <c r="G820" s="154"/>
      <c r="H820" s="155"/>
      <c r="I820" s="66"/>
      <c r="J820" s="67"/>
      <c r="K820" s="67"/>
      <c r="L820" s="67"/>
      <c r="M820" s="67"/>
      <c r="N820" s="67"/>
      <c r="O820" s="67"/>
      <c r="P820" s="67"/>
      <c r="Q820" s="67"/>
      <c r="R820" s="67"/>
    </row>
    <row r="821" spans="5:18" x14ac:dyDescent="0.2">
      <c r="E821" s="81"/>
      <c r="F821" s="82"/>
      <c r="G821" s="154"/>
      <c r="H821" s="155"/>
      <c r="I821" s="66"/>
      <c r="J821" s="67"/>
      <c r="K821" s="67"/>
      <c r="L821" s="67"/>
      <c r="M821" s="67"/>
      <c r="N821" s="67"/>
      <c r="O821" s="67"/>
      <c r="P821" s="67"/>
      <c r="Q821" s="67"/>
      <c r="R821" s="67"/>
    </row>
    <row r="822" spans="5:18" x14ac:dyDescent="0.2">
      <c r="E822" s="81"/>
      <c r="F822" s="82"/>
      <c r="G822" s="154"/>
      <c r="H822" s="155"/>
      <c r="I822" s="66"/>
      <c r="J822" s="67"/>
      <c r="K822" s="67"/>
      <c r="L822" s="67"/>
      <c r="M822" s="67"/>
      <c r="N822" s="67"/>
      <c r="O822" s="67"/>
      <c r="P822" s="67"/>
      <c r="Q822" s="67"/>
      <c r="R822" s="67"/>
    </row>
    <row r="823" spans="5:18" x14ac:dyDescent="0.2">
      <c r="E823" s="81"/>
      <c r="F823" s="82"/>
      <c r="G823" s="154"/>
      <c r="H823" s="155"/>
      <c r="I823" s="66"/>
      <c r="J823" s="67"/>
      <c r="K823" s="67"/>
      <c r="L823" s="67"/>
      <c r="M823" s="67"/>
      <c r="N823" s="67"/>
      <c r="O823" s="67"/>
      <c r="P823" s="67"/>
      <c r="Q823" s="67"/>
      <c r="R823" s="67"/>
    </row>
    <row r="824" spans="5:18" x14ac:dyDescent="0.2">
      <c r="E824" s="81"/>
      <c r="F824" s="82"/>
      <c r="G824" s="154"/>
      <c r="H824" s="155"/>
      <c r="I824" s="66"/>
      <c r="J824" s="67"/>
      <c r="K824" s="67"/>
      <c r="L824" s="67"/>
      <c r="M824" s="67"/>
      <c r="N824" s="67"/>
      <c r="O824" s="67"/>
      <c r="P824" s="67"/>
      <c r="Q824" s="67"/>
      <c r="R824" s="67"/>
    </row>
    <row r="825" spans="5:18" x14ac:dyDescent="0.2">
      <c r="E825" s="81"/>
      <c r="F825" s="82"/>
      <c r="G825" s="154"/>
      <c r="H825" s="155"/>
      <c r="I825" s="66"/>
      <c r="J825" s="67"/>
      <c r="K825" s="67"/>
      <c r="L825" s="67"/>
      <c r="M825" s="67"/>
      <c r="N825" s="67"/>
      <c r="O825" s="67"/>
      <c r="P825" s="67"/>
      <c r="Q825" s="67"/>
      <c r="R825" s="67"/>
    </row>
    <row r="826" spans="5:18" x14ac:dyDescent="0.2">
      <c r="E826" s="81"/>
      <c r="F826" s="82"/>
      <c r="G826" s="154"/>
      <c r="H826" s="155"/>
      <c r="I826" s="66"/>
      <c r="J826" s="67"/>
      <c r="K826" s="67"/>
      <c r="L826" s="67"/>
      <c r="M826" s="67"/>
      <c r="N826" s="67"/>
      <c r="O826" s="67"/>
      <c r="P826" s="67"/>
      <c r="Q826" s="67"/>
      <c r="R826" s="67"/>
    </row>
    <row r="827" spans="5:18" x14ac:dyDescent="0.2">
      <c r="E827" s="81"/>
      <c r="F827" s="82"/>
      <c r="G827" s="154"/>
      <c r="H827" s="155"/>
      <c r="I827" s="66"/>
      <c r="J827" s="67"/>
      <c r="K827" s="67"/>
      <c r="L827" s="67"/>
      <c r="M827" s="67"/>
      <c r="N827" s="67"/>
      <c r="O827" s="67"/>
      <c r="P827" s="67"/>
      <c r="Q827" s="67"/>
      <c r="R827" s="67"/>
    </row>
    <row r="828" spans="5:18" x14ac:dyDescent="0.2">
      <c r="E828" s="81"/>
      <c r="F828" s="82"/>
      <c r="G828" s="154"/>
      <c r="H828" s="155"/>
      <c r="I828" s="66"/>
      <c r="J828" s="67"/>
      <c r="K828" s="67"/>
      <c r="L828" s="67"/>
      <c r="M828" s="67"/>
      <c r="N828" s="67"/>
      <c r="O828" s="67"/>
      <c r="P828" s="67"/>
      <c r="Q828" s="67"/>
      <c r="R828" s="67"/>
    </row>
    <row r="829" spans="5:18" x14ac:dyDescent="0.2">
      <c r="E829" s="81"/>
      <c r="F829" s="82"/>
      <c r="G829" s="154"/>
      <c r="H829" s="155"/>
      <c r="I829" s="66"/>
      <c r="J829" s="67"/>
      <c r="K829" s="67"/>
      <c r="L829" s="67"/>
      <c r="M829" s="67"/>
      <c r="N829" s="67"/>
      <c r="O829" s="67"/>
      <c r="P829" s="67"/>
      <c r="Q829" s="67"/>
      <c r="R829" s="67"/>
    </row>
    <row r="830" spans="5:18" x14ac:dyDescent="0.2">
      <c r="E830" s="81"/>
      <c r="F830" s="82"/>
      <c r="G830" s="154"/>
      <c r="H830" s="155"/>
      <c r="I830" s="66"/>
      <c r="J830" s="67"/>
      <c r="K830" s="67"/>
      <c r="L830" s="67"/>
      <c r="M830" s="67"/>
      <c r="N830" s="67"/>
      <c r="O830" s="67"/>
      <c r="P830" s="67"/>
      <c r="Q830" s="67"/>
      <c r="R830" s="67"/>
    </row>
    <row r="831" spans="5:18" x14ac:dyDescent="0.2">
      <c r="E831" s="81"/>
      <c r="F831" s="82"/>
      <c r="G831" s="154"/>
      <c r="H831" s="155"/>
      <c r="I831" s="66"/>
      <c r="J831" s="67"/>
      <c r="K831" s="67"/>
      <c r="L831" s="67"/>
      <c r="M831" s="67"/>
      <c r="N831" s="67"/>
      <c r="O831" s="67"/>
      <c r="P831" s="67"/>
      <c r="Q831" s="67"/>
      <c r="R831" s="67"/>
    </row>
    <row r="832" spans="5:18" x14ac:dyDescent="0.2">
      <c r="E832" s="81"/>
      <c r="F832" s="82"/>
      <c r="G832" s="154"/>
      <c r="H832" s="155"/>
      <c r="I832" s="66"/>
      <c r="J832" s="67"/>
      <c r="K832" s="67"/>
      <c r="L832" s="67"/>
      <c r="M832" s="67"/>
      <c r="N832" s="67"/>
      <c r="O832" s="67"/>
      <c r="P832" s="67"/>
      <c r="Q832" s="67"/>
      <c r="R832" s="67"/>
    </row>
    <row r="833" spans="5:18" x14ac:dyDescent="0.2">
      <c r="E833" s="81"/>
      <c r="F833" s="82"/>
      <c r="G833" s="154"/>
      <c r="H833" s="155"/>
      <c r="I833" s="66"/>
      <c r="J833" s="67"/>
      <c r="K833" s="67"/>
      <c r="L833" s="67"/>
      <c r="M833" s="67"/>
      <c r="N833" s="67"/>
      <c r="O833" s="67"/>
      <c r="P833" s="67"/>
      <c r="Q833" s="67"/>
      <c r="R833" s="67"/>
    </row>
    <row r="834" spans="5:18" x14ac:dyDescent="0.2">
      <c r="E834" s="81"/>
      <c r="F834" s="82"/>
      <c r="G834" s="154"/>
      <c r="H834" s="155"/>
      <c r="I834" s="66"/>
      <c r="J834" s="67"/>
      <c r="K834" s="67"/>
      <c r="L834" s="67"/>
      <c r="M834" s="67"/>
      <c r="N834" s="67"/>
      <c r="O834" s="67"/>
      <c r="P834" s="67"/>
      <c r="Q834" s="67"/>
      <c r="R834" s="67"/>
    </row>
    <row r="835" spans="5:18" x14ac:dyDescent="0.2">
      <c r="E835" s="81"/>
      <c r="F835" s="82"/>
      <c r="G835" s="154"/>
      <c r="H835" s="155"/>
      <c r="I835" s="66"/>
      <c r="J835" s="67"/>
      <c r="K835" s="67"/>
      <c r="L835" s="67"/>
      <c r="M835" s="67"/>
      <c r="N835" s="67"/>
      <c r="O835" s="67"/>
      <c r="P835" s="67"/>
      <c r="Q835" s="67"/>
      <c r="R835" s="67"/>
    </row>
    <row r="836" spans="5:18" x14ac:dyDescent="0.2">
      <c r="E836" s="81"/>
      <c r="F836" s="82"/>
      <c r="G836" s="154"/>
      <c r="H836" s="155"/>
      <c r="I836" s="66"/>
      <c r="J836" s="67"/>
      <c r="K836" s="67"/>
      <c r="L836" s="67"/>
      <c r="M836" s="67"/>
      <c r="N836" s="67"/>
      <c r="O836" s="67"/>
      <c r="P836" s="67"/>
      <c r="Q836" s="67"/>
      <c r="R836" s="67"/>
    </row>
    <row r="837" spans="5:18" x14ac:dyDescent="0.2">
      <c r="E837" s="81"/>
      <c r="F837" s="82"/>
      <c r="G837" s="154"/>
      <c r="H837" s="155"/>
      <c r="I837" s="66"/>
      <c r="J837" s="67"/>
      <c r="K837" s="67"/>
      <c r="L837" s="67"/>
      <c r="M837" s="67"/>
      <c r="N837" s="67"/>
      <c r="O837" s="67"/>
      <c r="P837" s="67"/>
      <c r="Q837" s="67"/>
      <c r="R837" s="67"/>
    </row>
    <row r="838" spans="5:18" x14ac:dyDescent="0.2">
      <c r="E838" s="81"/>
      <c r="F838" s="82"/>
      <c r="G838" s="154"/>
      <c r="H838" s="155"/>
      <c r="I838" s="66"/>
      <c r="J838" s="67"/>
      <c r="K838" s="67"/>
      <c r="L838" s="67"/>
      <c r="M838" s="67"/>
      <c r="N838" s="67"/>
      <c r="O838" s="67"/>
      <c r="P838" s="67"/>
      <c r="Q838" s="67"/>
      <c r="R838" s="67"/>
    </row>
    <row r="839" spans="5:18" x14ac:dyDescent="0.2">
      <c r="E839" s="81"/>
      <c r="F839" s="82"/>
      <c r="G839" s="154"/>
      <c r="H839" s="155"/>
      <c r="I839" s="66"/>
      <c r="J839" s="67"/>
      <c r="K839" s="67"/>
      <c r="L839" s="67"/>
      <c r="M839" s="67"/>
      <c r="N839" s="67"/>
      <c r="O839" s="67"/>
      <c r="P839" s="67"/>
      <c r="Q839" s="67"/>
      <c r="R839" s="67"/>
    </row>
    <row r="840" spans="5:18" x14ac:dyDescent="0.2">
      <c r="E840" s="81"/>
      <c r="F840" s="82"/>
      <c r="G840" s="154"/>
      <c r="H840" s="155"/>
      <c r="I840" s="66"/>
      <c r="J840" s="67"/>
      <c r="K840" s="67"/>
      <c r="L840" s="67"/>
      <c r="M840" s="67"/>
      <c r="N840" s="67"/>
      <c r="O840" s="67"/>
      <c r="P840" s="67"/>
      <c r="Q840" s="67"/>
      <c r="R840" s="67"/>
    </row>
    <row r="841" spans="5:18" x14ac:dyDescent="0.2">
      <c r="E841" s="81"/>
      <c r="F841" s="82"/>
      <c r="G841" s="154"/>
      <c r="H841" s="155"/>
      <c r="I841" s="66"/>
      <c r="J841" s="67"/>
      <c r="K841" s="67"/>
      <c r="L841" s="67"/>
      <c r="M841" s="67"/>
      <c r="N841" s="67"/>
      <c r="O841" s="67"/>
      <c r="P841" s="67"/>
      <c r="Q841" s="67"/>
      <c r="R841" s="67"/>
    </row>
    <row r="842" spans="5:18" x14ac:dyDescent="0.2">
      <c r="E842" s="81"/>
      <c r="F842" s="82"/>
      <c r="G842" s="154"/>
      <c r="H842" s="155"/>
      <c r="I842" s="66"/>
      <c r="J842" s="67"/>
      <c r="K842" s="67"/>
      <c r="L842" s="67"/>
      <c r="M842" s="67"/>
      <c r="N842" s="67"/>
      <c r="O842" s="67"/>
      <c r="P842" s="67"/>
      <c r="Q842" s="67"/>
      <c r="R842" s="67"/>
    </row>
    <row r="843" spans="5:18" x14ac:dyDescent="0.2">
      <c r="E843" s="81"/>
      <c r="F843" s="82"/>
      <c r="G843" s="154"/>
      <c r="H843" s="155"/>
      <c r="I843" s="66"/>
      <c r="J843" s="67"/>
      <c r="K843" s="67"/>
      <c r="L843" s="67"/>
      <c r="M843" s="67"/>
      <c r="N843" s="67"/>
      <c r="O843" s="67"/>
      <c r="P843" s="67"/>
      <c r="Q843" s="67"/>
      <c r="R843" s="67"/>
    </row>
    <row r="844" spans="5:18" x14ac:dyDescent="0.2">
      <c r="E844" s="81"/>
      <c r="F844" s="82"/>
      <c r="G844" s="154"/>
      <c r="H844" s="155"/>
      <c r="I844" s="66"/>
      <c r="J844" s="67"/>
      <c r="K844" s="67"/>
      <c r="L844" s="67"/>
      <c r="M844" s="67"/>
      <c r="N844" s="67"/>
      <c r="O844" s="67"/>
      <c r="P844" s="67"/>
      <c r="Q844" s="67"/>
      <c r="R844" s="67"/>
    </row>
    <row r="845" spans="5:18" x14ac:dyDescent="0.2">
      <c r="E845" s="81"/>
      <c r="F845" s="82"/>
      <c r="G845" s="154"/>
      <c r="H845" s="155"/>
      <c r="I845" s="66"/>
      <c r="J845" s="67"/>
      <c r="K845" s="67"/>
      <c r="L845" s="67"/>
      <c r="M845" s="67"/>
      <c r="N845" s="67"/>
      <c r="O845" s="67"/>
      <c r="P845" s="67"/>
      <c r="Q845" s="67"/>
      <c r="R845" s="67"/>
    </row>
    <row r="846" spans="5:18" x14ac:dyDescent="0.2">
      <c r="E846" s="81"/>
      <c r="F846" s="82"/>
      <c r="G846" s="154"/>
      <c r="H846" s="155"/>
      <c r="I846" s="66"/>
      <c r="J846" s="67"/>
      <c r="K846" s="67"/>
      <c r="L846" s="67"/>
      <c r="M846" s="67"/>
      <c r="N846" s="67"/>
      <c r="O846" s="67"/>
      <c r="P846" s="67"/>
      <c r="Q846" s="67"/>
      <c r="R846" s="67"/>
    </row>
    <row r="847" spans="5:18" x14ac:dyDescent="0.2">
      <c r="E847" s="81"/>
      <c r="F847" s="82"/>
      <c r="G847" s="154"/>
      <c r="H847" s="155"/>
      <c r="I847" s="66"/>
      <c r="J847" s="67"/>
      <c r="K847" s="67"/>
      <c r="L847" s="67"/>
      <c r="M847" s="67"/>
      <c r="N847" s="67"/>
      <c r="O847" s="67"/>
      <c r="P847" s="67"/>
      <c r="Q847" s="67"/>
      <c r="R847" s="67"/>
    </row>
    <row r="848" spans="5:18" x14ac:dyDescent="0.2">
      <c r="E848" s="81"/>
      <c r="F848" s="82"/>
      <c r="G848" s="154"/>
      <c r="H848" s="155"/>
      <c r="I848" s="66"/>
      <c r="J848" s="67"/>
      <c r="K848" s="67"/>
      <c r="L848" s="67"/>
      <c r="M848" s="67"/>
      <c r="N848" s="67"/>
      <c r="O848" s="67"/>
      <c r="P848" s="67"/>
      <c r="Q848" s="67"/>
      <c r="R848" s="67"/>
    </row>
    <row r="849" spans="5:18" x14ac:dyDescent="0.2">
      <c r="E849" s="81"/>
      <c r="F849" s="82"/>
      <c r="G849" s="154"/>
      <c r="H849" s="155"/>
      <c r="I849" s="66"/>
      <c r="J849" s="67"/>
      <c r="K849" s="67"/>
      <c r="L849" s="67"/>
      <c r="M849" s="67"/>
      <c r="N849" s="67"/>
      <c r="O849" s="67"/>
      <c r="P849" s="67"/>
      <c r="Q849" s="67"/>
      <c r="R849" s="67"/>
    </row>
    <row r="850" spans="5:18" x14ac:dyDescent="0.2">
      <c r="E850" s="81"/>
      <c r="F850" s="82"/>
      <c r="G850" s="154"/>
      <c r="H850" s="155"/>
      <c r="I850" s="66"/>
      <c r="J850" s="67"/>
      <c r="K850" s="67"/>
      <c r="L850" s="67"/>
      <c r="M850" s="67"/>
      <c r="N850" s="67"/>
      <c r="O850" s="67"/>
      <c r="P850" s="67"/>
      <c r="Q850" s="67"/>
      <c r="R850" s="67"/>
    </row>
    <row r="851" spans="5:18" x14ac:dyDescent="0.2">
      <c r="E851" s="81"/>
      <c r="F851" s="82"/>
      <c r="G851" s="154"/>
      <c r="H851" s="155"/>
      <c r="I851" s="66"/>
      <c r="J851" s="67"/>
      <c r="K851" s="67"/>
      <c r="L851" s="67"/>
      <c r="M851" s="67"/>
      <c r="N851" s="67"/>
      <c r="O851" s="67"/>
      <c r="P851" s="67"/>
      <c r="Q851" s="67"/>
      <c r="R851" s="67"/>
    </row>
    <row r="852" spans="5:18" x14ac:dyDescent="0.2">
      <c r="E852" s="81"/>
      <c r="F852" s="82"/>
      <c r="G852" s="154"/>
      <c r="H852" s="155"/>
      <c r="I852" s="66"/>
      <c r="J852" s="67"/>
      <c r="K852" s="67"/>
      <c r="L852" s="67"/>
      <c r="M852" s="67"/>
      <c r="N852" s="67"/>
      <c r="O852" s="67"/>
      <c r="P852" s="67"/>
      <c r="Q852" s="67"/>
      <c r="R852" s="67"/>
    </row>
    <row r="853" spans="5:18" x14ac:dyDescent="0.2">
      <c r="E853" s="81"/>
      <c r="F853" s="82"/>
      <c r="G853" s="154"/>
      <c r="H853" s="155"/>
      <c r="I853" s="66"/>
      <c r="J853" s="67"/>
      <c r="K853" s="67"/>
      <c r="L853" s="67"/>
      <c r="M853" s="67"/>
      <c r="N853" s="67"/>
      <c r="O853" s="67"/>
      <c r="P853" s="67"/>
      <c r="Q853" s="67"/>
      <c r="R853" s="67"/>
    </row>
    <row r="854" spans="5:18" x14ac:dyDescent="0.2">
      <c r="E854" s="81"/>
      <c r="F854" s="82"/>
      <c r="G854" s="154"/>
      <c r="H854" s="155"/>
      <c r="I854" s="66"/>
      <c r="J854" s="67"/>
      <c r="K854" s="67"/>
      <c r="L854" s="67"/>
      <c r="M854" s="67"/>
      <c r="N854" s="67"/>
      <c r="O854" s="67"/>
      <c r="P854" s="67"/>
      <c r="Q854" s="67"/>
      <c r="R854" s="67"/>
    </row>
    <row r="855" spans="5:18" x14ac:dyDescent="0.2">
      <c r="E855" s="81"/>
      <c r="F855" s="82"/>
      <c r="G855" s="154"/>
      <c r="H855" s="155"/>
      <c r="I855" s="66"/>
      <c r="J855" s="67"/>
      <c r="K855" s="67"/>
      <c r="L855" s="67"/>
      <c r="M855" s="67"/>
      <c r="N855" s="67"/>
      <c r="O855" s="67"/>
      <c r="P855" s="67"/>
      <c r="Q855" s="67"/>
      <c r="R855" s="67"/>
    </row>
    <row r="856" spans="5:18" x14ac:dyDescent="0.2">
      <c r="E856" s="81"/>
      <c r="F856" s="82"/>
      <c r="G856" s="154"/>
      <c r="H856" s="155"/>
      <c r="I856" s="66"/>
      <c r="J856" s="67"/>
      <c r="K856" s="67"/>
      <c r="L856" s="67"/>
      <c r="M856" s="67"/>
      <c r="N856" s="67"/>
      <c r="O856" s="67"/>
      <c r="P856" s="67"/>
      <c r="Q856" s="67"/>
      <c r="R856" s="67"/>
    </row>
    <row r="857" spans="5:18" x14ac:dyDescent="0.2">
      <c r="E857" s="81"/>
      <c r="F857" s="82"/>
      <c r="G857" s="154"/>
      <c r="H857" s="155"/>
      <c r="I857" s="66"/>
      <c r="J857" s="67"/>
      <c r="K857" s="67"/>
      <c r="L857" s="67"/>
      <c r="M857" s="67"/>
      <c r="N857" s="67"/>
      <c r="O857" s="67"/>
      <c r="P857" s="67"/>
      <c r="Q857" s="67"/>
      <c r="R857" s="67"/>
    </row>
    <row r="858" spans="5:18" x14ac:dyDescent="0.2">
      <c r="E858" s="81"/>
      <c r="F858" s="82"/>
      <c r="G858" s="154"/>
      <c r="H858" s="155"/>
      <c r="I858" s="66"/>
      <c r="J858" s="67"/>
      <c r="K858" s="67"/>
      <c r="L858" s="67"/>
      <c r="M858" s="67"/>
      <c r="N858" s="67"/>
      <c r="O858" s="67"/>
      <c r="P858" s="67"/>
      <c r="Q858" s="67"/>
      <c r="R858" s="67"/>
    </row>
    <row r="859" spans="5:18" x14ac:dyDescent="0.2">
      <c r="E859" s="81"/>
      <c r="F859" s="82"/>
      <c r="G859" s="154"/>
      <c r="H859" s="155"/>
      <c r="I859" s="66"/>
      <c r="J859" s="67"/>
      <c r="K859" s="67"/>
      <c r="L859" s="67"/>
      <c r="M859" s="67"/>
      <c r="N859" s="67"/>
      <c r="O859" s="67"/>
      <c r="P859" s="67"/>
      <c r="Q859" s="67"/>
      <c r="R859" s="67"/>
    </row>
    <row r="860" spans="5:18" x14ac:dyDescent="0.2">
      <c r="E860" s="81"/>
      <c r="F860" s="82"/>
      <c r="G860" s="154"/>
      <c r="H860" s="155"/>
      <c r="I860" s="66"/>
      <c r="J860" s="67"/>
      <c r="K860" s="67"/>
      <c r="L860" s="67"/>
      <c r="M860" s="67"/>
      <c r="N860" s="67"/>
      <c r="O860" s="67"/>
      <c r="P860" s="67"/>
      <c r="Q860" s="67"/>
      <c r="R860" s="67"/>
    </row>
    <row r="861" spans="5:18" x14ac:dyDescent="0.2">
      <c r="E861" s="81"/>
      <c r="F861" s="82"/>
      <c r="G861" s="154"/>
      <c r="H861" s="155"/>
      <c r="I861" s="66"/>
      <c r="J861" s="67"/>
      <c r="K861" s="67"/>
      <c r="L861" s="67"/>
      <c r="M861" s="67"/>
      <c r="N861" s="67"/>
      <c r="O861" s="67"/>
      <c r="P861" s="67"/>
      <c r="Q861" s="67"/>
      <c r="R861" s="67"/>
    </row>
    <row r="862" spans="5:18" x14ac:dyDescent="0.2">
      <c r="E862" s="81"/>
      <c r="F862" s="82"/>
      <c r="G862" s="154"/>
      <c r="H862" s="155"/>
      <c r="I862" s="66"/>
      <c r="J862" s="67"/>
      <c r="K862" s="67"/>
      <c r="L862" s="67"/>
      <c r="M862" s="67"/>
      <c r="N862" s="67"/>
      <c r="O862" s="67"/>
      <c r="P862" s="67"/>
      <c r="Q862" s="67"/>
      <c r="R862" s="67"/>
    </row>
    <row r="863" spans="5:18" x14ac:dyDescent="0.2">
      <c r="E863" s="81"/>
      <c r="F863" s="82"/>
      <c r="G863" s="154"/>
      <c r="H863" s="155"/>
      <c r="I863" s="66"/>
      <c r="J863" s="67"/>
      <c r="K863" s="67"/>
      <c r="L863" s="67"/>
      <c r="M863" s="67"/>
      <c r="N863" s="67"/>
      <c r="O863" s="67"/>
      <c r="P863" s="67"/>
      <c r="Q863" s="67"/>
      <c r="R863" s="67"/>
    </row>
    <row r="864" spans="5:18" x14ac:dyDescent="0.2">
      <c r="E864" s="81"/>
      <c r="F864" s="82"/>
      <c r="G864" s="154"/>
      <c r="H864" s="155"/>
      <c r="I864" s="66"/>
      <c r="J864" s="67"/>
      <c r="K864" s="67"/>
      <c r="L864" s="67"/>
      <c r="M864" s="67"/>
      <c r="N864" s="67"/>
      <c r="O864" s="67"/>
      <c r="P864" s="67"/>
      <c r="Q864" s="67"/>
      <c r="R864" s="67"/>
    </row>
    <row r="865" spans="5:18" x14ac:dyDescent="0.2">
      <c r="E865" s="81"/>
      <c r="F865" s="82"/>
      <c r="G865" s="154"/>
      <c r="H865" s="155"/>
      <c r="I865" s="66"/>
      <c r="J865" s="67"/>
      <c r="K865" s="67"/>
      <c r="L865" s="67"/>
      <c r="M865" s="67"/>
      <c r="N865" s="67"/>
      <c r="O865" s="67"/>
      <c r="P865" s="67"/>
      <c r="Q865" s="67"/>
      <c r="R865" s="67"/>
    </row>
    <row r="866" spans="5:18" x14ac:dyDescent="0.2">
      <c r="E866" s="81"/>
      <c r="F866" s="82"/>
      <c r="G866" s="154"/>
      <c r="H866" s="155"/>
      <c r="I866" s="66"/>
      <c r="J866" s="67"/>
      <c r="K866" s="67"/>
      <c r="L866" s="67"/>
      <c r="M866" s="67"/>
      <c r="N866" s="67"/>
      <c r="O866" s="67"/>
      <c r="P866" s="67"/>
      <c r="Q866" s="67"/>
      <c r="R866" s="67"/>
    </row>
    <row r="867" spans="5:18" x14ac:dyDescent="0.2">
      <c r="E867" s="81"/>
      <c r="F867" s="82"/>
      <c r="G867" s="154"/>
      <c r="H867" s="155"/>
      <c r="I867" s="66"/>
      <c r="J867" s="67"/>
      <c r="K867" s="67"/>
      <c r="L867" s="67"/>
      <c r="M867" s="67"/>
      <c r="N867" s="67"/>
      <c r="O867" s="67"/>
      <c r="P867" s="67"/>
      <c r="Q867" s="67"/>
      <c r="R867" s="67"/>
    </row>
    <row r="868" spans="5:18" x14ac:dyDescent="0.2">
      <c r="E868" s="81"/>
      <c r="F868" s="82"/>
      <c r="G868" s="154"/>
      <c r="H868" s="155"/>
      <c r="I868" s="66"/>
      <c r="J868" s="67"/>
      <c r="K868" s="67"/>
      <c r="L868" s="67"/>
      <c r="M868" s="67"/>
      <c r="N868" s="67"/>
      <c r="O868" s="67"/>
      <c r="P868" s="67"/>
      <c r="Q868" s="67"/>
      <c r="R868" s="67"/>
    </row>
    <row r="869" spans="5:18" x14ac:dyDescent="0.2">
      <c r="E869" s="81"/>
      <c r="F869" s="82"/>
      <c r="G869" s="154"/>
      <c r="H869" s="155"/>
      <c r="I869" s="66"/>
      <c r="J869" s="67"/>
      <c r="K869" s="67"/>
      <c r="L869" s="67"/>
      <c r="M869" s="67"/>
      <c r="N869" s="67"/>
      <c r="O869" s="67"/>
      <c r="P869" s="67"/>
      <c r="Q869" s="67"/>
      <c r="R869" s="67"/>
    </row>
    <row r="870" spans="5:18" x14ac:dyDescent="0.2">
      <c r="E870" s="81"/>
      <c r="F870" s="82"/>
      <c r="G870" s="154"/>
      <c r="H870" s="155"/>
      <c r="I870" s="66"/>
      <c r="J870" s="67"/>
      <c r="K870" s="67"/>
      <c r="L870" s="67"/>
      <c r="M870" s="67"/>
      <c r="N870" s="67"/>
      <c r="O870" s="67"/>
      <c r="P870" s="67"/>
      <c r="Q870" s="67"/>
      <c r="R870" s="67"/>
    </row>
    <row r="871" spans="5:18" x14ac:dyDescent="0.2">
      <c r="E871" s="81"/>
      <c r="F871" s="82"/>
      <c r="G871" s="154"/>
      <c r="H871" s="155"/>
      <c r="I871" s="66"/>
      <c r="J871" s="67"/>
      <c r="K871" s="67"/>
      <c r="L871" s="67"/>
      <c r="M871" s="67"/>
      <c r="N871" s="67"/>
      <c r="O871" s="67"/>
      <c r="P871" s="67"/>
      <c r="Q871" s="67"/>
      <c r="R871" s="67"/>
    </row>
    <row r="872" spans="5:18" x14ac:dyDescent="0.2">
      <c r="E872" s="81"/>
      <c r="F872" s="82"/>
      <c r="G872" s="154"/>
      <c r="H872" s="155"/>
      <c r="I872" s="66"/>
      <c r="J872" s="67"/>
      <c r="K872" s="67"/>
      <c r="L872" s="67"/>
      <c r="M872" s="67"/>
      <c r="N872" s="67"/>
      <c r="O872" s="67"/>
      <c r="P872" s="67"/>
      <c r="Q872" s="67"/>
      <c r="R872" s="67"/>
    </row>
    <row r="873" spans="5:18" x14ac:dyDescent="0.2">
      <c r="E873" s="81"/>
      <c r="F873" s="82"/>
      <c r="G873" s="154"/>
      <c r="H873" s="155"/>
      <c r="I873" s="66"/>
      <c r="J873" s="67"/>
      <c r="K873" s="67"/>
      <c r="L873" s="67"/>
      <c r="M873" s="67"/>
      <c r="N873" s="67"/>
      <c r="O873" s="67"/>
      <c r="P873" s="67"/>
      <c r="Q873" s="67"/>
      <c r="R873" s="67"/>
    </row>
    <row r="874" spans="5:18" x14ac:dyDescent="0.2">
      <c r="E874" s="81"/>
      <c r="F874" s="82"/>
      <c r="G874" s="154"/>
      <c r="H874" s="155"/>
      <c r="I874" s="66"/>
      <c r="J874" s="67"/>
      <c r="K874" s="67"/>
      <c r="L874" s="67"/>
      <c r="M874" s="67"/>
      <c r="N874" s="67"/>
      <c r="O874" s="67"/>
      <c r="P874" s="67"/>
      <c r="Q874" s="67"/>
      <c r="R874" s="67"/>
    </row>
    <row r="875" spans="5:18" x14ac:dyDescent="0.2">
      <c r="E875" s="81"/>
      <c r="F875" s="82"/>
      <c r="G875" s="154"/>
      <c r="H875" s="155"/>
      <c r="I875" s="66"/>
      <c r="J875" s="67"/>
      <c r="K875" s="67"/>
      <c r="L875" s="67"/>
      <c r="M875" s="67"/>
      <c r="N875" s="67"/>
      <c r="O875" s="67"/>
      <c r="P875" s="67"/>
      <c r="Q875" s="67"/>
      <c r="R875" s="67"/>
    </row>
    <row r="876" spans="5:18" x14ac:dyDescent="0.2">
      <c r="E876" s="81"/>
      <c r="F876" s="82"/>
      <c r="G876" s="154"/>
      <c r="H876" s="155"/>
      <c r="I876" s="66"/>
      <c r="J876" s="67"/>
      <c r="K876" s="67"/>
      <c r="L876" s="67"/>
      <c r="M876" s="67"/>
      <c r="N876" s="67"/>
      <c r="O876" s="67"/>
      <c r="P876" s="67"/>
      <c r="Q876" s="67"/>
      <c r="R876" s="67"/>
    </row>
    <row r="877" spans="5:18" x14ac:dyDescent="0.2">
      <c r="E877" s="81"/>
      <c r="F877" s="82"/>
      <c r="G877" s="154"/>
      <c r="H877" s="155"/>
      <c r="I877" s="66"/>
      <c r="J877" s="67"/>
      <c r="K877" s="67"/>
      <c r="L877" s="67"/>
      <c r="M877" s="67"/>
      <c r="N877" s="67"/>
      <c r="O877" s="67"/>
      <c r="P877" s="67"/>
      <c r="Q877" s="67"/>
      <c r="R877" s="67"/>
    </row>
    <row r="878" spans="5:18" x14ac:dyDescent="0.2">
      <c r="E878" s="81"/>
      <c r="F878" s="82"/>
      <c r="G878" s="154"/>
      <c r="H878" s="155"/>
      <c r="I878" s="66"/>
      <c r="J878" s="67"/>
      <c r="K878" s="67"/>
      <c r="L878" s="67"/>
      <c r="M878" s="67"/>
      <c r="N878" s="67"/>
      <c r="O878" s="67"/>
      <c r="P878" s="67"/>
      <c r="Q878" s="67"/>
      <c r="R878" s="67"/>
    </row>
    <row r="879" spans="5:18" x14ac:dyDescent="0.2">
      <c r="E879" s="81"/>
      <c r="F879" s="82"/>
      <c r="G879" s="154"/>
      <c r="H879" s="155"/>
      <c r="I879" s="66"/>
      <c r="J879" s="67"/>
      <c r="K879" s="67"/>
      <c r="L879" s="67"/>
      <c r="M879" s="67"/>
      <c r="N879" s="67"/>
      <c r="O879" s="67"/>
      <c r="P879" s="67"/>
      <c r="Q879" s="67"/>
      <c r="R879" s="67"/>
    </row>
    <row r="880" spans="5:18" x14ac:dyDescent="0.2">
      <c r="E880" s="81"/>
      <c r="F880" s="82"/>
      <c r="G880" s="154"/>
      <c r="H880" s="155"/>
      <c r="I880" s="66"/>
      <c r="J880" s="67"/>
      <c r="K880" s="67"/>
      <c r="L880" s="67"/>
      <c r="M880" s="67"/>
      <c r="N880" s="67"/>
      <c r="O880" s="67"/>
      <c r="P880" s="67"/>
      <c r="Q880" s="67"/>
      <c r="R880" s="67"/>
    </row>
    <row r="881" spans="5:18" x14ac:dyDescent="0.2">
      <c r="E881" s="81"/>
      <c r="F881" s="82"/>
      <c r="G881" s="154"/>
      <c r="H881" s="155"/>
      <c r="I881" s="66"/>
      <c r="J881" s="67"/>
      <c r="K881" s="67"/>
      <c r="L881" s="67"/>
      <c r="M881" s="67"/>
      <c r="N881" s="67"/>
      <c r="O881" s="67"/>
      <c r="P881" s="67"/>
      <c r="Q881" s="67"/>
      <c r="R881" s="67"/>
    </row>
    <row r="882" spans="5:18" x14ac:dyDescent="0.2">
      <c r="E882" s="81"/>
      <c r="F882" s="82"/>
      <c r="G882" s="154"/>
      <c r="H882" s="155"/>
      <c r="I882" s="66"/>
      <c r="J882" s="67"/>
      <c r="K882" s="67"/>
      <c r="L882" s="67"/>
      <c r="M882" s="67"/>
      <c r="N882" s="67"/>
      <c r="O882" s="67"/>
      <c r="P882" s="67"/>
      <c r="Q882" s="67"/>
      <c r="R882" s="67"/>
    </row>
    <row r="883" spans="5:18" x14ac:dyDescent="0.2">
      <c r="E883" s="81"/>
      <c r="F883" s="82"/>
      <c r="G883" s="154"/>
      <c r="H883" s="155"/>
      <c r="I883" s="66"/>
      <c r="J883" s="67"/>
      <c r="K883" s="67"/>
      <c r="L883" s="67"/>
      <c r="M883" s="67"/>
      <c r="N883" s="67"/>
      <c r="O883" s="67"/>
      <c r="P883" s="67"/>
      <c r="Q883" s="67"/>
      <c r="R883" s="67"/>
    </row>
    <row r="884" spans="5:18" x14ac:dyDescent="0.2">
      <c r="E884" s="81"/>
      <c r="F884" s="82"/>
      <c r="G884" s="154"/>
      <c r="H884" s="155"/>
      <c r="I884" s="66"/>
      <c r="J884" s="67"/>
      <c r="K884" s="67"/>
      <c r="L884" s="67"/>
      <c r="M884" s="67"/>
      <c r="N884" s="67"/>
      <c r="O884" s="67"/>
      <c r="P884" s="67"/>
      <c r="Q884" s="67"/>
      <c r="R884" s="67"/>
    </row>
    <row r="885" spans="5:18" x14ac:dyDescent="0.2">
      <c r="E885" s="81"/>
      <c r="F885" s="82"/>
      <c r="G885" s="154"/>
      <c r="H885" s="155"/>
      <c r="I885" s="66"/>
      <c r="J885" s="67"/>
      <c r="K885" s="67"/>
      <c r="L885" s="67"/>
      <c r="M885" s="67"/>
      <c r="N885" s="67"/>
      <c r="O885" s="67"/>
      <c r="P885" s="67"/>
      <c r="Q885" s="67"/>
      <c r="R885" s="67"/>
    </row>
    <row r="886" spans="5:18" x14ac:dyDescent="0.2">
      <c r="E886" s="81"/>
      <c r="F886" s="82"/>
      <c r="G886" s="154"/>
      <c r="H886" s="155"/>
      <c r="I886" s="66"/>
      <c r="J886" s="67"/>
      <c r="K886" s="67"/>
      <c r="L886" s="67"/>
      <c r="M886" s="67"/>
      <c r="N886" s="67"/>
      <c r="O886" s="67"/>
      <c r="P886" s="67"/>
      <c r="Q886" s="67"/>
      <c r="R886" s="67"/>
    </row>
    <row r="887" spans="5:18" x14ac:dyDescent="0.2">
      <c r="E887" s="81"/>
      <c r="F887" s="82"/>
      <c r="G887" s="154"/>
      <c r="H887" s="155"/>
      <c r="I887" s="66"/>
      <c r="J887" s="67"/>
      <c r="K887" s="67"/>
      <c r="L887" s="67"/>
      <c r="M887" s="67"/>
      <c r="N887" s="67"/>
      <c r="O887" s="67"/>
      <c r="P887" s="67"/>
      <c r="Q887" s="67"/>
      <c r="R887" s="67"/>
    </row>
    <row r="888" spans="5:18" x14ac:dyDescent="0.2">
      <c r="E888" s="81"/>
      <c r="F888" s="82"/>
      <c r="G888" s="154"/>
      <c r="H888" s="155"/>
      <c r="I888" s="66"/>
      <c r="J888" s="67"/>
      <c r="K888" s="67"/>
      <c r="L888" s="67"/>
      <c r="M888" s="67"/>
      <c r="N888" s="67"/>
      <c r="O888" s="67"/>
      <c r="P888" s="67"/>
      <c r="Q888" s="67"/>
      <c r="R888" s="67"/>
    </row>
    <row r="889" spans="5:18" x14ac:dyDescent="0.2">
      <c r="E889" s="81"/>
      <c r="F889" s="82"/>
      <c r="G889" s="154"/>
      <c r="H889" s="155"/>
      <c r="I889" s="66"/>
      <c r="J889" s="67"/>
      <c r="K889" s="67"/>
      <c r="L889" s="67"/>
      <c r="M889" s="67"/>
      <c r="N889" s="67"/>
      <c r="O889" s="67"/>
      <c r="P889" s="67"/>
      <c r="Q889" s="67"/>
      <c r="R889" s="67"/>
    </row>
    <row r="890" spans="5:18" x14ac:dyDescent="0.2">
      <c r="E890" s="81"/>
      <c r="F890" s="82"/>
      <c r="G890" s="154"/>
      <c r="H890" s="155"/>
      <c r="I890" s="66"/>
      <c r="J890" s="67"/>
      <c r="K890" s="67"/>
      <c r="L890" s="67"/>
      <c r="M890" s="67"/>
      <c r="N890" s="67"/>
      <c r="O890" s="67"/>
      <c r="P890" s="67"/>
      <c r="Q890" s="67"/>
      <c r="R890" s="67"/>
    </row>
    <row r="891" spans="5:18" x14ac:dyDescent="0.2">
      <c r="E891" s="81"/>
      <c r="F891" s="82"/>
      <c r="G891" s="154"/>
      <c r="H891" s="155"/>
      <c r="I891" s="66"/>
      <c r="J891" s="67"/>
      <c r="K891" s="67"/>
      <c r="L891" s="67"/>
      <c r="M891" s="67"/>
      <c r="N891" s="67"/>
      <c r="O891" s="67"/>
      <c r="P891" s="67"/>
      <c r="Q891" s="67"/>
      <c r="R891" s="67"/>
    </row>
    <row r="892" spans="5:18" x14ac:dyDescent="0.2">
      <c r="E892" s="81"/>
      <c r="F892" s="82"/>
      <c r="G892" s="154"/>
      <c r="H892" s="155"/>
      <c r="I892" s="66"/>
      <c r="J892" s="67"/>
      <c r="K892" s="67"/>
      <c r="L892" s="67"/>
      <c r="M892" s="67"/>
      <c r="N892" s="67"/>
      <c r="O892" s="67"/>
      <c r="P892" s="67"/>
      <c r="Q892" s="67"/>
      <c r="R892" s="67"/>
    </row>
    <row r="893" spans="5:18" x14ac:dyDescent="0.2">
      <c r="E893" s="81"/>
      <c r="F893" s="82"/>
      <c r="G893" s="154"/>
      <c r="H893" s="155"/>
      <c r="I893" s="66"/>
      <c r="J893" s="67"/>
      <c r="K893" s="67"/>
      <c r="L893" s="67"/>
      <c r="M893" s="67"/>
      <c r="N893" s="67"/>
      <c r="O893" s="67"/>
      <c r="P893" s="67"/>
      <c r="Q893" s="67"/>
      <c r="R893" s="67"/>
    </row>
    <row r="894" spans="5:18" x14ac:dyDescent="0.2">
      <c r="E894" s="81"/>
      <c r="F894" s="82"/>
      <c r="G894" s="154"/>
      <c r="H894" s="155"/>
      <c r="I894" s="66"/>
      <c r="J894" s="67"/>
      <c r="K894" s="67"/>
      <c r="L894" s="67"/>
      <c r="M894" s="67"/>
      <c r="N894" s="67"/>
      <c r="O894" s="67"/>
      <c r="P894" s="67"/>
      <c r="Q894" s="67"/>
      <c r="R894" s="67"/>
    </row>
    <row r="895" spans="5:18" x14ac:dyDescent="0.2">
      <c r="E895" s="81"/>
      <c r="F895" s="82"/>
      <c r="G895" s="154"/>
      <c r="H895" s="155"/>
      <c r="I895" s="66"/>
      <c r="J895" s="67"/>
      <c r="K895" s="67"/>
      <c r="L895" s="67"/>
      <c r="M895" s="67"/>
      <c r="N895" s="67"/>
      <c r="O895" s="67"/>
      <c r="P895" s="67"/>
      <c r="Q895" s="67"/>
      <c r="R895" s="67"/>
    </row>
    <row r="896" spans="5:18" x14ac:dyDescent="0.2">
      <c r="E896" s="81"/>
      <c r="F896" s="82"/>
      <c r="G896" s="154"/>
      <c r="H896" s="155"/>
      <c r="I896" s="66"/>
      <c r="J896" s="67"/>
      <c r="K896" s="67"/>
      <c r="L896" s="67"/>
      <c r="M896" s="67"/>
      <c r="N896" s="67"/>
      <c r="O896" s="67"/>
      <c r="P896" s="67"/>
      <c r="Q896" s="67"/>
      <c r="R896" s="67"/>
    </row>
    <row r="897" spans="5:18" x14ac:dyDescent="0.2">
      <c r="E897" s="81"/>
      <c r="F897" s="82"/>
      <c r="G897" s="154"/>
      <c r="H897" s="155"/>
      <c r="I897" s="66"/>
      <c r="J897" s="67"/>
      <c r="K897" s="67"/>
      <c r="L897" s="67"/>
      <c r="M897" s="67"/>
      <c r="N897" s="67"/>
      <c r="O897" s="67"/>
      <c r="P897" s="67"/>
      <c r="Q897" s="67"/>
      <c r="R897" s="67"/>
    </row>
    <row r="898" spans="5:18" x14ac:dyDescent="0.2">
      <c r="E898" s="81"/>
      <c r="F898" s="82"/>
      <c r="G898" s="154"/>
      <c r="H898" s="155"/>
      <c r="I898" s="66"/>
      <c r="J898" s="67"/>
      <c r="K898" s="67"/>
      <c r="L898" s="67"/>
      <c r="M898" s="67"/>
      <c r="N898" s="67"/>
      <c r="O898" s="67"/>
      <c r="P898" s="67"/>
      <c r="Q898" s="67"/>
      <c r="R898" s="67"/>
    </row>
    <row r="899" spans="5:18" x14ac:dyDescent="0.2">
      <c r="E899" s="81"/>
      <c r="F899" s="82"/>
      <c r="G899" s="154"/>
      <c r="H899" s="155"/>
      <c r="I899" s="66"/>
      <c r="J899" s="67"/>
      <c r="K899" s="67"/>
      <c r="L899" s="67"/>
      <c r="M899" s="67"/>
      <c r="N899" s="67"/>
      <c r="O899" s="67"/>
      <c r="P899" s="67"/>
      <c r="Q899" s="67"/>
      <c r="R899" s="67"/>
    </row>
    <row r="900" spans="5:18" x14ac:dyDescent="0.2">
      <c r="E900" s="81"/>
      <c r="F900" s="82"/>
      <c r="G900" s="154"/>
      <c r="H900" s="155"/>
      <c r="I900" s="66"/>
      <c r="J900" s="67"/>
      <c r="K900" s="67"/>
      <c r="L900" s="67"/>
      <c r="M900" s="67"/>
      <c r="N900" s="67"/>
      <c r="O900" s="67"/>
      <c r="P900" s="67"/>
      <c r="Q900" s="67"/>
      <c r="R900" s="67"/>
    </row>
    <row r="901" spans="5:18" x14ac:dyDescent="0.2">
      <c r="E901" s="81"/>
      <c r="F901" s="82"/>
      <c r="G901" s="154"/>
      <c r="H901" s="155"/>
      <c r="I901" s="66"/>
      <c r="J901" s="67"/>
      <c r="K901" s="67"/>
      <c r="L901" s="67"/>
      <c r="M901" s="67"/>
      <c r="N901" s="67"/>
      <c r="O901" s="67"/>
      <c r="P901" s="67"/>
      <c r="Q901" s="67"/>
      <c r="R901" s="67"/>
    </row>
    <row r="902" spans="5:18" x14ac:dyDescent="0.2">
      <c r="E902" s="81"/>
      <c r="F902" s="82"/>
      <c r="G902" s="154"/>
      <c r="H902" s="155"/>
      <c r="I902" s="66"/>
      <c r="J902" s="67"/>
      <c r="K902" s="67"/>
      <c r="L902" s="67"/>
      <c r="M902" s="67"/>
      <c r="N902" s="67"/>
      <c r="O902" s="67"/>
      <c r="P902" s="67"/>
      <c r="Q902" s="67"/>
      <c r="R902" s="67"/>
    </row>
    <row r="903" spans="5:18" x14ac:dyDescent="0.2">
      <c r="E903" s="81"/>
      <c r="F903" s="82"/>
      <c r="G903" s="154"/>
      <c r="H903" s="155"/>
      <c r="I903" s="66"/>
      <c r="J903" s="67"/>
      <c r="K903" s="67"/>
      <c r="L903" s="67"/>
      <c r="M903" s="67"/>
      <c r="N903" s="67"/>
      <c r="O903" s="67"/>
      <c r="P903" s="67"/>
      <c r="Q903" s="67"/>
      <c r="R903" s="67"/>
    </row>
    <row r="904" spans="5:18" x14ac:dyDescent="0.2">
      <c r="E904" s="81"/>
      <c r="F904" s="82"/>
      <c r="G904" s="154"/>
      <c r="H904" s="155"/>
      <c r="I904" s="66"/>
      <c r="J904" s="67"/>
      <c r="K904" s="67"/>
      <c r="L904" s="67"/>
      <c r="M904" s="67"/>
      <c r="N904" s="67"/>
      <c r="O904" s="67"/>
      <c r="P904" s="67"/>
      <c r="Q904" s="67"/>
      <c r="R904" s="67"/>
    </row>
    <row r="905" spans="5:18" x14ac:dyDescent="0.2">
      <c r="E905" s="81"/>
      <c r="F905" s="82"/>
      <c r="G905" s="154"/>
      <c r="H905" s="155"/>
      <c r="I905" s="66"/>
      <c r="J905" s="67"/>
      <c r="K905" s="67"/>
      <c r="L905" s="67"/>
      <c r="M905" s="67"/>
      <c r="N905" s="67"/>
      <c r="O905" s="67"/>
      <c r="P905" s="67"/>
      <c r="Q905" s="67"/>
      <c r="R905" s="67"/>
    </row>
    <row r="906" spans="5:18" x14ac:dyDescent="0.2">
      <c r="E906" s="81"/>
      <c r="F906" s="82"/>
      <c r="G906" s="154"/>
      <c r="H906" s="155"/>
      <c r="I906" s="66"/>
      <c r="J906" s="67"/>
      <c r="K906" s="67"/>
      <c r="L906" s="67"/>
      <c r="M906" s="67"/>
      <c r="N906" s="67"/>
      <c r="O906" s="67"/>
      <c r="P906" s="67"/>
      <c r="Q906" s="67"/>
      <c r="R906" s="67"/>
    </row>
    <row r="907" spans="5:18" x14ac:dyDescent="0.2">
      <c r="E907" s="81"/>
      <c r="F907" s="82"/>
      <c r="G907" s="154"/>
      <c r="H907" s="155"/>
      <c r="I907" s="66"/>
      <c r="J907" s="67"/>
      <c r="K907" s="67"/>
      <c r="L907" s="67"/>
      <c r="M907" s="67"/>
      <c r="N907" s="67"/>
      <c r="O907" s="67"/>
      <c r="P907" s="67"/>
      <c r="Q907" s="67"/>
      <c r="R907" s="67"/>
    </row>
    <row r="908" spans="5:18" x14ac:dyDescent="0.2">
      <c r="E908" s="81"/>
      <c r="F908" s="82"/>
      <c r="G908" s="154"/>
      <c r="H908" s="155"/>
      <c r="I908" s="66"/>
      <c r="J908" s="67"/>
      <c r="K908" s="67"/>
      <c r="L908" s="67"/>
      <c r="M908" s="67"/>
      <c r="N908" s="67"/>
      <c r="O908" s="67"/>
      <c r="P908" s="67"/>
      <c r="Q908" s="67"/>
      <c r="R908" s="67"/>
    </row>
    <row r="909" spans="5:18" x14ac:dyDescent="0.2">
      <c r="E909" s="81"/>
      <c r="F909" s="82"/>
      <c r="G909" s="154"/>
      <c r="H909" s="155"/>
      <c r="I909" s="66"/>
      <c r="J909" s="67"/>
      <c r="K909" s="67"/>
      <c r="L909" s="67"/>
      <c r="M909" s="67"/>
      <c r="N909" s="67"/>
      <c r="O909" s="67"/>
      <c r="P909" s="67"/>
      <c r="Q909" s="67"/>
      <c r="R909" s="67"/>
    </row>
    <row r="910" spans="5:18" x14ac:dyDescent="0.2">
      <c r="E910" s="81"/>
      <c r="F910" s="82"/>
      <c r="G910" s="154"/>
      <c r="H910" s="155"/>
      <c r="I910" s="66"/>
      <c r="J910" s="67"/>
      <c r="K910" s="67"/>
      <c r="L910" s="67"/>
      <c r="M910" s="67"/>
      <c r="N910" s="67"/>
      <c r="O910" s="67"/>
      <c r="P910" s="67"/>
      <c r="Q910" s="67"/>
      <c r="R910" s="67"/>
    </row>
    <row r="911" spans="5:18" x14ac:dyDescent="0.2">
      <c r="E911" s="81"/>
      <c r="F911" s="82"/>
      <c r="G911" s="154"/>
      <c r="H911" s="155"/>
      <c r="I911" s="66"/>
      <c r="J911" s="67"/>
      <c r="K911" s="67"/>
      <c r="L911" s="67"/>
      <c r="M911" s="67"/>
      <c r="N911" s="67"/>
      <c r="O911" s="67"/>
      <c r="P911" s="67"/>
      <c r="Q911" s="67"/>
      <c r="R911" s="67"/>
    </row>
    <row r="912" spans="5:18" x14ac:dyDescent="0.2">
      <c r="E912" s="81"/>
      <c r="F912" s="82"/>
      <c r="G912" s="154"/>
      <c r="H912" s="155"/>
      <c r="I912" s="66"/>
      <c r="J912" s="67"/>
      <c r="K912" s="67"/>
      <c r="L912" s="67"/>
      <c r="M912" s="67"/>
      <c r="N912" s="67"/>
      <c r="O912" s="67"/>
      <c r="P912" s="67"/>
      <c r="Q912" s="67"/>
      <c r="R912" s="67"/>
    </row>
    <row r="913" spans="5:18" x14ac:dyDescent="0.2">
      <c r="E913" s="81"/>
      <c r="F913" s="82"/>
      <c r="G913" s="154"/>
      <c r="H913" s="155"/>
      <c r="I913" s="66"/>
      <c r="J913" s="67"/>
      <c r="K913" s="67"/>
      <c r="L913" s="67"/>
      <c r="M913" s="67"/>
      <c r="N913" s="67"/>
      <c r="O913" s="67"/>
      <c r="P913" s="67"/>
      <c r="Q913" s="67"/>
      <c r="R913" s="67"/>
    </row>
    <row r="914" spans="5:18" x14ac:dyDescent="0.2">
      <c r="E914" s="81"/>
      <c r="F914" s="82"/>
      <c r="G914" s="154"/>
      <c r="H914" s="155"/>
      <c r="I914" s="66"/>
      <c r="J914" s="67"/>
      <c r="K914" s="67"/>
      <c r="L914" s="67"/>
      <c r="M914" s="67"/>
      <c r="N914" s="67"/>
      <c r="O914" s="67"/>
      <c r="P914" s="67"/>
      <c r="Q914" s="67"/>
      <c r="R914" s="67"/>
    </row>
    <row r="915" spans="5:18" x14ac:dyDescent="0.2">
      <c r="E915" s="81"/>
      <c r="F915" s="82"/>
      <c r="G915" s="154"/>
      <c r="H915" s="155"/>
      <c r="I915" s="66"/>
      <c r="J915" s="67"/>
      <c r="K915" s="67"/>
      <c r="L915" s="67"/>
      <c r="M915" s="67"/>
      <c r="N915" s="67"/>
      <c r="O915" s="67"/>
      <c r="P915" s="67"/>
      <c r="Q915" s="67"/>
      <c r="R915" s="67"/>
    </row>
    <row r="916" spans="5:18" x14ac:dyDescent="0.2">
      <c r="E916" s="81"/>
      <c r="F916" s="82"/>
      <c r="G916" s="154"/>
      <c r="H916" s="155"/>
      <c r="I916" s="66"/>
      <c r="J916" s="67"/>
      <c r="K916" s="67"/>
      <c r="L916" s="67"/>
      <c r="M916" s="67"/>
      <c r="N916" s="67"/>
      <c r="O916" s="67"/>
      <c r="P916" s="67"/>
      <c r="Q916" s="67"/>
      <c r="R916" s="67"/>
    </row>
    <row r="917" spans="5:18" x14ac:dyDescent="0.2">
      <c r="E917" s="81"/>
      <c r="F917" s="82"/>
      <c r="G917" s="154"/>
      <c r="H917" s="155"/>
      <c r="I917" s="66"/>
      <c r="J917" s="67"/>
      <c r="K917" s="67"/>
      <c r="L917" s="67"/>
      <c r="M917" s="67"/>
      <c r="N917" s="67"/>
      <c r="O917" s="67"/>
      <c r="P917" s="67"/>
      <c r="Q917" s="67"/>
      <c r="R917" s="67"/>
    </row>
    <row r="918" spans="5:18" x14ac:dyDescent="0.2">
      <c r="E918" s="81"/>
      <c r="F918" s="82"/>
      <c r="G918" s="154"/>
      <c r="H918" s="155"/>
      <c r="I918" s="66"/>
      <c r="J918" s="67"/>
      <c r="K918" s="67"/>
      <c r="L918" s="67"/>
      <c r="M918" s="67"/>
      <c r="N918" s="67"/>
      <c r="O918" s="67"/>
      <c r="P918" s="67"/>
      <c r="Q918" s="67"/>
      <c r="R918" s="67"/>
    </row>
    <row r="919" spans="5:18" x14ac:dyDescent="0.2">
      <c r="E919" s="81"/>
      <c r="F919" s="82"/>
      <c r="G919" s="154"/>
      <c r="H919" s="155"/>
      <c r="I919" s="66"/>
      <c r="J919" s="67"/>
      <c r="K919" s="67"/>
      <c r="L919" s="67"/>
      <c r="M919" s="67"/>
      <c r="N919" s="67"/>
      <c r="O919" s="67"/>
      <c r="P919" s="67"/>
      <c r="Q919" s="67"/>
      <c r="R919" s="67"/>
    </row>
    <row r="920" spans="5:18" x14ac:dyDescent="0.2">
      <c r="E920" s="81"/>
      <c r="F920" s="82"/>
      <c r="G920" s="154"/>
      <c r="H920" s="155"/>
      <c r="I920" s="66"/>
      <c r="J920" s="67"/>
      <c r="K920" s="67"/>
      <c r="L920" s="67"/>
      <c r="M920" s="67"/>
      <c r="N920" s="67"/>
      <c r="O920" s="67"/>
      <c r="P920" s="67"/>
      <c r="Q920" s="67"/>
      <c r="R920" s="67"/>
    </row>
    <row r="921" spans="5:18" x14ac:dyDescent="0.2">
      <c r="E921" s="81"/>
      <c r="F921" s="82"/>
      <c r="G921" s="154"/>
      <c r="H921" s="155"/>
      <c r="I921" s="66"/>
      <c r="J921" s="67"/>
      <c r="K921" s="67"/>
      <c r="L921" s="67"/>
      <c r="M921" s="67"/>
      <c r="N921" s="67"/>
      <c r="O921" s="67"/>
      <c r="P921" s="67"/>
      <c r="Q921" s="67"/>
      <c r="R921" s="67"/>
    </row>
    <row r="922" spans="5:18" x14ac:dyDescent="0.2">
      <c r="E922" s="81"/>
      <c r="F922" s="82"/>
      <c r="G922" s="154"/>
      <c r="H922" s="155"/>
      <c r="I922" s="66"/>
      <c r="J922" s="67"/>
      <c r="K922" s="67"/>
      <c r="L922" s="67"/>
      <c r="M922" s="67"/>
      <c r="N922" s="67"/>
      <c r="O922" s="67"/>
      <c r="P922" s="67"/>
      <c r="Q922" s="67"/>
      <c r="R922" s="67"/>
    </row>
    <row r="923" spans="5:18" x14ac:dyDescent="0.2">
      <c r="E923" s="81"/>
      <c r="F923" s="82"/>
      <c r="G923" s="154"/>
      <c r="H923" s="155"/>
      <c r="I923" s="66"/>
      <c r="J923" s="67"/>
      <c r="K923" s="67"/>
      <c r="L923" s="67"/>
      <c r="M923" s="67"/>
      <c r="N923" s="67"/>
      <c r="O923" s="67"/>
      <c r="P923" s="67"/>
      <c r="Q923" s="67"/>
      <c r="R923" s="67"/>
    </row>
    <row r="924" spans="5:18" x14ac:dyDescent="0.2">
      <c r="E924" s="81"/>
      <c r="F924" s="82"/>
      <c r="G924" s="154"/>
      <c r="H924" s="155"/>
      <c r="I924" s="66"/>
      <c r="J924" s="67"/>
      <c r="K924" s="67"/>
      <c r="L924" s="67"/>
      <c r="M924" s="67"/>
      <c r="N924" s="67"/>
      <c r="O924" s="67"/>
      <c r="P924" s="67"/>
      <c r="Q924" s="67"/>
      <c r="R924" s="67"/>
    </row>
    <row r="925" spans="5:18" x14ac:dyDescent="0.2">
      <c r="E925" s="81"/>
      <c r="F925" s="82"/>
      <c r="G925" s="154"/>
      <c r="H925" s="155"/>
      <c r="I925" s="66"/>
      <c r="J925" s="67"/>
      <c r="K925" s="67"/>
      <c r="L925" s="67"/>
      <c r="M925" s="67"/>
      <c r="N925" s="67"/>
      <c r="O925" s="67"/>
      <c r="P925" s="67"/>
      <c r="Q925" s="67"/>
      <c r="R925" s="67"/>
    </row>
    <row r="926" spans="5:18" x14ac:dyDescent="0.2">
      <c r="E926" s="81"/>
      <c r="F926" s="82"/>
      <c r="G926" s="154"/>
      <c r="H926" s="155"/>
      <c r="I926" s="66"/>
      <c r="J926" s="67"/>
      <c r="K926" s="67"/>
      <c r="L926" s="67"/>
      <c r="M926" s="67"/>
      <c r="N926" s="67"/>
      <c r="O926" s="67"/>
      <c r="P926" s="67"/>
      <c r="Q926" s="67"/>
      <c r="R926" s="67"/>
    </row>
    <row r="927" spans="5:18" x14ac:dyDescent="0.2">
      <c r="E927" s="81"/>
      <c r="F927" s="82"/>
      <c r="G927" s="154"/>
      <c r="H927" s="155"/>
      <c r="I927" s="66"/>
      <c r="J927" s="67"/>
      <c r="K927" s="67"/>
      <c r="L927" s="67"/>
      <c r="M927" s="67"/>
      <c r="N927" s="67"/>
      <c r="O927" s="67"/>
      <c r="P927" s="67"/>
      <c r="Q927" s="67"/>
      <c r="R927" s="67"/>
    </row>
    <row r="928" spans="5:18" x14ac:dyDescent="0.2">
      <c r="E928" s="81"/>
      <c r="F928" s="82"/>
      <c r="G928" s="154"/>
      <c r="H928" s="155"/>
      <c r="I928" s="66"/>
      <c r="J928" s="67"/>
      <c r="K928" s="67"/>
      <c r="L928" s="67"/>
      <c r="M928" s="67"/>
      <c r="N928" s="67"/>
      <c r="O928" s="67"/>
      <c r="P928" s="67"/>
      <c r="Q928" s="67"/>
      <c r="R928" s="67"/>
    </row>
    <row r="929" spans="5:18" x14ac:dyDescent="0.2">
      <c r="E929" s="81"/>
      <c r="F929" s="82"/>
      <c r="G929" s="154"/>
      <c r="H929" s="155"/>
      <c r="I929" s="66"/>
      <c r="J929" s="67"/>
      <c r="K929" s="67"/>
      <c r="L929" s="67"/>
      <c r="M929" s="67"/>
      <c r="N929" s="67"/>
      <c r="O929" s="67"/>
      <c r="P929" s="67"/>
      <c r="Q929" s="67"/>
      <c r="R929" s="67"/>
    </row>
    <row r="930" spans="5:18" x14ac:dyDescent="0.2">
      <c r="E930" s="81"/>
      <c r="F930" s="82"/>
      <c r="G930" s="154"/>
      <c r="H930" s="155"/>
      <c r="I930" s="66"/>
      <c r="J930" s="67"/>
      <c r="K930" s="67"/>
      <c r="L930" s="67"/>
      <c r="M930" s="67"/>
      <c r="N930" s="67"/>
      <c r="O930" s="67"/>
      <c r="P930" s="67"/>
      <c r="Q930" s="67"/>
      <c r="R930" s="67"/>
    </row>
    <row r="931" spans="5:18" x14ac:dyDescent="0.2">
      <c r="E931" s="81"/>
      <c r="F931" s="82"/>
      <c r="G931" s="154"/>
      <c r="H931" s="155"/>
      <c r="I931" s="66"/>
      <c r="J931" s="67"/>
      <c r="K931" s="67"/>
      <c r="L931" s="67"/>
      <c r="M931" s="67"/>
      <c r="N931" s="67"/>
      <c r="O931" s="67"/>
      <c r="P931" s="67"/>
      <c r="Q931" s="67"/>
      <c r="R931" s="67"/>
    </row>
    <row r="932" spans="5:18" x14ac:dyDescent="0.2">
      <c r="E932" s="81"/>
      <c r="F932" s="82"/>
      <c r="G932" s="154"/>
      <c r="H932" s="155"/>
      <c r="I932" s="66"/>
      <c r="J932" s="67"/>
      <c r="K932" s="67"/>
      <c r="L932" s="67"/>
      <c r="M932" s="67"/>
      <c r="N932" s="67"/>
      <c r="O932" s="67"/>
      <c r="P932" s="67"/>
      <c r="Q932" s="67"/>
      <c r="R932" s="67"/>
    </row>
    <row r="933" spans="5:18" x14ac:dyDescent="0.2">
      <c r="E933" s="81"/>
      <c r="F933" s="82"/>
      <c r="G933" s="154"/>
      <c r="H933" s="155"/>
      <c r="I933" s="66"/>
      <c r="J933" s="67"/>
      <c r="K933" s="67"/>
      <c r="L933" s="67"/>
      <c r="M933" s="67"/>
      <c r="N933" s="67"/>
      <c r="O933" s="67"/>
      <c r="P933" s="67"/>
      <c r="Q933" s="67"/>
      <c r="R933" s="67"/>
    </row>
    <row r="934" spans="5:18" x14ac:dyDescent="0.2">
      <c r="E934" s="81"/>
      <c r="F934" s="82"/>
      <c r="G934" s="154"/>
      <c r="H934" s="155"/>
      <c r="I934" s="66"/>
      <c r="J934" s="67"/>
      <c r="K934" s="67"/>
      <c r="L934" s="67"/>
      <c r="M934" s="67"/>
      <c r="N934" s="67"/>
      <c r="O934" s="67"/>
      <c r="P934" s="67"/>
      <c r="Q934" s="67"/>
      <c r="R934" s="67"/>
    </row>
    <row r="935" spans="5:18" x14ac:dyDescent="0.2">
      <c r="E935" s="81"/>
      <c r="F935" s="82"/>
      <c r="G935" s="154"/>
      <c r="H935" s="155"/>
      <c r="I935" s="66"/>
      <c r="J935" s="67"/>
      <c r="K935" s="67"/>
      <c r="L935" s="67"/>
      <c r="M935" s="67"/>
      <c r="N935" s="67"/>
      <c r="O935" s="67"/>
      <c r="P935" s="67"/>
      <c r="Q935" s="67"/>
      <c r="R935" s="67"/>
    </row>
    <row r="936" spans="5:18" x14ac:dyDescent="0.2">
      <c r="E936" s="81"/>
      <c r="F936" s="82"/>
      <c r="G936" s="154"/>
      <c r="H936" s="155"/>
      <c r="I936" s="66"/>
      <c r="J936" s="67"/>
      <c r="K936" s="67"/>
      <c r="L936" s="67"/>
      <c r="M936" s="67"/>
      <c r="N936" s="67"/>
      <c r="O936" s="67"/>
      <c r="P936" s="67"/>
      <c r="Q936" s="67"/>
      <c r="R936" s="67"/>
    </row>
    <row r="937" spans="5:18" x14ac:dyDescent="0.2">
      <c r="E937" s="81"/>
      <c r="F937" s="82"/>
      <c r="G937" s="154"/>
      <c r="H937" s="155"/>
      <c r="I937" s="66"/>
      <c r="J937" s="67"/>
      <c r="K937" s="67"/>
      <c r="L937" s="67"/>
      <c r="M937" s="67"/>
      <c r="N937" s="67"/>
      <c r="O937" s="67"/>
      <c r="P937" s="67"/>
      <c r="Q937" s="67"/>
      <c r="R937" s="67"/>
    </row>
    <row r="938" spans="5:18" x14ac:dyDescent="0.2">
      <c r="E938" s="81"/>
      <c r="F938" s="82"/>
      <c r="G938" s="154"/>
      <c r="H938" s="155"/>
      <c r="I938" s="66"/>
      <c r="J938" s="67"/>
      <c r="K938" s="67"/>
      <c r="L938" s="67"/>
      <c r="M938" s="67"/>
      <c r="N938" s="67"/>
      <c r="O938" s="67"/>
      <c r="P938" s="67"/>
      <c r="Q938" s="67"/>
      <c r="R938" s="67"/>
    </row>
    <row r="939" spans="5:18" x14ac:dyDescent="0.2">
      <c r="E939" s="81"/>
      <c r="F939" s="82"/>
      <c r="G939" s="154"/>
      <c r="H939" s="155"/>
      <c r="I939" s="66"/>
      <c r="J939" s="67"/>
      <c r="K939" s="67"/>
      <c r="L939" s="67"/>
      <c r="M939" s="67"/>
      <c r="N939" s="67"/>
      <c r="O939" s="67"/>
      <c r="P939" s="67"/>
      <c r="Q939" s="67"/>
      <c r="R939" s="67"/>
    </row>
    <row r="940" spans="5:18" x14ac:dyDescent="0.2">
      <c r="E940" s="81"/>
      <c r="F940" s="82"/>
      <c r="G940" s="154"/>
      <c r="H940" s="155"/>
      <c r="I940" s="66"/>
      <c r="J940" s="67"/>
      <c r="K940" s="67"/>
      <c r="L940" s="67"/>
      <c r="M940" s="67"/>
      <c r="N940" s="67"/>
      <c r="O940" s="67"/>
      <c r="P940" s="67"/>
      <c r="Q940" s="67"/>
      <c r="R940" s="67"/>
    </row>
    <row r="941" spans="5:18" x14ac:dyDescent="0.2">
      <c r="E941" s="81"/>
      <c r="F941" s="82"/>
      <c r="G941" s="154"/>
      <c r="H941" s="155"/>
      <c r="I941" s="66"/>
      <c r="J941" s="67"/>
      <c r="K941" s="67"/>
      <c r="L941" s="67"/>
      <c r="M941" s="67"/>
      <c r="N941" s="67"/>
      <c r="O941" s="67"/>
      <c r="P941" s="67"/>
      <c r="Q941" s="67"/>
      <c r="R941" s="67"/>
    </row>
    <row r="942" spans="5:18" x14ac:dyDescent="0.2">
      <c r="E942" s="81"/>
      <c r="F942" s="82"/>
      <c r="G942" s="154"/>
      <c r="H942" s="155"/>
      <c r="I942" s="66"/>
      <c r="J942" s="67"/>
      <c r="K942" s="67"/>
      <c r="L942" s="67"/>
      <c r="M942" s="67"/>
      <c r="N942" s="67"/>
      <c r="O942" s="67"/>
      <c r="P942" s="67"/>
      <c r="Q942" s="67"/>
      <c r="R942" s="67"/>
    </row>
    <row r="943" spans="5:18" x14ac:dyDescent="0.2">
      <c r="E943" s="81"/>
      <c r="F943" s="82"/>
      <c r="G943" s="154"/>
      <c r="H943" s="155"/>
      <c r="I943" s="66"/>
      <c r="J943" s="67"/>
      <c r="K943" s="67"/>
      <c r="L943" s="67"/>
      <c r="M943" s="67"/>
      <c r="N943" s="67"/>
      <c r="O943" s="67"/>
      <c r="P943" s="67"/>
      <c r="Q943" s="67"/>
      <c r="R943" s="67"/>
    </row>
    <row r="944" spans="5:18" x14ac:dyDescent="0.2">
      <c r="E944" s="81"/>
      <c r="F944" s="82"/>
      <c r="G944" s="154"/>
      <c r="H944" s="155"/>
      <c r="I944" s="66"/>
      <c r="J944" s="67"/>
      <c r="K944" s="67"/>
      <c r="L944" s="67"/>
      <c r="M944" s="67"/>
      <c r="N944" s="67"/>
      <c r="O944" s="67"/>
      <c r="P944" s="67"/>
      <c r="Q944" s="67"/>
      <c r="R944" s="67"/>
    </row>
    <row r="945" spans="5:18" x14ac:dyDescent="0.2">
      <c r="E945" s="81"/>
      <c r="F945" s="82"/>
      <c r="G945" s="154"/>
      <c r="H945" s="155"/>
      <c r="I945" s="66"/>
      <c r="J945" s="67"/>
      <c r="K945" s="67"/>
      <c r="L945" s="67"/>
      <c r="M945" s="67"/>
      <c r="N945" s="67"/>
      <c r="O945" s="67"/>
      <c r="P945" s="67"/>
      <c r="Q945" s="67"/>
      <c r="R945" s="67"/>
    </row>
    <row r="946" spans="5:18" x14ac:dyDescent="0.2">
      <c r="E946" s="81"/>
      <c r="F946" s="82"/>
      <c r="G946" s="154"/>
      <c r="H946" s="155"/>
      <c r="I946" s="66"/>
      <c r="J946" s="67"/>
      <c r="K946" s="67"/>
      <c r="L946" s="67"/>
      <c r="M946" s="67"/>
      <c r="N946" s="67"/>
      <c r="O946" s="67"/>
      <c r="P946" s="67"/>
      <c r="Q946" s="67"/>
      <c r="R946" s="67"/>
    </row>
    <row r="947" spans="5:18" x14ac:dyDescent="0.2">
      <c r="E947" s="81"/>
      <c r="F947" s="82"/>
      <c r="G947" s="154"/>
      <c r="H947" s="155"/>
      <c r="I947" s="66"/>
      <c r="J947" s="67"/>
      <c r="K947" s="67"/>
      <c r="L947" s="67"/>
      <c r="M947" s="67"/>
      <c r="N947" s="67"/>
      <c r="O947" s="67"/>
      <c r="P947" s="67"/>
      <c r="Q947" s="67"/>
      <c r="R947" s="67"/>
    </row>
    <row r="948" spans="5:18" x14ac:dyDescent="0.2">
      <c r="E948" s="81"/>
      <c r="F948" s="82"/>
      <c r="G948" s="154"/>
      <c r="H948" s="155"/>
      <c r="I948" s="66"/>
      <c r="J948" s="67"/>
      <c r="K948" s="67"/>
      <c r="L948" s="67"/>
      <c r="M948" s="67"/>
      <c r="N948" s="67"/>
      <c r="O948" s="67"/>
      <c r="P948" s="67"/>
      <c r="Q948" s="67"/>
      <c r="R948" s="67"/>
    </row>
    <row r="949" spans="5:18" x14ac:dyDescent="0.2">
      <c r="E949" s="81"/>
      <c r="F949" s="82"/>
      <c r="G949" s="154"/>
      <c r="H949" s="155"/>
      <c r="I949" s="66"/>
      <c r="J949" s="67"/>
      <c r="K949" s="67"/>
      <c r="L949" s="67"/>
      <c r="M949" s="67"/>
      <c r="N949" s="67"/>
      <c r="O949" s="67"/>
      <c r="P949" s="67"/>
      <c r="Q949" s="67"/>
      <c r="R949" s="67"/>
    </row>
    <row r="950" spans="5:18" x14ac:dyDescent="0.2">
      <c r="E950" s="81"/>
      <c r="F950" s="82"/>
      <c r="G950" s="154"/>
      <c r="H950" s="155"/>
      <c r="I950" s="66"/>
      <c r="J950" s="67"/>
      <c r="K950" s="67"/>
      <c r="L950" s="67"/>
      <c r="M950" s="67"/>
      <c r="N950" s="67"/>
      <c r="O950" s="67"/>
      <c r="P950" s="67"/>
      <c r="Q950" s="67"/>
      <c r="R950" s="67"/>
    </row>
    <row r="951" spans="5:18" x14ac:dyDescent="0.2">
      <c r="E951" s="81"/>
      <c r="F951" s="82"/>
      <c r="G951" s="154"/>
      <c r="H951" s="155"/>
      <c r="I951" s="66"/>
      <c r="J951" s="67"/>
      <c r="K951" s="67"/>
      <c r="L951" s="67"/>
      <c r="M951" s="67"/>
      <c r="N951" s="67"/>
      <c r="O951" s="67"/>
      <c r="P951" s="67"/>
      <c r="Q951" s="67"/>
      <c r="R951" s="67"/>
    </row>
    <row r="952" spans="5:18" x14ac:dyDescent="0.2">
      <c r="E952" s="81"/>
      <c r="F952" s="82"/>
      <c r="G952" s="154"/>
      <c r="H952" s="155"/>
      <c r="I952" s="66"/>
      <c r="J952" s="67"/>
      <c r="K952" s="67"/>
      <c r="L952" s="67"/>
      <c r="M952" s="67"/>
      <c r="N952" s="67"/>
      <c r="O952" s="67"/>
      <c r="P952" s="67"/>
      <c r="Q952" s="67"/>
      <c r="R952" s="67"/>
    </row>
    <row r="953" spans="5:18" x14ac:dyDescent="0.2">
      <c r="E953" s="81"/>
      <c r="F953" s="82"/>
      <c r="G953" s="154"/>
      <c r="H953" s="155"/>
      <c r="I953" s="66"/>
      <c r="J953" s="67"/>
      <c r="K953" s="67"/>
      <c r="L953" s="67"/>
      <c r="M953" s="67"/>
      <c r="N953" s="67"/>
      <c r="O953" s="67"/>
      <c r="P953" s="67"/>
      <c r="Q953" s="67"/>
      <c r="R953" s="67"/>
    </row>
    <row r="954" spans="5:18" x14ac:dyDescent="0.2">
      <c r="E954" s="81"/>
      <c r="F954" s="82"/>
      <c r="G954" s="154"/>
      <c r="H954" s="155"/>
      <c r="I954" s="66"/>
      <c r="J954" s="67"/>
      <c r="K954" s="67"/>
      <c r="L954" s="67"/>
      <c r="M954" s="67"/>
      <c r="N954" s="67"/>
      <c r="O954" s="67"/>
      <c r="P954" s="67"/>
      <c r="Q954" s="67"/>
      <c r="R954" s="67"/>
    </row>
    <row r="955" spans="5:18" x14ac:dyDescent="0.2">
      <c r="E955" s="81"/>
      <c r="F955" s="82"/>
      <c r="G955" s="154"/>
      <c r="H955" s="155"/>
      <c r="I955" s="66"/>
      <c r="J955" s="67"/>
      <c r="K955" s="67"/>
      <c r="L955" s="67"/>
      <c r="M955" s="67"/>
      <c r="N955" s="67"/>
      <c r="O955" s="67"/>
      <c r="P955" s="67"/>
      <c r="Q955" s="67"/>
      <c r="R955" s="67"/>
    </row>
    <row r="956" spans="5:18" x14ac:dyDescent="0.2">
      <c r="E956" s="81"/>
      <c r="F956" s="82"/>
      <c r="G956" s="154"/>
      <c r="H956" s="155"/>
      <c r="I956" s="66"/>
      <c r="J956" s="67"/>
      <c r="K956" s="67"/>
      <c r="L956" s="67"/>
      <c r="M956" s="67"/>
      <c r="N956" s="67"/>
      <c r="O956" s="67"/>
      <c r="P956" s="67"/>
      <c r="Q956" s="67"/>
      <c r="R956" s="67"/>
    </row>
    <row r="957" spans="5:18" x14ac:dyDescent="0.2">
      <c r="E957" s="81"/>
      <c r="F957" s="82"/>
      <c r="G957" s="154"/>
      <c r="H957" s="155"/>
      <c r="I957" s="66"/>
      <c r="J957" s="67"/>
      <c r="K957" s="67"/>
      <c r="L957" s="67"/>
      <c r="M957" s="67"/>
      <c r="N957" s="67"/>
      <c r="O957" s="67"/>
      <c r="P957" s="67"/>
      <c r="Q957" s="67"/>
      <c r="R957" s="67"/>
    </row>
    <row r="958" spans="5:18" x14ac:dyDescent="0.2">
      <c r="E958" s="81"/>
      <c r="F958" s="82"/>
      <c r="G958" s="154"/>
      <c r="H958" s="155"/>
      <c r="I958" s="66"/>
      <c r="J958" s="67"/>
      <c r="K958" s="67"/>
      <c r="L958" s="67"/>
      <c r="M958" s="67"/>
      <c r="N958" s="67"/>
      <c r="O958" s="67"/>
      <c r="P958" s="67"/>
      <c r="Q958" s="67"/>
      <c r="R958" s="67"/>
    </row>
    <row r="959" spans="5:18" x14ac:dyDescent="0.2">
      <c r="E959" s="81"/>
      <c r="F959" s="82"/>
      <c r="G959" s="154"/>
      <c r="H959" s="155"/>
      <c r="I959" s="66"/>
      <c r="J959" s="67"/>
      <c r="K959" s="67"/>
      <c r="L959" s="67"/>
      <c r="M959" s="67"/>
      <c r="N959" s="67"/>
      <c r="O959" s="67"/>
      <c r="P959" s="67"/>
      <c r="Q959" s="67"/>
      <c r="R959" s="67"/>
    </row>
    <row r="960" spans="5:18" x14ac:dyDescent="0.2">
      <c r="E960" s="81"/>
      <c r="F960" s="82"/>
      <c r="G960" s="154"/>
      <c r="H960" s="155"/>
      <c r="I960" s="66"/>
      <c r="J960" s="67"/>
      <c r="K960" s="67"/>
      <c r="L960" s="67"/>
      <c r="M960" s="67"/>
      <c r="N960" s="67"/>
      <c r="O960" s="67"/>
      <c r="P960" s="67"/>
      <c r="Q960" s="67"/>
      <c r="R960" s="67"/>
    </row>
    <row r="961" spans="5:18" x14ac:dyDescent="0.2">
      <c r="E961" s="81"/>
      <c r="F961" s="82"/>
      <c r="G961" s="154"/>
      <c r="H961" s="155"/>
      <c r="I961" s="66"/>
      <c r="J961" s="67"/>
      <c r="K961" s="67"/>
      <c r="L961" s="67"/>
      <c r="M961" s="67"/>
      <c r="N961" s="67"/>
      <c r="O961" s="67"/>
      <c r="P961" s="67"/>
      <c r="Q961" s="67"/>
      <c r="R961" s="67"/>
    </row>
    <row r="962" spans="5:18" x14ac:dyDescent="0.2">
      <c r="E962" s="81"/>
      <c r="F962" s="82"/>
      <c r="G962" s="154"/>
      <c r="H962" s="155"/>
      <c r="I962" s="66"/>
      <c r="J962" s="67"/>
      <c r="K962" s="67"/>
      <c r="L962" s="67"/>
      <c r="M962" s="67"/>
      <c r="N962" s="67"/>
      <c r="O962" s="67"/>
      <c r="P962" s="67"/>
      <c r="Q962" s="67"/>
      <c r="R962" s="67"/>
    </row>
    <row r="963" spans="5:18" x14ac:dyDescent="0.2">
      <c r="E963" s="81"/>
      <c r="F963" s="82"/>
      <c r="G963" s="154"/>
      <c r="H963" s="155"/>
      <c r="I963" s="66"/>
      <c r="J963" s="67"/>
      <c r="K963" s="67"/>
      <c r="L963" s="67"/>
      <c r="M963" s="67"/>
      <c r="N963" s="67"/>
      <c r="O963" s="67"/>
      <c r="P963" s="67"/>
      <c r="Q963" s="67"/>
      <c r="R963" s="67"/>
    </row>
    <row r="964" spans="5:18" x14ac:dyDescent="0.2">
      <c r="E964" s="81"/>
      <c r="F964" s="82"/>
      <c r="G964" s="154"/>
      <c r="H964" s="155"/>
      <c r="I964" s="66"/>
      <c r="J964" s="67"/>
      <c r="K964" s="67"/>
      <c r="L964" s="67"/>
      <c r="M964" s="67"/>
      <c r="N964" s="67"/>
      <c r="O964" s="67"/>
      <c r="P964" s="67"/>
      <c r="Q964" s="67"/>
      <c r="R964" s="67"/>
    </row>
    <row r="965" spans="5:18" x14ac:dyDescent="0.2">
      <c r="E965" s="81"/>
      <c r="F965" s="82"/>
      <c r="G965" s="154"/>
      <c r="H965" s="155"/>
      <c r="I965" s="66"/>
      <c r="J965" s="67"/>
      <c r="K965" s="67"/>
      <c r="L965" s="67"/>
      <c r="M965" s="67"/>
      <c r="N965" s="67"/>
      <c r="O965" s="67"/>
      <c r="P965" s="67"/>
      <c r="Q965" s="67"/>
      <c r="R965" s="67"/>
    </row>
    <row r="966" spans="5:18" x14ac:dyDescent="0.2">
      <c r="E966" s="81"/>
      <c r="F966" s="82"/>
      <c r="G966" s="154"/>
      <c r="H966" s="155"/>
      <c r="I966" s="66"/>
      <c r="J966" s="67"/>
      <c r="K966" s="67"/>
      <c r="L966" s="67"/>
      <c r="M966" s="67"/>
      <c r="N966" s="67"/>
      <c r="O966" s="67"/>
      <c r="P966" s="67"/>
      <c r="Q966" s="67"/>
      <c r="R966" s="67"/>
    </row>
    <row r="967" spans="5:18" x14ac:dyDescent="0.2">
      <c r="E967" s="81"/>
      <c r="F967" s="82"/>
      <c r="G967" s="154"/>
      <c r="H967" s="155"/>
      <c r="I967" s="66"/>
      <c r="J967" s="67"/>
      <c r="K967" s="67"/>
      <c r="L967" s="67"/>
      <c r="M967" s="67"/>
      <c r="N967" s="67"/>
      <c r="O967" s="67"/>
      <c r="P967" s="67"/>
      <c r="Q967" s="67"/>
      <c r="R967" s="67"/>
    </row>
    <row r="968" spans="5:18" x14ac:dyDescent="0.2">
      <c r="E968" s="81"/>
      <c r="F968" s="82"/>
      <c r="G968" s="154"/>
      <c r="H968" s="155"/>
      <c r="I968" s="66"/>
      <c r="J968" s="67"/>
      <c r="K968" s="67"/>
      <c r="L968" s="67"/>
      <c r="M968" s="67"/>
      <c r="N968" s="67"/>
      <c r="O968" s="67"/>
      <c r="P968" s="67"/>
      <c r="Q968" s="67"/>
      <c r="R968" s="67"/>
    </row>
    <row r="969" spans="5:18" x14ac:dyDescent="0.2">
      <c r="E969" s="81"/>
      <c r="F969" s="82"/>
      <c r="G969" s="154"/>
      <c r="H969" s="155"/>
      <c r="I969" s="66"/>
      <c r="J969" s="67"/>
      <c r="K969" s="67"/>
      <c r="L969" s="67"/>
      <c r="M969" s="67"/>
      <c r="N969" s="67"/>
      <c r="O969" s="67"/>
      <c r="P969" s="67"/>
      <c r="Q969" s="67"/>
      <c r="R969" s="67"/>
    </row>
    <row r="970" spans="5:18" x14ac:dyDescent="0.2">
      <c r="E970" s="81"/>
      <c r="F970" s="82"/>
      <c r="G970" s="154"/>
      <c r="H970" s="155"/>
      <c r="I970" s="66"/>
      <c r="J970" s="67"/>
      <c r="K970" s="67"/>
      <c r="L970" s="67"/>
      <c r="M970" s="67"/>
      <c r="N970" s="67"/>
      <c r="O970" s="67"/>
      <c r="P970" s="67"/>
      <c r="Q970" s="67"/>
      <c r="R970" s="67"/>
    </row>
    <row r="971" spans="5:18" x14ac:dyDescent="0.2">
      <c r="E971" s="81"/>
      <c r="F971" s="82"/>
      <c r="G971" s="154"/>
      <c r="H971" s="155"/>
      <c r="I971" s="66"/>
      <c r="J971" s="67"/>
      <c r="K971" s="67"/>
      <c r="L971" s="67"/>
      <c r="M971" s="67"/>
      <c r="N971" s="67"/>
      <c r="O971" s="67"/>
      <c r="P971" s="67"/>
      <c r="Q971" s="67"/>
      <c r="R971" s="67"/>
    </row>
    <row r="972" spans="5:18" x14ac:dyDescent="0.2">
      <c r="E972" s="81"/>
      <c r="F972" s="82"/>
      <c r="G972" s="154"/>
      <c r="H972" s="155"/>
      <c r="I972" s="66"/>
      <c r="J972" s="67"/>
      <c r="K972" s="67"/>
      <c r="L972" s="67"/>
      <c r="M972" s="67"/>
      <c r="N972" s="67"/>
      <c r="O972" s="67"/>
      <c r="P972" s="67"/>
      <c r="Q972" s="67"/>
      <c r="R972" s="67"/>
    </row>
    <row r="973" spans="5:18" x14ac:dyDescent="0.2">
      <c r="E973" s="81"/>
      <c r="F973" s="82"/>
      <c r="G973" s="154"/>
      <c r="H973" s="155"/>
      <c r="I973" s="66"/>
      <c r="J973" s="67"/>
      <c r="K973" s="67"/>
      <c r="L973" s="67"/>
      <c r="M973" s="67"/>
      <c r="N973" s="67"/>
      <c r="O973" s="67"/>
      <c r="P973" s="67"/>
      <c r="Q973" s="67"/>
      <c r="R973" s="67"/>
    </row>
    <row r="974" spans="5:18" x14ac:dyDescent="0.2">
      <c r="E974" s="81"/>
      <c r="F974" s="82"/>
      <c r="G974" s="154"/>
      <c r="H974" s="155"/>
      <c r="I974" s="66"/>
      <c r="J974" s="67"/>
      <c r="K974" s="67"/>
      <c r="L974" s="67"/>
      <c r="M974" s="67"/>
      <c r="N974" s="67"/>
      <c r="O974" s="67"/>
      <c r="P974" s="67"/>
      <c r="Q974" s="67"/>
      <c r="R974" s="67"/>
    </row>
    <row r="975" spans="5:18" x14ac:dyDescent="0.2">
      <c r="E975" s="81"/>
      <c r="F975" s="82"/>
      <c r="G975" s="154"/>
      <c r="H975" s="155"/>
      <c r="I975" s="66"/>
      <c r="J975" s="67"/>
      <c r="K975" s="67"/>
      <c r="L975" s="67"/>
      <c r="M975" s="67"/>
      <c r="N975" s="67"/>
      <c r="O975" s="67"/>
      <c r="P975" s="67"/>
      <c r="Q975" s="67"/>
      <c r="R975" s="67"/>
    </row>
    <row r="976" spans="5:18" x14ac:dyDescent="0.2">
      <c r="E976" s="81"/>
      <c r="F976" s="82"/>
      <c r="G976" s="154"/>
      <c r="H976" s="155"/>
      <c r="I976" s="66"/>
      <c r="J976" s="67"/>
      <c r="K976" s="67"/>
      <c r="L976" s="67"/>
      <c r="M976" s="67"/>
      <c r="N976" s="67"/>
      <c r="O976" s="67"/>
      <c r="P976" s="67"/>
      <c r="Q976" s="67"/>
      <c r="R976" s="67"/>
    </row>
    <row r="977" spans="5:18" x14ac:dyDescent="0.2">
      <c r="E977" s="81"/>
      <c r="F977" s="82"/>
      <c r="G977" s="154"/>
      <c r="H977" s="155"/>
      <c r="I977" s="66"/>
      <c r="J977" s="67"/>
      <c r="K977" s="67"/>
      <c r="L977" s="67"/>
      <c r="M977" s="67"/>
      <c r="N977" s="67"/>
      <c r="O977" s="67"/>
      <c r="P977" s="67"/>
      <c r="Q977" s="67"/>
      <c r="R977" s="67"/>
    </row>
    <row r="978" spans="5:18" x14ac:dyDescent="0.2">
      <c r="E978" s="81"/>
      <c r="F978" s="82"/>
      <c r="G978" s="154"/>
      <c r="H978" s="155"/>
      <c r="I978" s="66"/>
      <c r="J978" s="67"/>
      <c r="K978" s="67"/>
      <c r="L978" s="67"/>
      <c r="M978" s="67"/>
      <c r="N978" s="67"/>
      <c r="O978" s="67"/>
      <c r="P978" s="67"/>
      <c r="Q978" s="67"/>
      <c r="R978" s="67"/>
    </row>
    <row r="979" spans="5:18" x14ac:dyDescent="0.2">
      <c r="E979" s="81"/>
      <c r="F979" s="82"/>
      <c r="G979" s="154"/>
      <c r="H979" s="155"/>
      <c r="I979" s="66"/>
      <c r="J979" s="67"/>
      <c r="K979" s="67"/>
      <c r="L979" s="67"/>
      <c r="M979" s="67"/>
      <c r="N979" s="67"/>
      <c r="O979" s="67"/>
      <c r="P979" s="67"/>
      <c r="Q979" s="67"/>
      <c r="R979" s="67"/>
    </row>
    <row r="980" spans="5:18" x14ac:dyDescent="0.2">
      <c r="E980" s="81"/>
      <c r="F980" s="82"/>
      <c r="G980" s="154"/>
      <c r="H980" s="155"/>
      <c r="I980" s="66"/>
      <c r="J980" s="67"/>
      <c r="K980" s="67"/>
      <c r="L980" s="67"/>
      <c r="M980" s="67"/>
      <c r="N980" s="67"/>
      <c r="O980" s="67"/>
      <c r="P980" s="67"/>
      <c r="Q980" s="67"/>
      <c r="R980" s="67"/>
    </row>
    <row r="981" spans="5:18" x14ac:dyDescent="0.2">
      <c r="E981" s="81"/>
      <c r="F981" s="82"/>
      <c r="G981" s="154"/>
      <c r="H981" s="155"/>
      <c r="I981" s="66"/>
      <c r="J981" s="67"/>
      <c r="K981" s="67"/>
      <c r="L981" s="67"/>
      <c r="M981" s="67"/>
      <c r="N981" s="67"/>
      <c r="O981" s="67"/>
      <c r="P981" s="67"/>
      <c r="Q981" s="67"/>
      <c r="R981" s="67"/>
    </row>
    <row r="982" spans="5:18" x14ac:dyDescent="0.2">
      <c r="E982" s="81"/>
      <c r="F982" s="82"/>
      <c r="G982" s="154"/>
      <c r="H982" s="155"/>
      <c r="I982" s="66"/>
      <c r="J982" s="67"/>
      <c r="K982" s="67"/>
      <c r="L982" s="67"/>
      <c r="M982" s="67"/>
      <c r="N982" s="67"/>
      <c r="O982" s="67"/>
      <c r="P982" s="67"/>
      <c r="Q982" s="67"/>
      <c r="R982" s="67"/>
    </row>
    <row r="983" spans="5:18" x14ac:dyDescent="0.2">
      <c r="E983" s="81"/>
      <c r="F983" s="82"/>
      <c r="G983" s="154"/>
      <c r="H983" s="155"/>
      <c r="I983" s="66"/>
      <c r="J983" s="67"/>
      <c r="K983" s="67"/>
      <c r="L983" s="67"/>
      <c r="M983" s="67"/>
      <c r="N983" s="67"/>
      <c r="O983" s="67"/>
      <c r="P983" s="67"/>
      <c r="Q983" s="67"/>
      <c r="R983" s="67"/>
    </row>
    <row r="984" spans="5:18" x14ac:dyDescent="0.2">
      <c r="E984" s="81"/>
      <c r="F984" s="82"/>
      <c r="G984" s="154"/>
      <c r="H984" s="155"/>
      <c r="I984" s="66"/>
      <c r="J984" s="67"/>
      <c r="K984" s="67"/>
      <c r="L984" s="67"/>
      <c r="M984" s="67"/>
      <c r="N984" s="67"/>
      <c r="O984" s="67"/>
      <c r="P984" s="67"/>
      <c r="Q984" s="67"/>
      <c r="R984" s="67"/>
    </row>
    <row r="985" spans="5:18" x14ac:dyDescent="0.2">
      <c r="E985" s="81"/>
      <c r="F985" s="82"/>
      <c r="G985" s="154"/>
      <c r="H985" s="155"/>
      <c r="I985" s="66"/>
      <c r="J985" s="67"/>
      <c r="K985" s="67"/>
      <c r="L985" s="67"/>
      <c r="M985" s="67"/>
      <c r="N985" s="67"/>
      <c r="O985" s="67"/>
      <c r="P985" s="67"/>
      <c r="Q985" s="67"/>
      <c r="R985" s="67"/>
    </row>
    <row r="986" spans="5:18" x14ac:dyDescent="0.2">
      <c r="E986" s="81"/>
      <c r="F986" s="82"/>
      <c r="G986" s="154"/>
      <c r="H986" s="155"/>
      <c r="I986" s="66"/>
      <c r="J986" s="67"/>
      <c r="K986" s="67"/>
      <c r="L986" s="67"/>
      <c r="M986" s="67"/>
      <c r="N986" s="67"/>
      <c r="O986" s="67"/>
      <c r="P986" s="67"/>
      <c r="Q986" s="67"/>
      <c r="R986" s="67"/>
    </row>
    <row r="987" spans="5:18" x14ac:dyDescent="0.2">
      <c r="E987" s="81"/>
      <c r="F987" s="82"/>
      <c r="G987" s="154"/>
      <c r="H987" s="155"/>
      <c r="I987" s="66"/>
      <c r="J987" s="67"/>
      <c r="K987" s="67"/>
      <c r="L987" s="67"/>
      <c r="M987" s="67"/>
      <c r="N987" s="67"/>
      <c r="O987" s="67"/>
      <c r="P987" s="67"/>
      <c r="Q987" s="67"/>
      <c r="R987" s="67"/>
    </row>
    <row r="988" spans="5:18" x14ac:dyDescent="0.2">
      <c r="E988" s="81"/>
      <c r="F988" s="82"/>
      <c r="G988" s="154"/>
      <c r="H988" s="155"/>
      <c r="I988" s="66"/>
      <c r="J988" s="67"/>
      <c r="K988" s="67"/>
      <c r="L988" s="67"/>
      <c r="M988" s="67"/>
      <c r="N988" s="67"/>
      <c r="O988" s="67"/>
      <c r="P988" s="67"/>
      <c r="Q988" s="67"/>
      <c r="R988" s="67"/>
    </row>
    <row r="989" spans="5:18" x14ac:dyDescent="0.2">
      <c r="E989" s="81"/>
      <c r="F989" s="82"/>
      <c r="G989" s="154"/>
      <c r="H989" s="155"/>
      <c r="I989" s="66"/>
      <c r="J989" s="67"/>
      <c r="K989" s="67"/>
      <c r="L989" s="67"/>
      <c r="M989" s="67"/>
      <c r="N989" s="67"/>
      <c r="O989" s="67"/>
      <c r="P989" s="67"/>
      <c r="Q989" s="67"/>
      <c r="R989" s="67"/>
    </row>
    <row r="990" spans="5:18" x14ac:dyDescent="0.2">
      <c r="E990" s="81"/>
      <c r="F990" s="82"/>
      <c r="G990" s="154"/>
      <c r="H990" s="155"/>
      <c r="I990" s="66"/>
      <c r="J990" s="67"/>
      <c r="K990" s="67"/>
      <c r="L990" s="67"/>
      <c r="M990" s="67"/>
      <c r="N990" s="67"/>
      <c r="O990" s="67"/>
      <c r="P990" s="67"/>
      <c r="Q990" s="67"/>
      <c r="R990" s="67"/>
    </row>
    <row r="991" spans="5:18" x14ac:dyDescent="0.2">
      <c r="E991" s="81"/>
      <c r="F991" s="82"/>
      <c r="G991" s="154"/>
      <c r="H991" s="155"/>
      <c r="I991" s="66"/>
      <c r="J991" s="67"/>
      <c r="K991" s="67"/>
      <c r="L991" s="67"/>
      <c r="M991" s="67"/>
      <c r="N991" s="67"/>
      <c r="O991" s="67"/>
      <c r="P991" s="67"/>
      <c r="Q991" s="67"/>
      <c r="R991" s="67"/>
    </row>
    <row r="992" spans="5:18" x14ac:dyDescent="0.2">
      <c r="E992" s="81"/>
      <c r="F992" s="82"/>
      <c r="G992" s="154"/>
      <c r="H992" s="155"/>
      <c r="I992" s="66"/>
      <c r="J992" s="67"/>
      <c r="K992" s="67"/>
      <c r="L992" s="67"/>
      <c r="M992" s="67"/>
      <c r="N992" s="67"/>
      <c r="O992" s="67"/>
      <c r="P992" s="67"/>
      <c r="Q992" s="67"/>
      <c r="R992" s="67"/>
    </row>
    <row r="993" spans="5:18" x14ac:dyDescent="0.2">
      <c r="E993" s="81"/>
      <c r="F993" s="82"/>
      <c r="G993" s="154"/>
      <c r="H993" s="155"/>
      <c r="I993" s="66"/>
      <c r="J993" s="67"/>
      <c r="K993" s="67"/>
      <c r="L993" s="67"/>
      <c r="M993" s="67"/>
      <c r="N993" s="67"/>
      <c r="O993" s="67"/>
      <c r="P993" s="67"/>
      <c r="Q993" s="67"/>
      <c r="R993" s="67"/>
    </row>
    <row r="994" spans="5:18" x14ac:dyDescent="0.2">
      <c r="E994" s="81"/>
      <c r="F994" s="82"/>
      <c r="G994" s="154"/>
      <c r="H994" s="155"/>
      <c r="I994" s="66"/>
      <c r="J994" s="67"/>
      <c r="K994" s="67"/>
      <c r="L994" s="67"/>
      <c r="M994" s="67"/>
      <c r="N994" s="67"/>
      <c r="O994" s="67"/>
      <c r="P994" s="67"/>
      <c r="Q994" s="67"/>
      <c r="R994" s="67"/>
    </row>
    <row r="995" spans="5:18" x14ac:dyDescent="0.2">
      <c r="E995" s="81"/>
      <c r="F995" s="82"/>
      <c r="G995" s="154"/>
      <c r="H995" s="155"/>
      <c r="I995" s="66"/>
      <c r="J995" s="67"/>
      <c r="K995" s="67"/>
      <c r="L995" s="67"/>
      <c r="M995" s="67"/>
      <c r="N995" s="67"/>
      <c r="O995" s="67"/>
      <c r="P995" s="67"/>
      <c r="Q995" s="67"/>
      <c r="R995" s="67"/>
    </row>
    <row r="996" spans="5:18" x14ac:dyDescent="0.2">
      <c r="E996" s="81"/>
      <c r="F996" s="82"/>
      <c r="G996" s="154"/>
      <c r="H996" s="155"/>
      <c r="I996" s="66"/>
      <c r="J996" s="67"/>
      <c r="K996" s="67"/>
      <c r="L996" s="67"/>
      <c r="M996" s="67"/>
      <c r="N996" s="67"/>
      <c r="O996" s="67"/>
      <c r="P996" s="67"/>
      <c r="Q996" s="67"/>
      <c r="R996" s="67"/>
    </row>
    <row r="997" spans="5:18" x14ac:dyDescent="0.2">
      <c r="E997" s="81"/>
      <c r="F997" s="82"/>
      <c r="G997" s="154"/>
      <c r="H997" s="155"/>
      <c r="I997" s="66"/>
      <c r="J997" s="67"/>
      <c r="K997" s="67"/>
      <c r="L997" s="67"/>
      <c r="M997" s="67"/>
      <c r="N997" s="67"/>
      <c r="O997" s="67"/>
      <c r="P997" s="67"/>
      <c r="Q997" s="67"/>
      <c r="R997" s="67"/>
    </row>
    <row r="998" spans="5:18" x14ac:dyDescent="0.2">
      <c r="E998" s="81"/>
      <c r="F998" s="82"/>
      <c r="G998" s="154"/>
      <c r="H998" s="155"/>
      <c r="I998" s="66"/>
      <c r="J998" s="67"/>
      <c r="K998" s="67"/>
      <c r="L998" s="67"/>
      <c r="M998" s="67"/>
      <c r="N998" s="67"/>
      <c r="O998" s="67"/>
      <c r="P998" s="67"/>
      <c r="Q998" s="67"/>
      <c r="R998" s="67"/>
    </row>
    <row r="999" spans="5:18" x14ac:dyDescent="0.2">
      <c r="E999" s="81"/>
      <c r="F999" s="82"/>
      <c r="G999" s="154"/>
      <c r="H999" s="155"/>
      <c r="I999" s="66"/>
      <c r="J999" s="67"/>
      <c r="K999" s="67"/>
      <c r="L999" s="67"/>
      <c r="M999" s="67"/>
      <c r="N999" s="67"/>
      <c r="O999" s="67"/>
      <c r="P999" s="67"/>
      <c r="Q999" s="67"/>
      <c r="R999" s="67"/>
    </row>
    <row r="1000" spans="5:18" x14ac:dyDescent="0.2">
      <c r="E1000" s="81"/>
      <c r="F1000" s="82"/>
      <c r="G1000" s="154"/>
      <c r="H1000" s="155"/>
      <c r="I1000" s="66"/>
      <c r="J1000" s="67"/>
      <c r="K1000" s="67"/>
      <c r="L1000" s="67"/>
      <c r="M1000" s="67"/>
      <c r="N1000" s="67"/>
      <c r="O1000" s="67"/>
      <c r="P1000" s="67"/>
      <c r="Q1000" s="67"/>
      <c r="R1000" s="67"/>
    </row>
    <row r="1001" spans="5:18" x14ac:dyDescent="0.2">
      <c r="E1001" s="81"/>
      <c r="F1001" s="82"/>
      <c r="G1001" s="154"/>
      <c r="H1001" s="155"/>
      <c r="I1001" s="66"/>
      <c r="J1001" s="67"/>
      <c r="K1001" s="67"/>
      <c r="L1001" s="67"/>
      <c r="M1001" s="67"/>
      <c r="N1001" s="67"/>
      <c r="O1001" s="67"/>
      <c r="P1001" s="67"/>
      <c r="Q1001" s="67"/>
      <c r="R1001" s="67"/>
    </row>
    <row r="1002" spans="5:18" x14ac:dyDescent="0.2">
      <c r="E1002" s="81"/>
      <c r="F1002" s="82"/>
      <c r="G1002" s="154"/>
      <c r="H1002" s="155"/>
      <c r="I1002" s="66"/>
      <c r="J1002" s="67"/>
      <c r="K1002" s="67"/>
      <c r="L1002" s="67"/>
      <c r="M1002" s="67"/>
      <c r="N1002" s="67"/>
      <c r="O1002" s="67"/>
      <c r="P1002" s="67"/>
      <c r="Q1002" s="67"/>
      <c r="R1002" s="67"/>
    </row>
    <row r="1003" spans="5:18" x14ac:dyDescent="0.2">
      <c r="E1003" s="81"/>
      <c r="F1003" s="82"/>
      <c r="G1003" s="154"/>
      <c r="H1003" s="155"/>
      <c r="I1003" s="66"/>
      <c r="J1003" s="67"/>
      <c r="K1003" s="67"/>
      <c r="L1003" s="67"/>
      <c r="M1003" s="67"/>
      <c r="N1003" s="67"/>
      <c r="O1003" s="67"/>
      <c r="P1003" s="67"/>
      <c r="Q1003" s="67"/>
      <c r="R1003" s="67"/>
    </row>
    <row r="1004" spans="5:18" x14ac:dyDescent="0.2">
      <c r="E1004" s="81"/>
      <c r="F1004" s="82"/>
      <c r="G1004" s="154"/>
      <c r="H1004" s="155"/>
      <c r="I1004" s="66"/>
      <c r="J1004" s="67"/>
      <c r="K1004" s="67"/>
      <c r="L1004" s="67"/>
      <c r="M1004" s="67"/>
      <c r="N1004" s="67"/>
      <c r="O1004" s="67"/>
      <c r="P1004" s="67"/>
      <c r="Q1004" s="67"/>
      <c r="R1004" s="67"/>
    </row>
    <row r="1005" spans="5:18" x14ac:dyDescent="0.2">
      <c r="E1005" s="81"/>
      <c r="F1005" s="82"/>
      <c r="G1005" s="154"/>
      <c r="H1005" s="155"/>
      <c r="I1005" s="66"/>
      <c r="J1005" s="67"/>
      <c r="K1005" s="67"/>
      <c r="L1005" s="67"/>
      <c r="M1005" s="67"/>
      <c r="N1005" s="67"/>
      <c r="O1005" s="67"/>
      <c r="P1005" s="67"/>
      <c r="Q1005" s="67"/>
      <c r="R1005" s="67"/>
    </row>
    <row r="1006" spans="5:18" x14ac:dyDescent="0.2">
      <c r="E1006" s="81"/>
      <c r="F1006" s="82"/>
      <c r="G1006" s="154"/>
      <c r="H1006" s="155"/>
      <c r="I1006" s="66"/>
      <c r="J1006" s="67"/>
      <c r="K1006" s="67"/>
      <c r="L1006" s="67"/>
      <c r="M1006" s="67"/>
      <c r="N1006" s="67"/>
      <c r="O1006" s="67"/>
      <c r="P1006" s="67"/>
      <c r="Q1006" s="67"/>
      <c r="R1006" s="67"/>
    </row>
    <row r="1007" spans="5:18" x14ac:dyDescent="0.2">
      <c r="E1007" s="81"/>
      <c r="F1007" s="82"/>
      <c r="G1007" s="154"/>
      <c r="H1007" s="155"/>
      <c r="I1007" s="66"/>
      <c r="J1007" s="67"/>
      <c r="K1007" s="67"/>
      <c r="L1007" s="67"/>
      <c r="M1007" s="67"/>
      <c r="N1007" s="67"/>
      <c r="O1007" s="67"/>
      <c r="P1007" s="67"/>
      <c r="Q1007" s="67"/>
      <c r="R1007" s="67"/>
    </row>
    <row r="1008" spans="5:18" x14ac:dyDescent="0.2">
      <c r="E1008" s="81"/>
      <c r="F1008" s="82"/>
      <c r="G1008" s="154"/>
      <c r="H1008" s="155"/>
      <c r="I1008" s="66"/>
      <c r="J1008" s="67"/>
      <c r="K1008" s="67"/>
      <c r="L1008" s="67"/>
      <c r="M1008" s="67"/>
      <c r="N1008" s="67"/>
      <c r="O1008" s="67"/>
      <c r="P1008" s="67"/>
      <c r="Q1008" s="67"/>
      <c r="R1008" s="67"/>
    </row>
    <row r="1009" spans="5:18" x14ac:dyDescent="0.2">
      <c r="E1009" s="81"/>
      <c r="F1009" s="82"/>
      <c r="G1009" s="154"/>
      <c r="H1009" s="155"/>
      <c r="I1009" s="66"/>
      <c r="J1009" s="67"/>
      <c r="K1009" s="67"/>
      <c r="L1009" s="67"/>
      <c r="M1009" s="67"/>
      <c r="N1009" s="67"/>
      <c r="O1009" s="67"/>
      <c r="P1009" s="67"/>
      <c r="Q1009" s="67"/>
      <c r="R1009" s="67"/>
    </row>
    <row r="1010" spans="5:18" x14ac:dyDescent="0.2">
      <c r="E1010" s="81"/>
      <c r="F1010" s="82"/>
      <c r="G1010" s="154"/>
      <c r="H1010" s="155"/>
      <c r="I1010" s="66"/>
      <c r="J1010" s="67"/>
      <c r="K1010" s="67"/>
      <c r="L1010" s="67"/>
      <c r="M1010" s="67"/>
      <c r="N1010" s="67"/>
      <c r="O1010" s="67"/>
      <c r="P1010" s="67"/>
      <c r="Q1010" s="67"/>
      <c r="R1010" s="67"/>
    </row>
    <row r="1011" spans="5:18" x14ac:dyDescent="0.2">
      <c r="E1011" s="81"/>
      <c r="F1011" s="82"/>
      <c r="G1011" s="154"/>
      <c r="H1011" s="155"/>
      <c r="I1011" s="66"/>
      <c r="J1011" s="67"/>
      <c r="K1011" s="67"/>
      <c r="L1011" s="67"/>
      <c r="M1011" s="67"/>
      <c r="N1011" s="67"/>
      <c r="O1011" s="67"/>
      <c r="P1011" s="67"/>
      <c r="Q1011" s="67"/>
      <c r="R1011" s="67"/>
    </row>
    <row r="1012" spans="5:18" x14ac:dyDescent="0.2">
      <c r="E1012" s="81"/>
      <c r="F1012" s="82"/>
      <c r="G1012" s="154"/>
      <c r="H1012" s="155"/>
      <c r="I1012" s="66"/>
      <c r="J1012" s="67"/>
      <c r="K1012" s="67"/>
      <c r="L1012" s="67"/>
      <c r="M1012" s="67"/>
      <c r="N1012" s="67"/>
      <c r="O1012" s="67"/>
      <c r="P1012" s="67"/>
      <c r="Q1012" s="67"/>
      <c r="R1012" s="67"/>
    </row>
    <row r="1013" spans="5:18" x14ac:dyDescent="0.2">
      <c r="E1013" s="81"/>
      <c r="F1013" s="82"/>
      <c r="G1013" s="154"/>
      <c r="H1013" s="155"/>
      <c r="I1013" s="66"/>
      <c r="J1013" s="67"/>
      <c r="K1013" s="67"/>
      <c r="L1013" s="67"/>
      <c r="M1013" s="67"/>
      <c r="N1013" s="67"/>
      <c r="O1013" s="67"/>
      <c r="P1013" s="67"/>
      <c r="Q1013" s="67"/>
      <c r="R1013" s="67"/>
    </row>
    <row r="1014" spans="5:18" x14ac:dyDescent="0.2">
      <c r="E1014" s="81"/>
      <c r="F1014" s="82"/>
      <c r="G1014" s="154"/>
      <c r="H1014" s="155"/>
      <c r="I1014" s="66"/>
      <c r="J1014" s="67"/>
      <c r="K1014" s="67"/>
      <c r="L1014" s="67"/>
      <c r="M1014" s="67"/>
      <c r="N1014" s="67"/>
      <c r="O1014" s="67"/>
      <c r="P1014" s="67"/>
      <c r="Q1014" s="67"/>
      <c r="R1014" s="67"/>
    </row>
    <row r="1015" spans="5:18" x14ac:dyDescent="0.2">
      <c r="E1015" s="81"/>
      <c r="F1015" s="82"/>
      <c r="G1015" s="154"/>
      <c r="H1015" s="155"/>
      <c r="I1015" s="66"/>
      <c r="J1015" s="67"/>
      <c r="K1015" s="67"/>
      <c r="L1015" s="67"/>
      <c r="M1015" s="67"/>
      <c r="N1015" s="67"/>
      <c r="O1015" s="67"/>
      <c r="P1015" s="67"/>
      <c r="Q1015" s="67"/>
      <c r="R1015" s="67"/>
    </row>
    <row r="1016" spans="5:18" x14ac:dyDescent="0.2">
      <c r="E1016" s="81"/>
      <c r="F1016" s="82"/>
      <c r="G1016" s="154"/>
      <c r="H1016" s="155"/>
      <c r="I1016" s="66"/>
      <c r="J1016" s="67"/>
      <c r="K1016" s="67"/>
      <c r="L1016" s="67"/>
      <c r="M1016" s="67"/>
      <c r="N1016" s="67"/>
      <c r="O1016" s="67"/>
      <c r="P1016" s="67"/>
      <c r="Q1016" s="67"/>
      <c r="R1016" s="67"/>
    </row>
    <row r="1017" spans="5:18" x14ac:dyDescent="0.2">
      <c r="E1017" s="81"/>
      <c r="F1017" s="82"/>
      <c r="G1017" s="154"/>
      <c r="H1017" s="155"/>
      <c r="I1017" s="66"/>
      <c r="J1017" s="67"/>
      <c r="K1017" s="67"/>
      <c r="L1017" s="67"/>
      <c r="M1017" s="67"/>
      <c r="N1017" s="67"/>
      <c r="O1017" s="67"/>
      <c r="P1017" s="67"/>
      <c r="Q1017" s="67"/>
      <c r="R1017" s="67"/>
    </row>
    <row r="1018" spans="5:18" x14ac:dyDescent="0.2">
      <c r="E1018" s="81"/>
      <c r="F1018" s="82"/>
      <c r="G1018" s="154"/>
      <c r="H1018" s="155"/>
      <c r="I1018" s="66"/>
      <c r="J1018" s="67"/>
      <c r="K1018" s="67"/>
      <c r="L1018" s="67"/>
      <c r="M1018" s="67"/>
      <c r="N1018" s="67"/>
      <c r="O1018" s="67"/>
      <c r="P1018" s="67"/>
      <c r="Q1018" s="67"/>
      <c r="R1018" s="67"/>
    </row>
    <row r="1019" spans="5:18" x14ac:dyDescent="0.2">
      <c r="E1019" s="81"/>
      <c r="F1019" s="82"/>
      <c r="G1019" s="154"/>
      <c r="H1019" s="155"/>
      <c r="I1019" s="66"/>
      <c r="J1019" s="67"/>
      <c r="K1019" s="67"/>
      <c r="L1019" s="67"/>
      <c r="M1019" s="67"/>
      <c r="N1019" s="67"/>
      <c r="O1019" s="67"/>
      <c r="P1019" s="67"/>
      <c r="Q1019" s="67"/>
      <c r="R1019" s="67"/>
    </row>
    <row r="1020" spans="5:18" x14ac:dyDescent="0.2">
      <c r="E1020" s="81"/>
      <c r="F1020" s="82"/>
      <c r="G1020" s="154"/>
      <c r="H1020" s="155"/>
      <c r="I1020" s="66"/>
      <c r="J1020" s="67"/>
      <c r="K1020" s="67"/>
      <c r="L1020" s="67"/>
      <c r="M1020" s="67"/>
      <c r="N1020" s="67"/>
      <c r="O1020" s="67"/>
      <c r="P1020" s="67"/>
      <c r="Q1020" s="67"/>
      <c r="R1020" s="67"/>
    </row>
    <row r="1021" spans="5:18" x14ac:dyDescent="0.2">
      <c r="E1021" s="81"/>
      <c r="F1021" s="82"/>
      <c r="G1021" s="154"/>
      <c r="H1021" s="155"/>
      <c r="I1021" s="66"/>
      <c r="J1021" s="67"/>
      <c r="K1021" s="67"/>
      <c r="L1021" s="67"/>
      <c r="M1021" s="67"/>
      <c r="N1021" s="67"/>
      <c r="O1021" s="67"/>
      <c r="P1021" s="67"/>
      <c r="Q1021" s="67"/>
      <c r="R1021" s="67"/>
    </row>
    <row r="1022" spans="5:18" x14ac:dyDescent="0.2">
      <c r="E1022" s="81"/>
      <c r="F1022" s="82"/>
      <c r="G1022" s="154"/>
      <c r="H1022" s="155"/>
      <c r="I1022" s="66"/>
      <c r="J1022" s="67"/>
      <c r="K1022" s="67"/>
      <c r="L1022" s="67"/>
      <c r="M1022" s="67"/>
      <c r="N1022" s="67"/>
      <c r="O1022" s="67"/>
      <c r="P1022" s="67"/>
      <c r="Q1022" s="67"/>
      <c r="R1022" s="67"/>
    </row>
    <row r="1023" spans="5:18" x14ac:dyDescent="0.2">
      <c r="E1023" s="81"/>
      <c r="F1023" s="82"/>
      <c r="G1023" s="154"/>
      <c r="H1023" s="155"/>
      <c r="I1023" s="66"/>
      <c r="J1023" s="67"/>
      <c r="K1023" s="67"/>
      <c r="L1023" s="67"/>
      <c r="M1023" s="67"/>
      <c r="N1023" s="67"/>
      <c r="O1023" s="67"/>
      <c r="P1023" s="67"/>
      <c r="Q1023" s="67"/>
      <c r="R1023" s="67"/>
    </row>
    <row r="1024" spans="5:18" x14ac:dyDescent="0.2">
      <c r="E1024" s="81"/>
      <c r="F1024" s="82"/>
      <c r="G1024" s="154"/>
      <c r="H1024" s="155"/>
      <c r="I1024" s="66"/>
      <c r="J1024" s="67"/>
      <c r="K1024" s="67"/>
      <c r="L1024" s="67"/>
      <c r="M1024" s="67"/>
      <c r="N1024" s="67"/>
      <c r="O1024" s="67"/>
      <c r="P1024" s="67"/>
      <c r="Q1024" s="67"/>
      <c r="R1024" s="67"/>
    </row>
    <row r="1025" spans="5:18" x14ac:dyDescent="0.2">
      <c r="E1025" s="81"/>
      <c r="F1025" s="82"/>
      <c r="G1025" s="154"/>
      <c r="H1025" s="155"/>
      <c r="I1025" s="66"/>
      <c r="J1025" s="67"/>
      <c r="K1025" s="67"/>
      <c r="L1025" s="67"/>
      <c r="M1025" s="67"/>
      <c r="N1025" s="67"/>
      <c r="O1025" s="67"/>
      <c r="P1025" s="67"/>
      <c r="Q1025" s="67"/>
      <c r="R1025" s="67"/>
    </row>
    <row r="1026" spans="5:18" x14ac:dyDescent="0.2">
      <c r="E1026" s="81"/>
      <c r="F1026" s="82"/>
      <c r="G1026" s="154"/>
      <c r="H1026" s="155"/>
      <c r="I1026" s="66"/>
      <c r="J1026" s="67"/>
      <c r="K1026" s="67"/>
      <c r="L1026" s="67"/>
      <c r="M1026" s="67"/>
      <c r="N1026" s="67"/>
      <c r="O1026" s="67"/>
      <c r="P1026" s="67"/>
      <c r="Q1026" s="67"/>
      <c r="R1026" s="67"/>
    </row>
    <row r="1027" spans="5:18" x14ac:dyDescent="0.2">
      <c r="E1027" s="81"/>
      <c r="F1027" s="82"/>
      <c r="G1027" s="154"/>
      <c r="H1027" s="155"/>
      <c r="I1027" s="66"/>
      <c r="J1027" s="67"/>
      <c r="K1027" s="67"/>
      <c r="L1027" s="67"/>
      <c r="M1027" s="67"/>
      <c r="N1027" s="67"/>
      <c r="O1027" s="67"/>
      <c r="P1027" s="67"/>
      <c r="Q1027" s="67"/>
      <c r="R1027" s="67"/>
    </row>
    <row r="1028" spans="5:18" x14ac:dyDescent="0.2">
      <c r="E1028" s="81"/>
      <c r="F1028" s="82"/>
      <c r="G1028" s="154"/>
      <c r="H1028" s="155"/>
      <c r="I1028" s="66"/>
      <c r="J1028" s="67"/>
      <c r="K1028" s="67"/>
      <c r="L1028" s="67"/>
      <c r="M1028" s="67"/>
      <c r="N1028" s="67"/>
      <c r="O1028" s="67"/>
      <c r="P1028" s="67"/>
      <c r="Q1028" s="67"/>
      <c r="R1028" s="67"/>
    </row>
    <row r="1029" spans="5:18" x14ac:dyDescent="0.2">
      <c r="E1029" s="81"/>
      <c r="F1029" s="82"/>
      <c r="G1029" s="154"/>
      <c r="H1029" s="155"/>
      <c r="I1029" s="66"/>
      <c r="J1029" s="67"/>
      <c r="K1029" s="67"/>
      <c r="L1029" s="67"/>
      <c r="M1029" s="67"/>
      <c r="N1029" s="67"/>
      <c r="O1029" s="67"/>
      <c r="P1029" s="67"/>
      <c r="Q1029" s="67"/>
      <c r="R1029" s="67"/>
    </row>
    <row r="1030" spans="5:18" x14ac:dyDescent="0.2">
      <c r="E1030" s="81"/>
      <c r="F1030" s="82"/>
      <c r="G1030" s="154"/>
      <c r="H1030" s="155"/>
      <c r="I1030" s="66"/>
      <c r="J1030" s="67"/>
      <c r="K1030" s="67"/>
      <c r="L1030" s="67"/>
      <c r="M1030" s="67"/>
      <c r="N1030" s="67"/>
      <c r="O1030" s="67"/>
      <c r="P1030" s="67"/>
      <c r="Q1030" s="67"/>
      <c r="R1030" s="67"/>
    </row>
    <row r="1031" spans="5:18" x14ac:dyDescent="0.2">
      <c r="E1031" s="81"/>
      <c r="F1031" s="82"/>
      <c r="G1031" s="154"/>
      <c r="H1031" s="155"/>
      <c r="I1031" s="66"/>
      <c r="J1031" s="67"/>
      <c r="K1031" s="67"/>
      <c r="L1031" s="67"/>
      <c r="M1031" s="67"/>
      <c r="N1031" s="67"/>
      <c r="O1031" s="67"/>
      <c r="P1031" s="67"/>
      <c r="Q1031" s="67"/>
      <c r="R1031" s="67"/>
    </row>
    <row r="1032" spans="5:18" x14ac:dyDescent="0.2">
      <c r="E1032" s="81"/>
      <c r="F1032" s="82"/>
      <c r="G1032" s="154"/>
      <c r="H1032" s="155"/>
      <c r="I1032" s="66"/>
      <c r="J1032" s="67"/>
      <c r="K1032" s="67"/>
      <c r="L1032" s="67"/>
      <c r="M1032" s="67"/>
      <c r="N1032" s="67"/>
      <c r="O1032" s="67"/>
      <c r="P1032" s="67"/>
      <c r="Q1032" s="67"/>
      <c r="R1032" s="67"/>
    </row>
    <row r="1033" spans="5:18" x14ac:dyDescent="0.2">
      <c r="E1033" s="81"/>
      <c r="F1033" s="82"/>
      <c r="G1033" s="154"/>
      <c r="H1033" s="155"/>
      <c r="I1033" s="66"/>
      <c r="J1033" s="67"/>
      <c r="K1033" s="67"/>
      <c r="L1033" s="67"/>
      <c r="M1033" s="67"/>
      <c r="N1033" s="67"/>
      <c r="O1033" s="67"/>
      <c r="P1033" s="67"/>
      <c r="Q1033" s="67"/>
      <c r="R1033" s="67"/>
    </row>
    <row r="1034" spans="5:18" x14ac:dyDescent="0.2">
      <c r="E1034" s="81"/>
      <c r="F1034" s="82"/>
      <c r="G1034" s="154"/>
      <c r="H1034" s="155"/>
      <c r="I1034" s="66"/>
      <c r="J1034" s="67"/>
      <c r="K1034" s="67"/>
      <c r="L1034" s="67"/>
      <c r="M1034" s="67"/>
      <c r="N1034" s="67"/>
      <c r="O1034" s="67"/>
      <c r="P1034" s="67"/>
      <c r="Q1034" s="67"/>
      <c r="R1034" s="67"/>
    </row>
    <row r="1035" spans="5:18" x14ac:dyDescent="0.2">
      <c r="E1035" s="81"/>
      <c r="F1035" s="82"/>
      <c r="G1035" s="154"/>
      <c r="H1035" s="155"/>
      <c r="I1035" s="66"/>
      <c r="J1035" s="67"/>
      <c r="K1035" s="67"/>
      <c r="L1035" s="67"/>
      <c r="M1035" s="67"/>
      <c r="N1035" s="67"/>
      <c r="O1035" s="67"/>
      <c r="P1035" s="67"/>
      <c r="Q1035" s="67"/>
      <c r="R1035" s="67"/>
    </row>
    <row r="1036" spans="5:18" x14ac:dyDescent="0.2">
      <c r="E1036" s="81"/>
      <c r="F1036" s="82"/>
      <c r="G1036" s="154"/>
      <c r="H1036" s="155"/>
      <c r="I1036" s="66"/>
      <c r="J1036" s="67"/>
      <c r="K1036" s="67"/>
      <c r="L1036" s="67"/>
      <c r="M1036" s="67"/>
      <c r="N1036" s="67"/>
      <c r="O1036" s="67"/>
      <c r="P1036" s="67"/>
      <c r="Q1036" s="67"/>
      <c r="R1036" s="67"/>
    </row>
    <row r="1037" spans="5:18" x14ac:dyDescent="0.2">
      <c r="E1037" s="81"/>
      <c r="F1037" s="82"/>
      <c r="G1037" s="154"/>
      <c r="H1037" s="155"/>
      <c r="I1037" s="66"/>
      <c r="J1037" s="67"/>
      <c r="K1037" s="67"/>
      <c r="L1037" s="67"/>
      <c r="M1037" s="67"/>
      <c r="N1037" s="67"/>
      <c r="O1037" s="67"/>
      <c r="P1037" s="67"/>
      <c r="Q1037" s="67"/>
      <c r="R1037" s="67"/>
    </row>
    <row r="1038" spans="5:18" x14ac:dyDescent="0.2">
      <c r="E1038" s="81"/>
      <c r="F1038" s="82"/>
      <c r="G1038" s="154"/>
      <c r="H1038" s="155"/>
      <c r="I1038" s="66"/>
      <c r="J1038" s="67"/>
      <c r="K1038" s="67"/>
      <c r="L1038" s="67"/>
      <c r="M1038" s="67"/>
      <c r="N1038" s="67"/>
      <c r="O1038" s="67"/>
      <c r="P1038" s="67"/>
      <c r="Q1038" s="67"/>
      <c r="R1038" s="67"/>
    </row>
    <row r="1039" spans="5:18" x14ac:dyDescent="0.2">
      <c r="E1039" s="81"/>
      <c r="F1039" s="82"/>
      <c r="G1039" s="154"/>
      <c r="H1039" s="155"/>
      <c r="I1039" s="66"/>
      <c r="J1039" s="67"/>
      <c r="K1039" s="67"/>
      <c r="L1039" s="67"/>
      <c r="M1039" s="67"/>
      <c r="N1039" s="67"/>
      <c r="O1039" s="67"/>
      <c r="P1039" s="67"/>
      <c r="Q1039" s="67"/>
      <c r="R1039" s="67"/>
    </row>
    <row r="1040" spans="5:18" x14ac:dyDescent="0.2">
      <c r="E1040" s="81"/>
      <c r="F1040" s="82"/>
      <c r="G1040" s="154"/>
      <c r="H1040" s="155"/>
      <c r="I1040" s="66"/>
      <c r="J1040" s="67"/>
      <c r="K1040" s="67"/>
      <c r="L1040" s="67"/>
      <c r="M1040" s="67"/>
      <c r="N1040" s="67"/>
      <c r="O1040" s="67"/>
      <c r="P1040" s="67"/>
      <c r="Q1040" s="67"/>
      <c r="R1040" s="67"/>
    </row>
    <row r="1041" spans="5:18" x14ac:dyDescent="0.2">
      <c r="E1041" s="81"/>
      <c r="F1041" s="82"/>
      <c r="G1041" s="154"/>
      <c r="H1041" s="155"/>
      <c r="I1041" s="66"/>
      <c r="J1041" s="67"/>
      <c r="K1041" s="67"/>
      <c r="L1041" s="67"/>
      <c r="M1041" s="67"/>
      <c r="N1041" s="67"/>
      <c r="O1041" s="67"/>
      <c r="P1041" s="67"/>
      <c r="Q1041" s="67"/>
      <c r="R1041" s="67"/>
    </row>
    <row r="1042" spans="5:18" x14ac:dyDescent="0.2">
      <c r="E1042" s="81"/>
      <c r="F1042" s="82"/>
      <c r="G1042" s="154"/>
      <c r="H1042" s="155"/>
      <c r="I1042" s="66"/>
      <c r="J1042" s="67"/>
      <c r="K1042" s="67"/>
      <c r="L1042" s="67"/>
      <c r="M1042" s="67"/>
      <c r="N1042" s="67"/>
      <c r="O1042" s="67"/>
      <c r="P1042" s="67"/>
      <c r="Q1042" s="67"/>
      <c r="R1042" s="67"/>
    </row>
    <row r="1043" spans="5:18" x14ac:dyDescent="0.2">
      <c r="E1043" s="81"/>
      <c r="F1043" s="82"/>
      <c r="G1043" s="154"/>
      <c r="H1043" s="155"/>
      <c r="I1043" s="66"/>
      <c r="J1043" s="67"/>
      <c r="K1043" s="67"/>
      <c r="L1043" s="67"/>
      <c r="M1043" s="67"/>
      <c r="N1043" s="67"/>
      <c r="O1043" s="67"/>
      <c r="P1043" s="67"/>
      <c r="Q1043" s="67"/>
      <c r="R1043" s="67"/>
    </row>
    <row r="1044" spans="5:18" x14ac:dyDescent="0.2">
      <c r="E1044" s="81"/>
      <c r="F1044" s="82"/>
      <c r="G1044" s="154"/>
      <c r="H1044" s="155"/>
      <c r="I1044" s="66"/>
      <c r="J1044" s="67"/>
      <c r="K1044" s="67"/>
      <c r="L1044" s="67"/>
      <c r="M1044" s="67"/>
      <c r="N1044" s="67"/>
      <c r="O1044" s="67"/>
      <c r="P1044" s="67"/>
      <c r="Q1044" s="67"/>
      <c r="R1044" s="67"/>
    </row>
    <row r="1045" spans="5:18" x14ac:dyDescent="0.2">
      <c r="E1045" s="81"/>
      <c r="F1045" s="82"/>
      <c r="G1045" s="154"/>
      <c r="H1045" s="155"/>
      <c r="I1045" s="66"/>
      <c r="J1045" s="67"/>
      <c r="K1045" s="67"/>
      <c r="L1045" s="67"/>
      <c r="M1045" s="67"/>
      <c r="N1045" s="67"/>
      <c r="O1045" s="67"/>
      <c r="P1045" s="67"/>
      <c r="Q1045" s="67"/>
      <c r="R1045" s="67"/>
    </row>
    <row r="1046" spans="5:18" x14ac:dyDescent="0.2">
      <c r="E1046" s="81"/>
      <c r="F1046" s="82"/>
      <c r="G1046" s="154"/>
      <c r="H1046" s="155"/>
      <c r="I1046" s="66"/>
      <c r="J1046" s="67"/>
      <c r="K1046" s="67"/>
      <c r="L1046" s="67"/>
      <c r="M1046" s="67"/>
      <c r="N1046" s="67"/>
      <c r="O1046" s="67"/>
      <c r="P1046" s="67"/>
      <c r="Q1046" s="67"/>
      <c r="R1046" s="67"/>
    </row>
    <row r="1047" spans="5:18" x14ac:dyDescent="0.2">
      <c r="E1047" s="81"/>
      <c r="F1047" s="82"/>
      <c r="G1047" s="154"/>
      <c r="H1047" s="155"/>
      <c r="I1047" s="66"/>
      <c r="J1047" s="67"/>
      <c r="K1047" s="67"/>
      <c r="L1047" s="67"/>
      <c r="M1047" s="67"/>
      <c r="N1047" s="67"/>
      <c r="O1047" s="67"/>
      <c r="P1047" s="67"/>
      <c r="Q1047" s="67"/>
      <c r="R1047" s="67"/>
    </row>
    <row r="1048" spans="5:18" x14ac:dyDescent="0.2">
      <c r="E1048" s="81"/>
      <c r="F1048" s="82"/>
      <c r="G1048" s="154"/>
      <c r="H1048" s="155"/>
      <c r="I1048" s="66"/>
      <c r="J1048" s="67"/>
      <c r="K1048" s="67"/>
      <c r="L1048" s="67"/>
      <c r="M1048" s="67"/>
      <c r="N1048" s="67"/>
      <c r="O1048" s="67"/>
      <c r="P1048" s="67"/>
      <c r="Q1048" s="67"/>
      <c r="R1048" s="67"/>
    </row>
    <row r="1049" spans="5:18" x14ac:dyDescent="0.2">
      <c r="E1049" s="81"/>
      <c r="F1049" s="82"/>
      <c r="G1049" s="154"/>
      <c r="H1049" s="155"/>
      <c r="I1049" s="66"/>
      <c r="J1049" s="67"/>
      <c r="K1049" s="67"/>
      <c r="L1049" s="67"/>
      <c r="M1049" s="67"/>
      <c r="N1049" s="67"/>
      <c r="O1049" s="67"/>
      <c r="P1049" s="67"/>
      <c r="Q1049" s="67"/>
      <c r="R1049" s="67"/>
    </row>
    <row r="1050" spans="5:18" x14ac:dyDescent="0.2">
      <c r="E1050" s="81"/>
      <c r="F1050" s="82"/>
      <c r="G1050" s="154"/>
      <c r="H1050" s="155"/>
      <c r="I1050" s="66"/>
      <c r="J1050" s="67"/>
      <c r="K1050" s="67"/>
      <c r="L1050" s="67"/>
      <c r="M1050" s="67"/>
      <c r="N1050" s="67"/>
      <c r="O1050" s="67"/>
      <c r="P1050" s="67"/>
      <c r="Q1050" s="67"/>
      <c r="R1050" s="67"/>
    </row>
    <row r="1051" spans="5:18" x14ac:dyDescent="0.2">
      <c r="E1051" s="81"/>
      <c r="F1051" s="82"/>
      <c r="G1051" s="154"/>
      <c r="H1051" s="155"/>
      <c r="I1051" s="66"/>
      <c r="J1051" s="67"/>
      <c r="K1051" s="67"/>
      <c r="L1051" s="67"/>
      <c r="M1051" s="67"/>
      <c r="N1051" s="67"/>
      <c r="O1051" s="67"/>
      <c r="P1051" s="67"/>
      <c r="Q1051" s="67"/>
      <c r="R1051" s="67"/>
    </row>
    <row r="1052" spans="5:18" x14ac:dyDescent="0.2">
      <c r="E1052" s="81"/>
      <c r="F1052" s="82"/>
      <c r="G1052" s="154"/>
      <c r="H1052" s="155"/>
      <c r="I1052" s="66"/>
      <c r="J1052" s="67"/>
      <c r="K1052" s="67"/>
      <c r="L1052" s="67"/>
      <c r="M1052" s="67"/>
      <c r="N1052" s="67"/>
      <c r="O1052" s="67"/>
      <c r="P1052" s="67"/>
      <c r="Q1052" s="67"/>
      <c r="R1052" s="67"/>
    </row>
    <row r="1053" spans="5:18" x14ac:dyDescent="0.2">
      <c r="E1053" s="81"/>
      <c r="F1053" s="82"/>
      <c r="G1053" s="154"/>
      <c r="H1053" s="155"/>
      <c r="I1053" s="66"/>
      <c r="J1053" s="67"/>
      <c r="K1053" s="67"/>
      <c r="L1053" s="67"/>
      <c r="M1053" s="67"/>
      <c r="N1053" s="67"/>
      <c r="O1053" s="67"/>
      <c r="P1053" s="67"/>
      <c r="Q1053" s="67"/>
      <c r="R1053" s="67"/>
    </row>
    <row r="1054" spans="5:18" x14ac:dyDescent="0.2">
      <c r="E1054" s="81"/>
      <c r="F1054" s="82"/>
      <c r="G1054" s="154"/>
      <c r="H1054" s="155"/>
      <c r="I1054" s="66"/>
      <c r="J1054" s="67"/>
      <c r="K1054" s="67"/>
      <c r="L1054" s="67"/>
      <c r="M1054" s="67"/>
      <c r="N1054" s="67"/>
      <c r="O1054" s="67"/>
      <c r="P1054" s="67"/>
      <c r="Q1054" s="67"/>
      <c r="R1054" s="67"/>
    </row>
    <row r="1055" spans="5:18" x14ac:dyDescent="0.2">
      <c r="E1055" s="81"/>
      <c r="F1055" s="82"/>
      <c r="G1055" s="154"/>
      <c r="H1055" s="155"/>
      <c r="I1055" s="66"/>
      <c r="J1055" s="67"/>
      <c r="K1055" s="67"/>
      <c r="L1055" s="67"/>
      <c r="M1055" s="67"/>
      <c r="N1055" s="67"/>
      <c r="O1055" s="67"/>
      <c r="P1055" s="67"/>
      <c r="Q1055" s="67"/>
      <c r="R1055" s="67"/>
    </row>
    <row r="1056" spans="5:18" x14ac:dyDescent="0.2">
      <c r="E1056" s="81"/>
      <c r="F1056" s="82"/>
      <c r="G1056" s="154"/>
      <c r="H1056" s="155"/>
      <c r="I1056" s="66"/>
      <c r="J1056" s="67"/>
      <c r="K1056" s="67"/>
      <c r="L1056" s="67"/>
      <c r="M1056" s="67"/>
      <c r="N1056" s="67"/>
      <c r="O1056" s="67"/>
      <c r="P1056" s="67"/>
      <c r="Q1056" s="67"/>
      <c r="R1056" s="67"/>
    </row>
    <row r="1057" spans="5:18" x14ac:dyDescent="0.2">
      <c r="E1057" s="81"/>
      <c r="F1057" s="82"/>
      <c r="G1057" s="154"/>
      <c r="H1057" s="155"/>
      <c r="I1057" s="66"/>
      <c r="J1057" s="67"/>
      <c r="K1057" s="67"/>
      <c r="L1057" s="67"/>
      <c r="M1057" s="67"/>
      <c r="N1057" s="67"/>
      <c r="O1057" s="67"/>
      <c r="P1057" s="67"/>
      <c r="Q1057" s="67"/>
      <c r="R1057" s="67"/>
    </row>
    <row r="1058" spans="5:18" x14ac:dyDescent="0.2">
      <c r="E1058" s="81"/>
      <c r="F1058" s="82"/>
      <c r="G1058" s="154"/>
      <c r="H1058" s="155"/>
      <c r="I1058" s="66"/>
      <c r="J1058" s="67"/>
      <c r="K1058" s="67"/>
      <c r="L1058" s="67"/>
      <c r="M1058" s="67"/>
      <c r="N1058" s="67"/>
      <c r="O1058" s="67"/>
      <c r="P1058" s="67"/>
      <c r="Q1058" s="67"/>
      <c r="R1058" s="67"/>
    </row>
    <row r="1059" spans="5:18" x14ac:dyDescent="0.2">
      <c r="E1059" s="81"/>
      <c r="F1059" s="82"/>
      <c r="G1059" s="154"/>
      <c r="H1059" s="155"/>
      <c r="I1059" s="66"/>
      <c r="J1059" s="67"/>
      <c r="K1059" s="67"/>
      <c r="L1059" s="67"/>
      <c r="M1059" s="67"/>
      <c r="N1059" s="67"/>
      <c r="O1059" s="67"/>
      <c r="P1059" s="67"/>
      <c r="Q1059" s="67"/>
      <c r="R1059" s="67"/>
    </row>
    <row r="1060" spans="5:18" x14ac:dyDescent="0.2">
      <c r="E1060" s="81"/>
      <c r="F1060" s="82"/>
      <c r="G1060" s="154"/>
      <c r="H1060" s="155"/>
      <c r="I1060" s="66"/>
      <c r="J1060" s="67"/>
      <c r="K1060" s="67"/>
      <c r="L1060" s="67"/>
      <c r="M1060" s="67"/>
      <c r="N1060" s="67"/>
      <c r="O1060" s="67"/>
      <c r="P1060" s="67"/>
      <c r="Q1060" s="67"/>
      <c r="R1060" s="67"/>
    </row>
    <row r="1061" spans="5:18" x14ac:dyDescent="0.2">
      <c r="E1061" s="81"/>
      <c r="F1061" s="82"/>
      <c r="G1061" s="154"/>
      <c r="H1061" s="155"/>
      <c r="I1061" s="66"/>
      <c r="J1061" s="67"/>
      <c r="K1061" s="67"/>
      <c r="L1061" s="67"/>
      <c r="M1061" s="67"/>
      <c r="N1061" s="67"/>
      <c r="O1061" s="67"/>
      <c r="P1061" s="67"/>
      <c r="Q1061" s="67"/>
      <c r="R1061" s="67"/>
    </row>
    <row r="1062" spans="5:18" x14ac:dyDescent="0.2">
      <c r="E1062" s="81"/>
      <c r="F1062" s="82"/>
      <c r="G1062" s="154"/>
      <c r="H1062" s="155"/>
      <c r="I1062" s="66"/>
      <c r="J1062" s="67"/>
      <c r="K1062" s="67"/>
      <c r="L1062" s="67"/>
      <c r="M1062" s="67"/>
      <c r="N1062" s="67"/>
      <c r="O1062" s="67"/>
      <c r="P1062" s="67"/>
      <c r="Q1062" s="67"/>
      <c r="R1062" s="67"/>
    </row>
    <row r="1063" spans="5:18" x14ac:dyDescent="0.2">
      <c r="E1063" s="81"/>
      <c r="F1063" s="82"/>
      <c r="G1063" s="154"/>
      <c r="H1063" s="155"/>
      <c r="I1063" s="66"/>
      <c r="J1063" s="67"/>
      <c r="K1063" s="67"/>
      <c r="L1063" s="67"/>
      <c r="M1063" s="67"/>
      <c r="N1063" s="67"/>
      <c r="O1063" s="67"/>
      <c r="P1063" s="67"/>
      <c r="Q1063" s="67"/>
      <c r="R1063" s="67"/>
    </row>
    <row r="1064" spans="5:18" x14ac:dyDescent="0.2">
      <c r="E1064" s="81"/>
      <c r="F1064" s="82"/>
      <c r="G1064" s="154"/>
      <c r="H1064" s="155"/>
      <c r="I1064" s="66"/>
      <c r="J1064" s="67"/>
      <c r="K1064" s="67"/>
      <c r="L1064" s="67"/>
      <c r="M1064" s="67"/>
      <c r="N1064" s="67"/>
      <c r="O1064" s="67"/>
      <c r="P1064" s="67"/>
      <c r="Q1064" s="67"/>
      <c r="R1064" s="67"/>
    </row>
    <row r="1065" spans="5:18" x14ac:dyDescent="0.2">
      <c r="E1065" s="81"/>
      <c r="F1065" s="82"/>
      <c r="G1065" s="154"/>
      <c r="H1065" s="155"/>
      <c r="I1065" s="66"/>
      <c r="J1065" s="67"/>
      <c r="K1065" s="67"/>
      <c r="L1065" s="67"/>
      <c r="M1065" s="67"/>
      <c r="N1065" s="67"/>
      <c r="O1065" s="67"/>
      <c r="P1065" s="67"/>
      <c r="Q1065" s="67"/>
      <c r="R1065" s="67"/>
    </row>
    <row r="1066" spans="5:18" x14ac:dyDescent="0.2">
      <c r="E1066" s="81"/>
      <c r="F1066" s="82"/>
      <c r="G1066" s="154"/>
      <c r="H1066" s="155"/>
      <c r="I1066" s="66"/>
      <c r="J1066" s="67"/>
      <c r="K1066" s="67"/>
      <c r="L1066" s="67"/>
      <c r="M1066" s="67"/>
      <c r="N1066" s="67"/>
      <c r="O1066" s="67"/>
      <c r="P1066" s="67"/>
      <c r="Q1066" s="67"/>
      <c r="R1066" s="67"/>
    </row>
    <row r="1067" spans="5:18" x14ac:dyDescent="0.2">
      <c r="E1067" s="81"/>
      <c r="F1067" s="82"/>
      <c r="G1067" s="154"/>
      <c r="H1067" s="155"/>
      <c r="I1067" s="66"/>
      <c r="J1067" s="67"/>
      <c r="K1067" s="67"/>
      <c r="L1067" s="67"/>
      <c r="M1067" s="67"/>
      <c r="N1067" s="67"/>
      <c r="O1067" s="67"/>
      <c r="P1067" s="67"/>
      <c r="Q1067" s="67"/>
      <c r="R1067" s="67"/>
    </row>
    <row r="1068" spans="5:18" x14ac:dyDescent="0.2">
      <c r="E1068" s="81"/>
      <c r="F1068" s="82"/>
      <c r="G1068" s="154"/>
      <c r="H1068" s="155"/>
      <c r="I1068" s="66"/>
      <c r="J1068" s="67"/>
      <c r="K1068" s="67"/>
      <c r="L1068" s="67"/>
      <c r="M1068" s="67"/>
      <c r="N1068" s="67"/>
      <c r="O1068" s="67"/>
      <c r="P1068" s="67"/>
      <c r="Q1068" s="67"/>
      <c r="R1068" s="67"/>
    </row>
    <row r="1069" spans="5:18" x14ac:dyDescent="0.2">
      <c r="E1069" s="81"/>
      <c r="F1069" s="82"/>
      <c r="G1069" s="154"/>
      <c r="H1069" s="155"/>
      <c r="I1069" s="66"/>
      <c r="J1069" s="67"/>
      <c r="K1069" s="67"/>
      <c r="L1069" s="67"/>
      <c r="M1069" s="67"/>
      <c r="N1069" s="67"/>
      <c r="O1069" s="67"/>
      <c r="P1069" s="67"/>
      <c r="Q1069" s="67"/>
      <c r="R1069" s="67"/>
    </row>
    <row r="1070" spans="5:18" x14ac:dyDescent="0.2">
      <c r="E1070" s="81"/>
      <c r="F1070" s="82"/>
      <c r="G1070" s="154"/>
      <c r="H1070" s="155"/>
      <c r="I1070" s="66"/>
      <c r="J1070" s="67"/>
      <c r="K1070" s="67"/>
      <c r="L1070" s="67"/>
      <c r="M1070" s="67"/>
      <c r="N1070" s="67"/>
      <c r="O1070" s="67"/>
      <c r="P1070" s="67"/>
      <c r="Q1070" s="67"/>
      <c r="R1070" s="67"/>
    </row>
    <row r="1071" spans="5:18" x14ac:dyDescent="0.2">
      <c r="E1071" s="81"/>
      <c r="F1071" s="82"/>
      <c r="G1071" s="154"/>
      <c r="H1071" s="155"/>
      <c r="I1071" s="66"/>
      <c r="J1071" s="67"/>
      <c r="K1071" s="67"/>
      <c r="L1071" s="67"/>
      <c r="M1071" s="67"/>
      <c r="N1071" s="67"/>
      <c r="O1071" s="67"/>
      <c r="P1071" s="67"/>
      <c r="Q1071" s="67"/>
      <c r="R1071" s="67"/>
    </row>
    <row r="1072" spans="5:18" x14ac:dyDescent="0.2">
      <c r="E1072" s="81"/>
      <c r="F1072" s="82"/>
      <c r="G1072" s="154"/>
      <c r="H1072" s="155"/>
      <c r="I1072" s="66"/>
      <c r="J1072" s="67"/>
      <c r="K1072" s="67"/>
      <c r="L1072" s="67"/>
      <c r="M1072" s="67"/>
      <c r="N1072" s="67"/>
      <c r="O1072" s="67"/>
      <c r="P1072" s="67"/>
      <c r="Q1072" s="67"/>
      <c r="R1072" s="67"/>
    </row>
    <row r="1073" spans="5:18" x14ac:dyDescent="0.2">
      <c r="E1073" s="81"/>
      <c r="F1073" s="82"/>
      <c r="G1073" s="154"/>
      <c r="H1073" s="155"/>
      <c r="I1073" s="66"/>
      <c r="J1073" s="67"/>
      <c r="K1073" s="67"/>
      <c r="L1073" s="67"/>
      <c r="M1073" s="67"/>
      <c r="N1073" s="67"/>
      <c r="O1073" s="67"/>
      <c r="P1073" s="67"/>
      <c r="Q1073" s="67"/>
      <c r="R1073" s="67"/>
    </row>
    <row r="1074" spans="5:18" x14ac:dyDescent="0.2">
      <c r="E1074" s="81"/>
      <c r="F1074" s="82"/>
      <c r="G1074" s="154"/>
      <c r="H1074" s="155"/>
      <c r="I1074" s="66"/>
      <c r="J1074" s="67"/>
      <c r="K1074" s="67"/>
      <c r="L1074" s="67"/>
      <c r="M1074" s="67"/>
      <c r="N1074" s="67"/>
      <c r="O1074" s="67"/>
      <c r="P1074" s="67"/>
      <c r="Q1074" s="67"/>
      <c r="R1074" s="67"/>
    </row>
    <row r="1075" spans="5:18" x14ac:dyDescent="0.2">
      <c r="E1075" s="81"/>
      <c r="F1075" s="82"/>
      <c r="G1075" s="154"/>
      <c r="H1075" s="155"/>
      <c r="I1075" s="66"/>
      <c r="J1075" s="67"/>
      <c r="K1075" s="67"/>
      <c r="L1075" s="67"/>
      <c r="M1075" s="67"/>
      <c r="N1075" s="67"/>
      <c r="O1075" s="67"/>
      <c r="P1075" s="67"/>
      <c r="Q1075" s="67"/>
      <c r="R1075" s="67"/>
    </row>
    <row r="1076" spans="5:18" x14ac:dyDescent="0.2">
      <c r="E1076" s="81"/>
      <c r="F1076" s="82"/>
      <c r="G1076" s="154"/>
      <c r="H1076" s="155"/>
      <c r="I1076" s="66"/>
      <c r="J1076" s="67"/>
      <c r="K1076" s="67"/>
      <c r="L1076" s="67"/>
      <c r="M1076" s="67"/>
      <c r="N1076" s="67"/>
      <c r="O1076" s="67"/>
      <c r="P1076" s="67"/>
      <c r="Q1076" s="67"/>
      <c r="R1076" s="67"/>
    </row>
    <row r="1077" spans="5:18" x14ac:dyDescent="0.2">
      <c r="E1077" s="81"/>
      <c r="F1077" s="82"/>
      <c r="G1077" s="154"/>
      <c r="H1077" s="155"/>
      <c r="I1077" s="66"/>
      <c r="J1077" s="67"/>
      <c r="K1077" s="67"/>
      <c r="L1077" s="67"/>
      <c r="M1077" s="67"/>
      <c r="N1077" s="67"/>
      <c r="O1077" s="67"/>
      <c r="P1077" s="67"/>
      <c r="Q1077" s="67"/>
      <c r="R1077" s="67"/>
    </row>
    <row r="1078" spans="5:18" x14ac:dyDescent="0.2">
      <c r="E1078" s="81"/>
      <c r="F1078" s="82"/>
      <c r="G1078" s="154"/>
      <c r="H1078" s="155"/>
      <c r="I1078" s="66"/>
      <c r="J1078" s="67"/>
      <c r="K1078" s="67"/>
      <c r="L1078" s="67"/>
      <c r="M1078" s="67"/>
      <c r="N1078" s="67"/>
      <c r="O1078" s="67"/>
      <c r="P1078" s="67"/>
      <c r="Q1078" s="67"/>
      <c r="R1078" s="67"/>
    </row>
    <row r="1079" spans="5:18" x14ac:dyDescent="0.2">
      <c r="E1079" s="81"/>
      <c r="F1079" s="82"/>
      <c r="G1079" s="154"/>
      <c r="H1079" s="155"/>
      <c r="I1079" s="66"/>
      <c r="J1079" s="67"/>
      <c r="K1079" s="67"/>
      <c r="L1079" s="67"/>
      <c r="M1079" s="67"/>
      <c r="N1079" s="67"/>
      <c r="O1079" s="67"/>
      <c r="P1079" s="67"/>
      <c r="Q1079" s="67"/>
      <c r="R1079" s="67"/>
    </row>
    <row r="1080" spans="5:18" x14ac:dyDescent="0.2">
      <c r="E1080" s="81"/>
      <c r="F1080" s="82"/>
      <c r="G1080" s="154"/>
      <c r="H1080" s="155"/>
      <c r="I1080" s="66"/>
      <c r="J1080" s="67"/>
      <c r="K1080" s="67"/>
      <c r="L1080" s="67"/>
      <c r="M1080" s="67"/>
      <c r="N1080" s="67"/>
      <c r="O1080" s="67"/>
      <c r="P1080" s="67"/>
      <c r="Q1080" s="67"/>
      <c r="R1080" s="67"/>
    </row>
    <row r="1081" spans="5:18" x14ac:dyDescent="0.2">
      <c r="E1081" s="81"/>
      <c r="F1081" s="82"/>
      <c r="G1081" s="154"/>
      <c r="H1081" s="155"/>
      <c r="I1081" s="66"/>
      <c r="J1081" s="67"/>
      <c r="K1081" s="67"/>
      <c r="L1081" s="67"/>
      <c r="M1081" s="67"/>
      <c r="N1081" s="67"/>
      <c r="O1081" s="67"/>
      <c r="P1081" s="67"/>
      <c r="Q1081" s="67"/>
      <c r="R1081" s="67"/>
    </row>
    <row r="1082" spans="5:18" x14ac:dyDescent="0.2">
      <c r="E1082" s="81"/>
      <c r="F1082" s="82"/>
      <c r="G1082" s="154"/>
      <c r="H1082" s="155"/>
      <c r="I1082" s="66"/>
      <c r="J1082" s="67"/>
      <c r="K1082" s="67"/>
      <c r="L1082" s="67"/>
      <c r="M1082" s="67"/>
      <c r="N1082" s="67"/>
      <c r="O1082" s="67"/>
      <c r="P1082" s="67"/>
      <c r="Q1082" s="67"/>
      <c r="R1082" s="67"/>
    </row>
    <row r="1083" spans="5:18" x14ac:dyDescent="0.2">
      <c r="E1083" s="81"/>
      <c r="F1083" s="82"/>
      <c r="G1083" s="154"/>
      <c r="H1083" s="155"/>
      <c r="I1083" s="66"/>
      <c r="J1083" s="67"/>
      <c r="K1083" s="67"/>
      <c r="L1083" s="67"/>
      <c r="M1083" s="67"/>
      <c r="N1083" s="67"/>
      <c r="O1083" s="67"/>
      <c r="P1083" s="67"/>
      <c r="Q1083" s="67"/>
      <c r="R1083" s="67"/>
    </row>
    <row r="1084" spans="5:18" x14ac:dyDescent="0.2">
      <c r="E1084" s="81"/>
      <c r="F1084" s="82"/>
      <c r="G1084" s="154"/>
      <c r="H1084" s="155"/>
      <c r="I1084" s="66"/>
      <c r="J1084" s="67"/>
      <c r="K1084" s="67"/>
      <c r="L1084" s="67"/>
      <c r="M1084" s="67"/>
      <c r="N1084" s="67"/>
      <c r="O1084" s="67"/>
      <c r="P1084" s="67"/>
      <c r="Q1084" s="67"/>
      <c r="R1084" s="67"/>
    </row>
    <row r="1085" spans="5:18" x14ac:dyDescent="0.2">
      <c r="E1085" s="81"/>
      <c r="F1085" s="82"/>
      <c r="G1085" s="154"/>
      <c r="H1085" s="155"/>
      <c r="I1085" s="66"/>
      <c r="J1085" s="67"/>
      <c r="K1085" s="67"/>
      <c r="L1085" s="67"/>
      <c r="M1085" s="67"/>
      <c r="N1085" s="67"/>
      <c r="O1085" s="67"/>
      <c r="P1085" s="67"/>
      <c r="Q1085" s="67"/>
      <c r="R1085" s="67"/>
    </row>
    <row r="1086" spans="5:18" x14ac:dyDescent="0.2">
      <c r="E1086" s="81"/>
      <c r="F1086" s="82"/>
      <c r="G1086" s="154"/>
      <c r="H1086" s="155"/>
      <c r="I1086" s="66"/>
      <c r="J1086" s="67"/>
      <c r="K1086" s="67"/>
      <c r="L1086" s="67"/>
      <c r="M1086" s="67"/>
      <c r="N1086" s="67"/>
      <c r="O1086" s="67"/>
      <c r="P1086" s="67"/>
      <c r="Q1086" s="67"/>
      <c r="R1086" s="67"/>
    </row>
    <row r="1087" spans="5:18" x14ac:dyDescent="0.2">
      <c r="E1087" s="81"/>
      <c r="F1087" s="82"/>
      <c r="G1087" s="154"/>
      <c r="H1087" s="155"/>
      <c r="I1087" s="66"/>
      <c r="J1087" s="67"/>
      <c r="K1087" s="67"/>
      <c r="L1087" s="67"/>
      <c r="M1087" s="67"/>
      <c r="N1087" s="67"/>
      <c r="O1087" s="67"/>
      <c r="P1087" s="67"/>
      <c r="Q1087" s="67"/>
      <c r="R1087" s="67"/>
    </row>
    <row r="1088" spans="5:18" x14ac:dyDescent="0.2">
      <c r="E1088" s="81"/>
      <c r="F1088" s="82"/>
      <c r="G1088" s="154"/>
      <c r="H1088" s="155"/>
      <c r="I1088" s="66"/>
      <c r="J1088" s="67"/>
      <c r="K1088" s="67"/>
      <c r="L1088" s="67"/>
      <c r="M1088" s="67"/>
      <c r="N1088" s="67"/>
      <c r="O1088" s="67"/>
      <c r="P1088" s="67"/>
      <c r="Q1088" s="67"/>
      <c r="R1088" s="67"/>
    </row>
    <row r="1089" spans="5:18" x14ac:dyDescent="0.2">
      <c r="E1089" s="81"/>
      <c r="F1089" s="82"/>
      <c r="G1089" s="154"/>
      <c r="H1089" s="155"/>
      <c r="I1089" s="66"/>
      <c r="J1089" s="67"/>
      <c r="K1089" s="67"/>
      <c r="L1089" s="67"/>
      <c r="M1089" s="67"/>
      <c r="N1089" s="67"/>
      <c r="O1089" s="67"/>
      <c r="P1089" s="67"/>
      <c r="Q1089" s="67"/>
      <c r="R1089" s="67"/>
    </row>
    <row r="1090" spans="5:18" x14ac:dyDescent="0.2">
      <c r="E1090" s="81"/>
      <c r="F1090" s="82"/>
      <c r="G1090" s="154"/>
      <c r="H1090" s="155"/>
      <c r="I1090" s="66"/>
      <c r="J1090" s="67"/>
      <c r="K1090" s="67"/>
      <c r="L1090" s="67"/>
      <c r="M1090" s="67"/>
      <c r="N1090" s="67"/>
      <c r="O1090" s="67"/>
      <c r="P1090" s="67"/>
      <c r="Q1090" s="67"/>
      <c r="R1090" s="67"/>
    </row>
    <row r="1091" spans="5:18" x14ac:dyDescent="0.2">
      <c r="E1091" s="81"/>
      <c r="F1091" s="82"/>
      <c r="G1091" s="154"/>
      <c r="H1091" s="155"/>
      <c r="I1091" s="66"/>
      <c r="J1091" s="67"/>
      <c r="K1091" s="67"/>
      <c r="L1091" s="67"/>
      <c r="M1091" s="67"/>
      <c r="N1091" s="67"/>
      <c r="O1091" s="67"/>
      <c r="P1091" s="67"/>
      <c r="Q1091" s="67"/>
      <c r="R1091" s="67"/>
    </row>
    <row r="1092" spans="5:18" x14ac:dyDescent="0.2">
      <c r="E1092" s="81"/>
      <c r="F1092" s="82"/>
      <c r="G1092" s="154"/>
      <c r="H1092" s="155"/>
      <c r="I1092" s="66"/>
      <c r="J1092" s="67"/>
      <c r="K1092" s="67"/>
      <c r="L1092" s="67"/>
      <c r="M1092" s="67"/>
      <c r="N1092" s="67"/>
      <c r="O1092" s="67"/>
      <c r="P1092" s="67"/>
      <c r="Q1092" s="67"/>
      <c r="R1092" s="67"/>
    </row>
    <row r="1093" spans="5:18" x14ac:dyDescent="0.2">
      <c r="E1093" s="81"/>
      <c r="F1093" s="82"/>
      <c r="G1093" s="154"/>
      <c r="H1093" s="155"/>
      <c r="I1093" s="66"/>
      <c r="J1093" s="67"/>
      <c r="K1093" s="67"/>
      <c r="L1093" s="67"/>
      <c r="M1093" s="67"/>
      <c r="N1093" s="67"/>
      <c r="O1093" s="67"/>
      <c r="P1093" s="67"/>
      <c r="Q1093" s="67"/>
      <c r="R1093" s="67"/>
    </row>
    <row r="1094" spans="5:18" x14ac:dyDescent="0.2">
      <c r="E1094" s="81"/>
      <c r="F1094" s="82"/>
      <c r="G1094" s="154"/>
      <c r="H1094" s="155"/>
      <c r="I1094" s="66"/>
      <c r="J1094" s="67"/>
      <c r="K1094" s="67"/>
      <c r="L1094" s="67"/>
      <c r="M1094" s="67"/>
      <c r="N1094" s="67"/>
      <c r="O1094" s="67"/>
      <c r="P1094" s="67"/>
      <c r="Q1094" s="67"/>
      <c r="R1094" s="67"/>
    </row>
    <row r="1095" spans="5:18" x14ac:dyDescent="0.2">
      <c r="E1095" s="81"/>
      <c r="F1095" s="82"/>
      <c r="G1095" s="154"/>
      <c r="H1095" s="155"/>
      <c r="I1095" s="66"/>
      <c r="J1095" s="67"/>
      <c r="K1095" s="67"/>
      <c r="L1095" s="67"/>
      <c r="M1095" s="67"/>
      <c r="N1095" s="67"/>
      <c r="O1095" s="67"/>
      <c r="P1095" s="67"/>
      <c r="Q1095" s="67"/>
      <c r="R1095" s="67"/>
    </row>
    <row r="1096" spans="5:18" x14ac:dyDescent="0.2">
      <c r="E1096" s="81"/>
      <c r="F1096" s="82"/>
      <c r="G1096" s="154"/>
      <c r="H1096" s="155"/>
      <c r="I1096" s="66"/>
      <c r="J1096" s="67"/>
      <c r="K1096" s="67"/>
      <c r="L1096" s="67"/>
      <c r="M1096" s="67"/>
      <c r="N1096" s="67"/>
      <c r="O1096" s="67"/>
      <c r="P1096" s="67"/>
      <c r="Q1096" s="67"/>
      <c r="R1096" s="67"/>
    </row>
    <row r="1097" spans="5:18" x14ac:dyDescent="0.2">
      <c r="E1097" s="81"/>
      <c r="F1097" s="82"/>
      <c r="G1097" s="154"/>
      <c r="H1097" s="155"/>
      <c r="I1097" s="66"/>
      <c r="J1097" s="67"/>
      <c r="K1097" s="67"/>
      <c r="L1097" s="67"/>
      <c r="M1097" s="67"/>
      <c r="N1097" s="67"/>
      <c r="O1097" s="67"/>
      <c r="P1097" s="67"/>
      <c r="Q1097" s="67"/>
      <c r="R1097" s="67"/>
    </row>
    <row r="1098" spans="5:18" x14ac:dyDescent="0.2">
      <c r="E1098" s="81"/>
      <c r="F1098" s="82"/>
      <c r="G1098" s="154"/>
      <c r="H1098" s="155"/>
      <c r="I1098" s="66"/>
      <c r="J1098" s="67"/>
      <c r="K1098" s="67"/>
      <c r="L1098" s="67"/>
      <c r="M1098" s="67"/>
      <c r="N1098" s="67"/>
      <c r="O1098" s="67"/>
      <c r="P1098" s="67"/>
      <c r="Q1098" s="67"/>
      <c r="R1098" s="67"/>
    </row>
    <row r="1099" spans="5:18" x14ac:dyDescent="0.2">
      <c r="E1099" s="81"/>
      <c r="F1099" s="82"/>
      <c r="G1099" s="154"/>
      <c r="H1099" s="155"/>
      <c r="I1099" s="66"/>
      <c r="J1099" s="67"/>
      <c r="K1099" s="67"/>
      <c r="L1099" s="67"/>
      <c r="M1099" s="67"/>
      <c r="N1099" s="67"/>
      <c r="O1099" s="67"/>
      <c r="P1099" s="67"/>
      <c r="Q1099" s="67"/>
      <c r="R1099" s="67"/>
    </row>
    <row r="1100" spans="5:18" x14ac:dyDescent="0.2">
      <c r="E1100" s="81"/>
      <c r="F1100" s="82"/>
      <c r="G1100" s="154"/>
      <c r="H1100" s="155"/>
      <c r="I1100" s="66"/>
      <c r="J1100" s="67"/>
      <c r="K1100" s="67"/>
      <c r="L1100" s="67"/>
      <c r="M1100" s="67"/>
      <c r="N1100" s="67"/>
      <c r="O1100" s="67"/>
      <c r="P1100" s="67"/>
      <c r="Q1100" s="67"/>
      <c r="R1100" s="67"/>
    </row>
    <row r="1101" spans="5:18" x14ac:dyDescent="0.2">
      <c r="E1101" s="81"/>
      <c r="F1101" s="82"/>
      <c r="G1101" s="154"/>
      <c r="H1101" s="155"/>
      <c r="I1101" s="66"/>
      <c r="J1101" s="67"/>
      <c r="K1101" s="67"/>
      <c r="L1101" s="67"/>
      <c r="M1101" s="67"/>
      <c r="N1101" s="67"/>
      <c r="O1101" s="67"/>
      <c r="P1101" s="67"/>
      <c r="Q1101" s="67"/>
      <c r="R1101" s="67"/>
    </row>
    <row r="1102" spans="5:18" x14ac:dyDescent="0.2">
      <c r="E1102" s="81"/>
      <c r="F1102" s="82"/>
      <c r="G1102" s="154"/>
      <c r="H1102" s="155"/>
      <c r="I1102" s="66"/>
      <c r="J1102" s="67"/>
      <c r="K1102" s="67"/>
      <c r="L1102" s="67"/>
      <c r="M1102" s="67"/>
      <c r="N1102" s="67"/>
      <c r="O1102" s="67"/>
      <c r="P1102" s="67"/>
      <c r="Q1102" s="67"/>
      <c r="R1102" s="67"/>
    </row>
    <row r="1103" spans="5:18" x14ac:dyDescent="0.2">
      <c r="E1103" s="81"/>
      <c r="F1103" s="82"/>
      <c r="G1103" s="154"/>
      <c r="H1103" s="155"/>
      <c r="I1103" s="66"/>
      <c r="J1103" s="67"/>
      <c r="K1103" s="67"/>
      <c r="L1103" s="67"/>
      <c r="M1103" s="67"/>
      <c r="N1103" s="67"/>
      <c r="O1103" s="67"/>
      <c r="P1103" s="67"/>
      <c r="Q1103" s="67"/>
      <c r="R1103" s="67"/>
    </row>
    <row r="1104" spans="5:18" x14ac:dyDescent="0.2">
      <c r="E1104" s="81"/>
      <c r="F1104" s="82"/>
      <c r="G1104" s="154"/>
      <c r="H1104" s="155"/>
      <c r="I1104" s="66"/>
      <c r="J1104" s="67"/>
      <c r="K1104" s="67"/>
      <c r="L1104" s="67"/>
      <c r="M1104" s="67"/>
      <c r="N1104" s="67"/>
      <c r="O1104" s="67"/>
      <c r="P1104" s="67"/>
      <c r="Q1104" s="67"/>
      <c r="R1104" s="67"/>
    </row>
    <row r="1105" spans="5:18" x14ac:dyDescent="0.2">
      <c r="E1105" s="81"/>
      <c r="F1105" s="82"/>
      <c r="G1105" s="154"/>
      <c r="H1105" s="155"/>
      <c r="I1105" s="66"/>
      <c r="J1105" s="67"/>
      <c r="K1105" s="67"/>
      <c r="L1105" s="67"/>
      <c r="M1105" s="67"/>
      <c r="N1105" s="67"/>
      <c r="O1105" s="67"/>
      <c r="P1105" s="67"/>
      <c r="Q1105" s="67"/>
      <c r="R1105" s="67"/>
    </row>
    <row r="1106" spans="5:18" x14ac:dyDescent="0.2">
      <c r="E1106" s="81"/>
      <c r="F1106" s="82"/>
      <c r="G1106" s="154"/>
      <c r="H1106" s="155"/>
      <c r="I1106" s="66"/>
      <c r="J1106" s="67"/>
      <c r="K1106" s="67"/>
      <c r="L1106" s="67"/>
      <c r="M1106" s="67"/>
      <c r="N1106" s="67"/>
      <c r="O1106" s="67"/>
      <c r="P1106" s="67"/>
      <c r="Q1106" s="67"/>
      <c r="R1106" s="67"/>
    </row>
    <row r="1107" spans="5:18" x14ac:dyDescent="0.2">
      <c r="E1107" s="81"/>
      <c r="F1107" s="82"/>
      <c r="G1107" s="154"/>
      <c r="H1107" s="155"/>
      <c r="I1107" s="66"/>
      <c r="J1107" s="67"/>
      <c r="K1107" s="67"/>
      <c r="L1107" s="67"/>
      <c r="M1107" s="67"/>
      <c r="N1107" s="67"/>
      <c r="O1107" s="67"/>
      <c r="P1107" s="67"/>
      <c r="Q1107" s="67"/>
      <c r="R1107" s="67"/>
    </row>
    <row r="1108" spans="5:18" x14ac:dyDescent="0.2">
      <c r="E1108" s="81"/>
      <c r="F1108" s="82"/>
      <c r="G1108" s="154"/>
      <c r="H1108" s="155"/>
      <c r="I1108" s="66"/>
      <c r="J1108" s="67"/>
      <c r="K1108" s="67"/>
      <c r="L1108" s="67"/>
      <c r="M1108" s="67"/>
      <c r="N1108" s="67"/>
      <c r="O1108" s="67"/>
      <c r="P1108" s="67"/>
      <c r="Q1108" s="67"/>
      <c r="R1108" s="67"/>
    </row>
    <row r="1109" spans="5:18" x14ac:dyDescent="0.2">
      <c r="E1109" s="81"/>
      <c r="F1109" s="82"/>
      <c r="G1109" s="154"/>
      <c r="H1109" s="155"/>
      <c r="I1109" s="66"/>
      <c r="J1109" s="67"/>
      <c r="K1109" s="67"/>
      <c r="L1109" s="67"/>
      <c r="M1109" s="67"/>
      <c r="N1109" s="67"/>
      <c r="O1109" s="67"/>
      <c r="P1109" s="67"/>
      <c r="Q1109" s="67"/>
      <c r="R1109" s="67"/>
    </row>
    <row r="1110" spans="5:18" x14ac:dyDescent="0.2">
      <c r="E1110" s="81"/>
      <c r="F1110" s="82"/>
      <c r="G1110" s="154"/>
      <c r="H1110" s="155"/>
      <c r="I1110" s="66"/>
      <c r="J1110" s="67"/>
      <c r="K1110" s="67"/>
      <c r="L1110" s="67"/>
      <c r="M1110" s="67"/>
      <c r="N1110" s="67"/>
      <c r="O1110" s="67"/>
      <c r="P1110" s="67"/>
      <c r="Q1110" s="67"/>
      <c r="R1110" s="67"/>
    </row>
    <row r="1111" spans="5:18" x14ac:dyDescent="0.2">
      <c r="E1111" s="81"/>
      <c r="F1111" s="82"/>
      <c r="G1111" s="154"/>
      <c r="H1111" s="155"/>
      <c r="I1111" s="66"/>
      <c r="J1111" s="67"/>
      <c r="K1111" s="67"/>
      <c r="L1111" s="67"/>
      <c r="M1111" s="67"/>
      <c r="N1111" s="67"/>
      <c r="O1111" s="67"/>
      <c r="P1111" s="67"/>
      <c r="Q1111" s="67"/>
      <c r="R1111" s="67"/>
    </row>
    <row r="1112" spans="5:18" x14ac:dyDescent="0.2">
      <c r="E1112" s="81"/>
      <c r="F1112" s="82"/>
      <c r="G1112" s="154"/>
      <c r="H1112" s="155"/>
      <c r="I1112" s="66"/>
      <c r="J1112" s="67"/>
      <c r="K1112" s="67"/>
      <c r="L1112" s="67"/>
      <c r="M1112" s="67"/>
      <c r="N1112" s="67"/>
      <c r="O1112" s="67"/>
      <c r="P1112" s="67"/>
      <c r="Q1112" s="67"/>
      <c r="R1112" s="67"/>
    </row>
    <row r="1113" spans="5:18" x14ac:dyDescent="0.2">
      <c r="E1113" s="81"/>
      <c r="F1113" s="82"/>
      <c r="G1113" s="154"/>
      <c r="H1113" s="155"/>
      <c r="I1113" s="66"/>
      <c r="J1113" s="67"/>
      <c r="K1113" s="67"/>
      <c r="L1113" s="67"/>
      <c r="M1113" s="67"/>
      <c r="N1113" s="67"/>
      <c r="O1113" s="67"/>
      <c r="P1113" s="67"/>
      <c r="Q1113" s="67"/>
      <c r="R1113" s="67"/>
    </row>
    <row r="1114" spans="5:18" x14ac:dyDescent="0.2">
      <c r="E1114" s="81"/>
      <c r="F1114" s="82"/>
      <c r="G1114" s="154"/>
      <c r="H1114" s="155"/>
      <c r="I1114" s="66"/>
      <c r="J1114" s="67"/>
      <c r="K1114" s="67"/>
      <c r="L1114" s="67"/>
      <c r="M1114" s="67"/>
      <c r="N1114" s="67"/>
      <c r="O1114" s="67"/>
      <c r="P1114" s="67"/>
      <c r="Q1114" s="67"/>
      <c r="R1114" s="67"/>
    </row>
    <row r="1115" spans="5:18" x14ac:dyDescent="0.2">
      <c r="E1115" s="81"/>
      <c r="F1115" s="82"/>
      <c r="G1115" s="154"/>
      <c r="H1115" s="155"/>
      <c r="I1115" s="66"/>
      <c r="J1115" s="67"/>
      <c r="K1115" s="67"/>
      <c r="L1115" s="67"/>
      <c r="M1115" s="67"/>
      <c r="N1115" s="67"/>
      <c r="O1115" s="67"/>
      <c r="P1115" s="67"/>
      <c r="Q1115" s="67"/>
      <c r="R1115" s="67"/>
    </row>
    <row r="1116" spans="5:18" x14ac:dyDescent="0.2">
      <c r="E1116" s="81"/>
      <c r="F1116" s="82"/>
      <c r="G1116" s="154"/>
      <c r="H1116" s="155"/>
      <c r="I1116" s="66"/>
      <c r="J1116" s="67"/>
      <c r="K1116" s="67"/>
      <c r="L1116" s="67"/>
      <c r="M1116" s="67"/>
      <c r="N1116" s="67"/>
      <c r="O1116" s="67"/>
      <c r="P1116" s="67"/>
      <c r="Q1116" s="67"/>
      <c r="R1116" s="67"/>
    </row>
    <row r="1117" spans="5:18" x14ac:dyDescent="0.2">
      <c r="E1117" s="81"/>
      <c r="F1117" s="82"/>
      <c r="G1117" s="154"/>
      <c r="H1117" s="155"/>
      <c r="I1117" s="66"/>
      <c r="J1117" s="67"/>
      <c r="K1117" s="67"/>
      <c r="L1117" s="67"/>
      <c r="M1117" s="67"/>
      <c r="N1117" s="67"/>
      <c r="O1117" s="67"/>
      <c r="P1117" s="67"/>
      <c r="Q1117" s="67"/>
      <c r="R1117" s="67"/>
    </row>
    <row r="1118" spans="5:18" x14ac:dyDescent="0.2">
      <c r="E1118" s="81"/>
      <c r="F1118" s="82"/>
      <c r="G1118" s="154"/>
      <c r="H1118" s="155"/>
      <c r="I1118" s="66"/>
      <c r="J1118" s="67"/>
      <c r="K1118" s="67"/>
      <c r="L1118" s="67"/>
      <c r="M1118" s="67"/>
      <c r="N1118" s="67"/>
      <c r="O1118" s="67"/>
      <c r="P1118" s="67"/>
      <c r="Q1118" s="67"/>
      <c r="R1118" s="67"/>
    </row>
    <row r="1119" spans="5:18" x14ac:dyDescent="0.2">
      <c r="E1119" s="81"/>
      <c r="F1119" s="82"/>
      <c r="G1119" s="154"/>
      <c r="H1119" s="155"/>
      <c r="I1119" s="66"/>
      <c r="J1119" s="67"/>
      <c r="K1119" s="67"/>
      <c r="L1119" s="67"/>
      <c r="M1119" s="67"/>
      <c r="N1119" s="67"/>
      <c r="O1119" s="67"/>
      <c r="P1119" s="67"/>
      <c r="Q1119" s="67"/>
      <c r="R1119" s="67"/>
    </row>
    <row r="1120" spans="5:18" x14ac:dyDescent="0.2">
      <c r="E1120" s="81"/>
      <c r="F1120" s="82"/>
      <c r="G1120" s="154"/>
      <c r="H1120" s="155"/>
      <c r="I1120" s="66"/>
      <c r="J1120" s="67"/>
      <c r="K1120" s="67"/>
      <c r="L1120" s="67"/>
      <c r="M1120" s="67"/>
      <c r="N1120" s="67"/>
      <c r="O1120" s="67"/>
      <c r="P1120" s="67"/>
      <c r="Q1120" s="67"/>
      <c r="R1120" s="67"/>
    </row>
    <row r="1121" spans="5:18" x14ac:dyDescent="0.2">
      <c r="E1121" s="81"/>
      <c r="F1121" s="82"/>
      <c r="G1121" s="154"/>
      <c r="H1121" s="155"/>
      <c r="I1121" s="66"/>
      <c r="J1121" s="67"/>
      <c r="K1121" s="67"/>
      <c r="L1121" s="67"/>
      <c r="M1121" s="67"/>
      <c r="N1121" s="67"/>
      <c r="O1121" s="67"/>
      <c r="P1121" s="67"/>
      <c r="Q1121" s="67"/>
      <c r="R1121" s="67"/>
    </row>
    <row r="1122" spans="5:18" x14ac:dyDescent="0.2">
      <c r="E1122" s="81"/>
      <c r="F1122" s="82"/>
      <c r="G1122" s="154"/>
      <c r="H1122" s="155"/>
      <c r="I1122" s="66"/>
      <c r="J1122" s="67"/>
      <c r="K1122" s="67"/>
      <c r="L1122" s="67"/>
      <c r="M1122" s="67"/>
      <c r="N1122" s="67"/>
      <c r="O1122" s="67"/>
      <c r="P1122" s="67"/>
      <c r="Q1122" s="67"/>
      <c r="R1122" s="67"/>
    </row>
    <row r="1123" spans="5:18" x14ac:dyDescent="0.2">
      <c r="E1123" s="81"/>
      <c r="F1123" s="82"/>
      <c r="G1123" s="154"/>
      <c r="H1123" s="155"/>
      <c r="I1123" s="66"/>
      <c r="J1123" s="67"/>
      <c r="K1123" s="67"/>
      <c r="L1123" s="67"/>
      <c r="M1123" s="67"/>
      <c r="N1123" s="67"/>
      <c r="O1123" s="67"/>
      <c r="P1123" s="67"/>
      <c r="Q1123" s="67"/>
      <c r="R1123" s="67"/>
    </row>
    <row r="1124" spans="5:18" x14ac:dyDescent="0.2">
      <c r="E1124" s="81"/>
      <c r="F1124" s="82"/>
      <c r="G1124" s="154"/>
      <c r="H1124" s="155"/>
      <c r="I1124" s="66"/>
      <c r="J1124" s="67"/>
      <c r="K1124" s="67"/>
      <c r="L1124" s="67"/>
      <c r="M1124" s="67"/>
      <c r="N1124" s="67"/>
      <c r="O1124" s="67"/>
      <c r="P1124" s="67"/>
      <c r="Q1124" s="67"/>
      <c r="R1124" s="67"/>
    </row>
    <row r="1125" spans="5:18" x14ac:dyDescent="0.2">
      <c r="E1125" s="81"/>
      <c r="F1125" s="82"/>
      <c r="G1125" s="154"/>
      <c r="H1125" s="155"/>
      <c r="I1125" s="66"/>
      <c r="J1125" s="67"/>
      <c r="K1125" s="67"/>
      <c r="L1125" s="67"/>
      <c r="M1125" s="67"/>
      <c r="N1125" s="67"/>
      <c r="O1125" s="67"/>
      <c r="P1125" s="67"/>
      <c r="Q1125" s="67"/>
      <c r="R1125" s="67"/>
    </row>
    <row r="1126" spans="5:18" x14ac:dyDescent="0.2">
      <c r="E1126" s="81"/>
      <c r="F1126" s="82"/>
      <c r="G1126" s="154"/>
      <c r="H1126" s="155"/>
      <c r="I1126" s="66"/>
      <c r="J1126" s="67"/>
      <c r="K1126" s="67"/>
      <c r="L1126" s="67"/>
      <c r="M1126" s="67"/>
      <c r="N1126" s="67"/>
      <c r="O1126" s="67"/>
      <c r="P1126" s="67"/>
      <c r="Q1126" s="67"/>
      <c r="R1126" s="67"/>
    </row>
    <row r="1127" spans="5:18" x14ac:dyDescent="0.2">
      <c r="E1127" s="81"/>
      <c r="F1127" s="82"/>
      <c r="G1127" s="154"/>
      <c r="H1127" s="155"/>
      <c r="I1127" s="66"/>
      <c r="J1127" s="67"/>
      <c r="K1127" s="67"/>
      <c r="L1127" s="67"/>
      <c r="M1127" s="67"/>
      <c r="N1127" s="67"/>
      <c r="O1127" s="67"/>
      <c r="P1127" s="67"/>
      <c r="Q1127" s="67"/>
      <c r="R1127" s="67"/>
    </row>
    <row r="1128" spans="5:18" x14ac:dyDescent="0.2">
      <c r="E1128" s="81"/>
      <c r="F1128" s="82"/>
      <c r="G1128" s="154"/>
      <c r="H1128" s="155"/>
      <c r="I1128" s="66"/>
      <c r="J1128" s="67"/>
      <c r="K1128" s="67"/>
      <c r="L1128" s="67"/>
      <c r="M1128" s="67"/>
      <c r="N1128" s="67"/>
      <c r="O1128" s="67"/>
      <c r="P1128" s="67"/>
      <c r="Q1128" s="67"/>
      <c r="R1128" s="67"/>
    </row>
    <row r="1129" spans="5:18" x14ac:dyDescent="0.2">
      <c r="E1129" s="81"/>
      <c r="F1129" s="82"/>
      <c r="G1129" s="154"/>
      <c r="H1129" s="155"/>
      <c r="I1129" s="66"/>
      <c r="J1129" s="67"/>
      <c r="K1129" s="67"/>
      <c r="L1129" s="67"/>
      <c r="M1129" s="67"/>
      <c r="N1129" s="67"/>
      <c r="O1129" s="67"/>
      <c r="P1129" s="67"/>
      <c r="Q1129" s="67"/>
      <c r="R1129" s="67"/>
    </row>
    <row r="1130" spans="5:18" x14ac:dyDescent="0.2">
      <c r="E1130" s="81"/>
      <c r="F1130" s="82"/>
      <c r="G1130" s="154"/>
      <c r="H1130" s="155"/>
      <c r="I1130" s="66"/>
      <c r="J1130" s="67"/>
      <c r="K1130" s="67"/>
      <c r="L1130" s="67"/>
      <c r="M1130" s="67"/>
      <c r="N1130" s="67"/>
      <c r="O1130" s="67"/>
      <c r="P1130" s="67"/>
      <c r="Q1130" s="67"/>
      <c r="R1130" s="67"/>
    </row>
    <row r="1131" spans="5:18" x14ac:dyDescent="0.2">
      <c r="E1131" s="81"/>
      <c r="F1131" s="82"/>
      <c r="G1131" s="154"/>
      <c r="H1131" s="155"/>
      <c r="I1131" s="66"/>
      <c r="J1131" s="67"/>
      <c r="K1131" s="67"/>
      <c r="L1131" s="67"/>
      <c r="M1131" s="67"/>
      <c r="N1131" s="67"/>
      <c r="O1131" s="67"/>
      <c r="P1131" s="67"/>
      <c r="Q1131" s="67"/>
      <c r="R1131" s="67"/>
    </row>
    <row r="1132" spans="5:18" x14ac:dyDescent="0.2">
      <c r="E1132" s="81"/>
      <c r="F1132" s="82"/>
      <c r="G1132" s="154"/>
      <c r="H1132" s="155"/>
      <c r="I1132" s="66"/>
      <c r="J1132" s="67"/>
      <c r="K1132" s="67"/>
      <c r="L1132" s="67"/>
      <c r="M1132" s="67"/>
      <c r="N1132" s="67"/>
      <c r="O1132" s="67"/>
      <c r="P1132" s="67"/>
      <c r="Q1132" s="67"/>
      <c r="R1132" s="67"/>
    </row>
    <row r="1133" spans="5:18" x14ac:dyDescent="0.2">
      <c r="E1133" s="81"/>
      <c r="F1133" s="82"/>
      <c r="G1133" s="154"/>
      <c r="H1133" s="155"/>
      <c r="I1133" s="66"/>
      <c r="J1133" s="67"/>
      <c r="K1133" s="67"/>
      <c r="L1133" s="67"/>
      <c r="M1133" s="67"/>
      <c r="N1133" s="67"/>
      <c r="O1133" s="67"/>
      <c r="P1133" s="67"/>
      <c r="Q1133" s="67"/>
      <c r="R1133" s="67"/>
    </row>
    <row r="1134" spans="5:18" x14ac:dyDescent="0.2">
      <c r="E1134" s="81"/>
      <c r="F1134" s="82"/>
      <c r="G1134" s="154"/>
      <c r="H1134" s="155"/>
      <c r="I1134" s="66"/>
      <c r="J1134" s="67"/>
      <c r="K1134" s="67"/>
      <c r="L1134" s="67"/>
      <c r="M1134" s="67"/>
      <c r="N1134" s="67"/>
      <c r="O1134" s="67"/>
      <c r="P1134" s="67"/>
      <c r="Q1134" s="67"/>
      <c r="R1134" s="67"/>
    </row>
    <row r="1135" spans="5:18" x14ac:dyDescent="0.2">
      <c r="E1135" s="81"/>
      <c r="F1135" s="82"/>
      <c r="G1135" s="154"/>
      <c r="H1135" s="155"/>
      <c r="I1135" s="66"/>
      <c r="J1135" s="67"/>
      <c r="K1135" s="67"/>
      <c r="L1135" s="67"/>
      <c r="M1135" s="67"/>
      <c r="N1135" s="67"/>
      <c r="O1135" s="67"/>
      <c r="P1135" s="67"/>
      <c r="Q1135" s="67"/>
      <c r="R1135" s="67"/>
    </row>
    <row r="1136" spans="5:18" x14ac:dyDescent="0.2">
      <c r="E1136" s="81"/>
      <c r="F1136" s="82"/>
      <c r="G1136" s="154"/>
      <c r="H1136" s="155"/>
      <c r="I1136" s="66"/>
      <c r="J1136" s="67"/>
      <c r="K1136" s="67"/>
      <c r="L1136" s="67"/>
      <c r="M1136" s="67"/>
      <c r="N1136" s="67"/>
      <c r="O1136" s="67"/>
      <c r="P1136" s="67"/>
      <c r="Q1136" s="67"/>
      <c r="R1136" s="67"/>
    </row>
    <row r="1137" spans="5:18" x14ac:dyDescent="0.2">
      <c r="E1137" s="81"/>
      <c r="F1137" s="82"/>
      <c r="G1137" s="154"/>
      <c r="H1137" s="155"/>
      <c r="I1137" s="66"/>
      <c r="J1137" s="67"/>
      <c r="K1137" s="67"/>
      <c r="L1137" s="67"/>
      <c r="M1137" s="67"/>
      <c r="N1137" s="67"/>
      <c r="O1137" s="67"/>
      <c r="P1137" s="67"/>
      <c r="Q1137" s="67"/>
      <c r="R1137" s="67"/>
    </row>
    <row r="1138" spans="5:18" x14ac:dyDescent="0.2">
      <c r="E1138" s="81"/>
      <c r="F1138" s="82"/>
      <c r="G1138" s="154"/>
      <c r="H1138" s="155"/>
      <c r="I1138" s="66"/>
      <c r="J1138" s="67"/>
      <c r="K1138" s="67"/>
      <c r="L1138" s="67"/>
      <c r="M1138" s="67"/>
      <c r="N1138" s="67"/>
      <c r="O1138" s="67"/>
      <c r="P1138" s="67"/>
      <c r="Q1138" s="67"/>
      <c r="R1138" s="67"/>
    </row>
    <row r="1139" spans="5:18" x14ac:dyDescent="0.2">
      <c r="E1139" s="81"/>
      <c r="F1139" s="82"/>
      <c r="G1139" s="154"/>
      <c r="H1139" s="155"/>
      <c r="I1139" s="66"/>
      <c r="J1139" s="67"/>
      <c r="K1139" s="67"/>
      <c r="L1139" s="67"/>
      <c r="M1139" s="67"/>
      <c r="N1139" s="67"/>
      <c r="O1139" s="67"/>
      <c r="P1139" s="67"/>
      <c r="Q1139" s="67"/>
      <c r="R1139" s="67"/>
    </row>
    <row r="1140" spans="5:18" x14ac:dyDescent="0.2">
      <c r="E1140" s="81"/>
      <c r="F1140" s="82"/>
      <c r="G1140" s="154"/>
      <c r="H1140" s="155"/>
      <c r="I1140" s="66"/>
      <c r="J1140" s="67"/>
      <c r="K1140" s="67"/>
      <c r="L1140" s="67"/>
      <c r="M1140" s="67"/>
      <c r="N1140" s="67"/>
      <c r="O1140" s="67"/>
      <c r="P1140" s="67"/>
      <c r="Q1140" s="67"/>
      <c r="R1140" s="67"/>
    </row>
    <row r="1141" spans="5:18" x14ac:dyDescent="0.2">
      <c r="E1141" s="81"/>
      <c r="F1141" s="82"/>
      <c r="G1141" s="154"/>
      <c r="H1141" s="155"/>
      <c r="I1141" s="66"/>
      <c r="J1141" s="67"/>
      <c r="K1141" s="67"/>
      <c r="L1141" s="67"/>
      <c r="M1141" s="67"/>
      <c r="N1141" s="67"/>
      <c r="O1141" s="67"/>
      <c r="P1141" s="67"/>
      <c r="Q1141" s="67"/>
      <c r="R1141" s="67"/>
    </row>
    <row r="1142" spans="5:18" x14ac:dyDescent="0.2">
      <c r="E1142" s="81"/>
      <c r="F1142" s="82"/>
      <c r="G1142" s="154"/>
      <c r="H1142" s="155"/>
      <c r="I1142" s="66"/>
      <c r="J1142" s="67"/>
      <c r="K1142" s="67"/>
      <c r="L1142" s="67"/>
      <c r="M1142" s="67"/>
      <c r="N1142" s="67"/>
      <c r="O1142" s="67"/>
      <c r="P1142" s="67"/>
      <c r="Q1142" s="67"/>
      <c r="R1142" s="67"/>
    </row>
    <row r="1143" spans="5:18" x14ac:dyDescent="0.2">
      <c r="E1143" s="81"/>
      <c r="F1143" s="82"/>
      <c r="G1143" s="154"/>
      <c r="H1143" s="155"/>
      <c r="I1143" s="66"/>
      <c r="J1143" s="67"/>
      <c r="K1143" s="67"/>
      <c r="L1143" s="67"/>
      <c r="M1143" s="67"/>
      <c r="N1143" s="67"/>
      <c r="O1143" s="67"/>
      <c r="P1143" s="67"/>
      <c r="Q1143" s="67"/>
      <c r="R1143" s="67"/>
    </row>
    <row r="1144" spans="5:18" x14ac:dyDescent="0.2">
      <c r="E1144" s="81"/>
      <c r="F1144" s="82"/>
      <c r="G1144" s="154"/>
      <c r="H1144" s="155"/>
      <c r="I1144" s="66"/>
      <c r="J1144" s="67"/>
      <c r="K1144" s="67"/>
      <c r="L1144" s="67"/>
      <c r="M1144" s="67"/>
      <c r="N1144" s="67"/>
      <c r="O1144" s="67"/>
      <c r="P1144" s="67"/>
      <c r="Q1144" s="67"/>
      <c r="R1144" s="67"/>
    </row>
    <row r="1145" spans="5:18" x14ac:dyDescent="0.2">
      <c r="E1145" s="81"/>
      <c r="F1145" s="82"/>
      <c r="G1145" s="154"/>
      <c r="H1145" s="155"/>
      <c r="I1145" s="66"/>
      <c r="J1145" s="67"/>
      <c r="K1145" s="67"/>
      <c r="L1145" s="67"/>
      <c r="M1145" s="67"/>
      <c r="N1145" s="67"/>
      <c r="O1145" s="67"/>
      <c r="P1145" s="67"/>
      <c r="Q1145" s="67"/>
      <c r="R1145" s="67"/>
    </row>
    <row r="1146" spans="5:18" x14ac:dyDescent="0.2">
      <c r="E1146" s="81"/>
      <c r="F1146" s="82"/>
      <c r="G1146" s="154"/>
      <c r="H1146" s="155"/>
      <c r="I1146" s="66"/>
      <c r="J1146" s="67"/>
      <c r="K1146" s="67"/>
      <c r="L1146" s="67"/>
      <c r="M1146" s="67"/>
      <c r="N1146" s="67"/>
      <c r="O1146" s="67"/>
      <c r="P1146" s="67"/>
      <c r="Q1146" s="67"/>
      <c r="R1146" s="67"/>
    </row>
    <row r="1147" spans="5:18" x14ac:dyDescent="0.2">
      <c r="E1147" s="81"/>
      <c r="F1147" s="82"/>
      <c r="G1147" s="154"/>
      <c r="H1147" s="155"/>
      <c r="I1147" s="66"/>
      <c r="J1147" s="67"/>
      <c r="K1147" s="67"/>
      <c r="L1147" s="67"/>
      <c r="M1147" s="67"/>
      <c r="N1147" s="67"/>
      <c r="O1147" s="67"/>
      <c r="P1147" s="67"/>
      <c r="Q1147" s="67"/>
      <c r="R1147" s="67"/>
    </row>
    <row r="1148" spans="5:18" x14ac:dyDescent="0.2">
      <c r="E1148" s="81"/>
      <c r="F1148" s="82"/>
      <c r="G1148" s="154"/>
      <c r="H1148" s="155"/>
      <c r="I1148" s="66"/>
      <c r="J1148" s="67"/>
      <c r="K1148" s="67"/>
      <c r="L1148" s="67"/>
      <c r="M1148" s="67"/>
      <c r="N1148" s="67"/>
      <c r="O1148" s="67"/>
      <c r="P1148" s="67"/>
      <c r="Q1148" s="67"/>
      <c r="R1148" s="67"/>
    </row>
    <row r="1149" spans="5:18" x14ac:dyDescent="0.2">
      <c r="E1149" s="81"/>
      <c r="F1149" s="82"/>
      <c r="G1149" s="154"/>
      <c r="H1149" s="155"/>
      <c r="I1149" s="66"/>
      <c r="J1149" s="67"/>
      <c r="K1149" s="67"/>
      <c r="L1149" s="67"/>
      <c r="M1149" s="67"/>
      <c r="N1149" s="67"/>
      <c r="O1149" s="67"/>
      <c r="P1149" s="67"/>
      <c r="Q1149" s="67"/>
      <c r="R1149" s="67"/>
    </row>
    <row r="1150" spans="5:18" x14ac:dyDescent="0.2">
      <c r="E1150" s="81"/>
      <c r="F1150" s="82"/>
      <c r="G1150" s="154"/>
      <c r="H1150" s="155"/>
      <c r="I1150" s="66"/>
      <c r="J1150" s="67"/>
      <c r="K1150" s="67"/>
      <c r="L1150" s="67"/>
      <c r="M1150" s="67"/>
      <c r="N1150" s="67"/>
      <c r="O1150" s="67"/>
      <c r="P1150" s="67"/>
      <c r="Q1150" s="67"/>
      <c r="R1150" s="67"/>
    </row>
    <row r="1151" spans="5:18" x14ac:dyDescent="0.2">
      <c r="E1151" s="81"/>
      <c r="F1151" s="82"/>
      <c r="G1151" s="154"/>
      <c r="H1151" s="155"/>
      <c r="I1151" s="66"/>
      <c r="J1151" s="67"/>
      <c r="K1151" s="67"/>
      <c r="L1151" s="67"/>
      <c r="M1151" s="67"/>
      <c r="N1151" s="67"/>
      <c r="O1151" s="67"/>
      <c r="P1151" s="67"/>
      <c r="Q1151" s="67"/>
      <c r="R1151" s="67"/>
    </row>
    <row r="1152" spans="5:18" x14ac:dyDescent="0.2">
      <c r="E1152" s="81"/>
      <c r="F1152" s="82"/>
      <c r="G1152" s="154"/>
      <c r="H1152" s="155"/>
      <c r="I1152" s="66"/>
      <c r="J1152" s="67"/>
      <c r="K1152" s="67"/>
      <c r="L1152" s="67"/>
      <c r="M1152" s="67"/>
      <c r="N1152" s="67"/>
      <c r="O1152" s="67"/>
      <c r="P1152" s="67"/>
      <c r="Q1152" s="67"/>
      <c r="R1152" s="67"/>
    </row>
    <row r="1153" spans="5:18" x14ac:dyDescent="0.2">
      <c r="E1153" s="81"/>
      <c r="F1153" s="82"/>
      <c r="G1153" s="154"/>
      <c r="H1153" s="155"/>
      <c r="I1153" s="66"/>
      <c r="J1153" s="67"/>
      <c r="K1153" s="67"/>
      <c r="L1153" s="67"/>
      <c r="M1153" s="67"/>
      <c r="N1153" s="67"/>
      <c r="O1153" s="67"/>
      <c r="P1153" s="67"/>
      <c r="Q1153" s="67"/>
      <c r="R1153" s="67"/>
    </row>
    <row r="1154" spans="5:18" x14ac:dyDescent="0.2">
      <c r="E1154" s="81"/>
      <c r="F1154" s="82"/>
      <c r="G1154" s="154"/>
      <c r="H1154" s="155"/>
      <c r="I1154" s="66"/>
      <c r="J1154" s="67"/>
      <c r="K1154" s="67"/>
      <c r="L1154" s="67"/>
      <c r="M1154" s="67"/>
      <c r="N1154" s="67"/>
      <c r="O1154" s="67"/>
      <c r="P1154" s="67"/>
      <c r="Q1154" s="67"/>
      <c r="R1154" s="67"/>
    </row>
    <row r="1155" spans="5:18" x14ac:dyDescent="0.2">
      <c r="E1155" s="81"/>
      <c r="F1155" s="82"/>
      <c r="G1155" s="154"/>
      <c r="H1155" s="155"/>
      <c r="I1155" s="66"/>
      <c r="J1155" s="67"/>
      <c r="K1155" s="67"/>
      <c r="L1155" s="67"/>
      <c r="M1155" s="67"/>
      <c r="N1155" s="67"/>
      <c r="O1155" s="67"/>
      <c r="P1155" s="67"/>
      <c r="Q1155" s="67"/>
      <c r="R1155" s="67"/>
    </row>
    <row r="1156" spans="5:18" x14ac:dyDescent="0.2">
      <c r="E1156" s="81"/>
      <c r="F1156" s="82"/>
      <c r="G1156" s="154"/>
      <c r="H1156" s="155"/>
      <c r="I1156" s="66"/>
      <c r="J1156" s="67"/>
      <c r="K1156" s="67"/>
      <c r="L1156" s="67"/>
      <c r="M1156" s="67"/>
      <c r="N1156" s="67"/>
      <c r="O1156" s="67"/>
      <c r="P1156" s="67"/>
      <c r="Q1156" s="67"/>
      <c r="R1156" s="67"/>
    </row>
    <row r="1157" spans="5:18" x14ac:dyDescent="0.2">
      <c r="E1157" s="81"/>
      <c r="F1157" s="82"/>
      <c r="G1157" s="154"/>
      <c r="H1157" s="155"/>
      <c r="I1157" s="66"/>
      <c r="J1157" s="67"/>
      <c r="K1157" s="67"/>
      <c r="L1157" s="67"/>
      <c r="M1157" s="67"/>
      <c r="N1157" s="67"/>
      <c r="O1157" s="67"/>
      <c r="P1157" s="67"/>
      <c r="Q1157" s="67"/>
      <c r="R1157" s="67"/>
    </row>
    <row r="1158" spans="5:18" x14ac:dyDescent="0.2">
      <c r="E1158" s="81"/>
      <c r="F1158" s="82"/>
      <c r="G1158" s="154"/>
      <c r="H1158" s="155"/>
      <c r="I1158" s="66"/>
      <c r="J1158" s="67"/>
      <c r="K1158" s="67"/>
      <c r="L1158" s="67"/>
      <c r="M1158" s="67"/>
      <c r="N1158" s="67"/>
      <c r="O1158" s="67"/>
      <c r="P1158" s="67"/>
      <c r="Q1158" s="67"/>
      <c r="R1158" s="67"/>
    </row>
    <row r="1159" spans="5:18" x14ac:dyDescent="0.2">
      <c r="E1159" s="81"/>
      <c r="F1159" s="82"/>
      <c r="G1159" s="154"/>
      <c r="H1159" s="155"/>
      <c r="I1159" s="66"/>
      <c r="J1159" s="67"/>
      <c r="K1159" s="67"/>
      <c r="L1159" s="67"/>
      <c r="M1159" s="67"/>
      <c r="N1159" s="67"/>
      <c r="O1159" s="67"/>
      <c r="P1159" s="67"/>
      <c r="Q1159" s="67"/>
      <c r="R1159" s="67"/>
    </row>
    <row r="1160" spans="5:18" x14ac:dyDescent="0.2">
      <c r="E1160" s="81"/>
      <c r="F1160" s="82"/>
      <c r="G1160" s="154"/>
      <c r="H1160" s="155"/>
      <c r="I1160" s="66"/>
      <c r="J1160" s="67"/>
      <c r="K1160" s="67"/>
      <c r="L1160" s="67"/>
      <c r="M1160" s="67"/>
      <c r="N1160" s="67"/>
      <c r="O1160" s="67"/>
      <c r="P1160" s="67"/>
      <c r="Q1160" s="67"/>
      <c r="R1160" s="67"/>
    </row>
    <row r="1161" spans="5:18" x14ac:dyDescent="0.2">
      <c r="E1161" s="81"/>
      <c r="F1161" s="82"/>
      <c r="G1161" s="154"/>
      <c r="H1161" s="155"/>
      <c r="I1161" s="66"/>
      <c r="J1161" s="67"/>
      <c r="K1161" s="67"/>
      <c r="L1161" s="67"/>
      <c r="M1161" s="67"/>
      <c r="N1161" s="67"/>
      <c r="O1161" s="67"/>
      <c r="P1161" s="67"/>
      <c r="Q1161" s="67"/>
      <c r="R1161" s="67"/>
    </row>
    <row r="1162" spans="5:18" x14ac:dyDescent="0.2">
      <c r="E1162" s="81"/>
      <c r="F1162" s="82"/>
      <c r="G1162" s="154"/>
      <c r="H1162" s="155"/>
      <c r="I1162" s="66"/>
      <c r="J1162" s="67"/>
      <c r="K1162" s="67"/>
      <c r="L1162" s="67"/>
      <c r="M1162" s="67"/>
      <c r="N1162" s="67"/>
      <c r="O1162" s="67"/>
      <c r="P1162" s="67"/>
      <c r="Q1162" s="67"/>
      <c r="R1162" s="67"/>
    </row>
    <row r="1163" spans="5:18" x14ac:dyDescent="0.2">
      <c r="E1163" s="81"/>
      <c r="F1163" s="82"/>
      <c r="G1163" s="154"/>
      <c r="H1163" s="155"/>
      <c r="I1163" s="66"/>
      <c r="J1163" s="67"/>
      <c r="K1163" s="67"/>
      <c r="L1163" s="67"/>
      <c r="M1163" s="67"/>
      <c r="N1163" s="67"/>
      <c r="O1163" s="67"/>
      <c r="P1163" s="67"/>
      <c r="Q1163" s="67"/>
      <c r="R1163" s="67"/>
    </row>
    <row r="1164" spans="5:18" x14ac:dyDescent="0.2">
      <c r="E1164" s="81"/>
      <c r="F1164" s="82"/>
      <c r="G1164" s="154"/>
      <c r="H1164" s="155"/>
      <c r="I1164" s="66"/>
      <c r="J1164" s="67"/>
      <c r="K1164" s="67"/>
      <c r="L1164" s="67"/>
      <c r="M1164" s="67"/>
      <c r="N1164" s="67"/>
      <c r="O1164" s="67"/>
      <c r="P1164" s="67"/>
      <c r="Q1164" s="67"/>
      <c r="R1164" s="67"/>
    </row>
    <row r="1165" spans="5:18" x14ac:dyDescent="0.2">
      <c r="E1165" s="81"/>
      <c r="F1165" s="82"/>
      <c r="G1165" s="154"/>
      <c r="H1165" s="155"/>
      <c r="I1165" s="66"/>
      <c r="J1165" s="67"/>
      <c r="K1165" s="67"/>
      <c r="L1165" s="67"/>
      <c r="M1165" s="67"/>
      <c r="N1165" s="67"/>
      <c r="O1165" s="67"/>
      <c r="P1165" s="67"/>
      <c r="Q1165" s="67"/>
      <c r="R1165" s="67"/>
    </row>
    <row r="1166" spans="5:18" x14ac:dyDescent="0.2">
      <c r="E1166" s="81"/>
      <c r="F1166" s="82"/>
      <c r="G1166" s="154"/>
      <c r="H1166" s="155"/>
      <c r="I1166" s="66"/>
      <c r="J1166" s="67"/>
      <c r="K1166" s="67"/>
      <c r="L1166" s="67"/>
      <c r="M1166" s="67"/>
      <c r="N1166" s="67"/>
      <c r="O1166" s="67"/>
      <c r="P1166" s="67"/>
      <c r="Q1166" s="67"/>
      <c r="R1166" s="67"/>
    </row>
    <row r="1167" spans="5:18" x14ac:dyDescent="0.2">
      <c r="E1167" s="81"/>
      <c r="F1167" s="82"/>
      <c r="G1167" s="154"/>
      <c r="H1167" s="155"/>
      <c r="I1167" s="66"/>
      <c r="J1167" s="67"/>
      <c r="K1167" s="67"/>
      <c r="L1167" s="67"/>
      <c r="M1167" s="67"/>
      <c r="N1167" s="67"/>
      <c r="O1167" s="67"/>
      <c r="P1167" s="67"/>
      <c r="Q1167" s="67"/>
      <c r="R1167" s="67"/>
    </row>
    <row r="1168" spans="5:18" x14ac:dyDescent="0.2">
      <c r="E1168" s="81"/>
      <c r="F1168" s="82"/>
      <c r="G1168" s="154"/>
      <c r="H1168" s="155"/>
      <c r="I1168" s="66"/>
      <c r="J1168" s="67"/>
      <c r="K1168" s="67"/>
      <c r="L1168" s="67"/>
      <c r="M1168" s="67"/>
      <c r="N1168" s="67"/>
      <c r="O1168" s="67"/>
      <c r="P1168" s="67"/>
      <c r="Q1168" s="67"/>
      <c r="R1168" s="67"/>
    </row>
    <row r="1169" spans="5:18" x14ac:dyDescent="0.2">
      <c r="E1169" s="81"/>
      <c r="F1169" s="82"/>
      <c r="G1169" s="154"/>
      <c r="H1169" s="155"/>
      <c r="I1169" s="66"/>
      <c r="J1169" s="67"/>
      <c r="K1169" s="67"/>
      <c r="L1169" s="67"/>
      <c r="M1169" s="67"/>
      <c r="N1169" s="67"/>
      <c r="O1169" s="67"/>
      <c r="P1169" s="67"/>
      <c r="Q1169" s="67"/>
      <c r="R1169" s="67"/>
    </row>
    <row r="1170" spans="5:18" x14ac:dyDescent="0.2">
      <c r="E1170" s="81"/>
      <c r="F1170" s="82"/>
      <c r="G1170" s="154"/>
      <c r="H1170" s="155"/>
      <c r="I1170" s="66"/>
      <c r="J1170" s="67"/>
      <c r="K1170" s="67"/>
      <c r="L1170" s="67"/>
      <c r="M1170" s="67"/>
      <c r="N1170" s="67"/>
      <c r="O1170" s="67"/>
      <c r="P1170" s="67"/>
      <c r="Q1170" s="67"/>
      <c r="R1170" s="67"/>
    </row>
    <row r="1171" spans="5:18" x14ac:dyDescent="0.2">
      <c r="E1171" s="81"/>
      <c r="F1171" s="82"/>
      <c r="G1171" s="154"/>
      <c r="H1171" s="155"/>
      <c r="I1171" s="66"/>
      <c r="J1171" s="67"/>
      <c r="K1171" s="67"/>
      <c r="L1171" s="67"/>
      <c r="M1171" s="67"/>
      <c r="N1171" s="67"/>
      <c r="O1171" s="67"/>
      <c r="P1171" s="67"/>
      <c r="Q1171" s="67"/>
      <c r="R1171" s="67"/>
    </row>
    <row r="1172" spans="5:18" x14ac:dyDescent="0.2">
      <c r="E1172" s="81"/>
      <c r="F1172" s="82"/>
      <c r="G1172" s="154"/>
      <c r="H1172" s="155"/>
      <c r="I1172" s="66"/>
      <c r="J1172" s="67"/>
      <c r="K1172" s="67"/>
      <c r="L1172" s="67"/>
      <c r="M1172" s="67"/>
      <c r="N1172" s="67"/>
      <c r="O1172" s="67"/>
      <c r="P1172" s="67"/>
      <c r="Q1172" s="67"/>
      <c r="R1172" s="67"/>
    </row>
    <row r="1173" spans="5:18" x14ac:dyDescent="0.2">
      <c r="E1173" s="81"/>
      <c r="F1173" s="82"/>
      <c r="G1173" s="154"/>
      <c r="H1173" s="155"/>
      <c r="I1173" s="66"/>
      <c r="J1173" s="67"/>
      <c r="K1173" s="67"/>
      <c r="L1173" s="67"/>
      <c r="M1173" s="67"/>
      <c r="N1173" s="67"/>
      <c r="O1173" s="67"/>
      <c r="P1173" s="67"/>
      <c r="Q1173" s="67"/>
      <c r="R1173" s="67"/>
    </row>
    <row r="1174" spans="5:18" x14ac:dyDescent="0.2">
      <c r="E1174" s="81"/>
      <c r="F1174" s="82"/>
      <c r="G1174" s="154"/>
      <c r="H1174" s="155"/>
      <c r="I1174" s="66"/>
      <c r="J1174" s="67"/>
      <c r="K1174" s="67"/>
      <c r="L1174" s="67"/>
      <c r="M1174" s="67"/>
      <c r="N1174" s="67"/>
      <c r="O1174" s="67"/>
      <c r="P1174" s="67"/>
      <c r="Q1174" s="67"/>
      <c r="R1174" s="67"/>
    </row>
    <row r="1175" spans="5:18" x14ac:dyDescent="0.2">
      <c r="E1175" s="81"/>
      <c r="F1175" s="82"/>
      <c r="G1175" s="154"/>
      <c r="H1175" s="155"/>
      <c r="I1175" s="66"/>
      <c r="J1175" s="67"/>
      <c r="K1175" s="67"/>
      <c r="L1175" s="67"/>
      <c r="M1175" s="67"/>
      <c r="N1175" s="67"/>
      <c r="O1175" s="67"/>
      <c r="P1175" s="67"/>
      <c r="Q1175" s="67"/>
      <c r="R1175" s="67"/>
    </row>
    <row r="1176" spans="5:18" x14ac:dyDescent="0.2">
      <c r="E1176" s="81"/>
      <c r="F1176" s="82"/>
      <c r="G1176" s="154"/>
      <c r="H1176" s="155"/>
      <c r="I1176" s="66"/>
      <c r="J1176" s="67"/>
      <c r="K1176" s="67"/>
      <c r="L1176" s="67"/>
      <c r="M1176" s="67"/>
      <c r="N1176" s="67"/>
      <c r="O1176" s="67"/>
      <c r="P1176" s="67"/>
      <c r="Q1176" s="67"/>
      <c r="R1176" s="67"/>
    </row>
    <row r="1177" spans="5:18" x14ac:dyDescent="0.2">
      <c r="E1177" s="81"/>
      <c r="F1177" s="82"/>
      <c r="G1177" s="154"/>
      <c r="H1177" s="155"/>
      <c r="I1177" s="66"/>
      <c r="J1177" s="67"/>
      <c r="K1177" s="67"/>
      <c r="L1177" s="67"/>
      <c r="M1177" s="67"/>
      <c r="N1177" s="67"/>
      <c r="O1177" s="67"/>
      <c r="P1177" s="67"/>
      <c r="Q1177" s="67"/>
      <c r="R1177" s="67"/>
    </row>
    <row r="1178" spans="5:18" x14ac:dyDescent="0.2">
      <c r="E1178" s="81"/>
      <c r="F1178" s="82"/>
      <c r="G1178" s="154"/>
      <c r="H1178" s="155"/>
      <c r="I1178" s="66"/>
      <c r="J1178" s="67"/>
      <c r="K1178" s="67"/>
      <c r="L1178" s="67"/>
      <c r="M1178" s="67"/>
      <c r="N1178" s="67"/>
      <c r="O1178" s="67"/>
      <c r="P1178" s="67"/>
      <c r="Q1178" s="67"/>
      <c r="R1178" s="67"/>
    </row>
    <row r="1179" spans="5:18" x14ac:dyDescent="0.2">
      <c r="E1179" s="81"/>
      <c r="F1179" s="82"/>
      <c r="G1179" s="154"/>
      <c r="H1179" s="155"/>
      <c r="I1179" s="66"/>
      <c r="J1179" s="67"/>
      <c r="K1179" s="67"/>
      <c r="L1179" s="67"/>
      <c r="M1179" s="67"/>
      <c r="N1179" s="67"/>
      <c r="O1179" s="67"/>
      <c r="P1179" s="67"/>
      <c r="Q1179" s="67"/>
      <c r="R1179" s="67"/>
    </row>
    <row r="1180" spans="5:18" x14ac:dyDescent="0.2">
      <c r="E1180" s="81"/>
      <c r="F1180" s="82"/>
      <c r="G1180" s="154"/>
      <c r="H1180" s="155"/>
      <c r="I1180" s="66"/>
      <c r="J1180" s="67"/>
      <c r="K1180" s="67"/>
      <c r="L1180" s="67"/>
      <c r="M1180" s="67"/>
      <c r="N1180" s="67"/>
      <c r="O1180" s="67"/>
      <c r="P1180" s="67"/>
      <c r="Q1180" s="67"/>
      <c r="R1180" s="67"/>
    </row>
    <row r="1181" spans="5:18" x14ac:dyDescent="0.2">
      <c r="E1181" s="81"/>
      <c r="F1181" s="82"/>
      <c r="G1181" s="154"/>
      <c r="H1181" s="155"/>
      <c r="I1181" s="66"/>
      <c r="J1181" s="67"/>
      <c r="K1181" s="67"/>
      <c r="L1181" s="67"/>
      <c r="M1181" s="67"/>
      <c r="N1181" s="67"/>
      <c r="O1181" s="67"/>
      <c r="P1181" s="67"/>
      <c r="Q1181" s="67"/>
      <c r="R1181" s="67"/>
    </row>
    <row r="1182" spans="5:18" x14ac:dyDescent="0.2">
      <c r="E1182" s="81"/>
      <c r="F1182" s="82"/>
      <c r="G1182" s="154"/>
      <c r="H1182" s="155"/>
      <c r="I1182" s="66"/>
      <c r="J1182" s="67"/>
      <c r="K1182" s="67"/>
      <c r="L1182" s="67"/>
      <c r="M1182" s="67"/>
      <c r="N1182" s="67"/>
      <c r="O1182" s="67"/>
      <c r="P1182" s="67"/>
      <c r="Q1182" s="67"/>
      <c r="R1182" s="67"/>
    </row>
    <row r="1183" spans="5:18" x14ac:dyDescent="0.2">
      <c r="E1183" s="81"/>
      <c r="F1183" s="82"/>
      <c r="G1183" s="154"/>
      <c r="H1183" s="155"/>
      <c r="I1183" s="66"/>
      <c r="J1183" s="67"/>
      <c r="K1183" s="67"/>
      <c r="L1183" s="67"/>
      <c r="M1183" s="67"/>
      <c r="N1183" s="67"/>
      <c r="O1183" s="67"/>
      <c r="P1183" s="67"/>
      <c r="Q1183" s="67"/>
      <c r="R1183" s="67"/>
    </row>
    <row r="1184" spans="5:18" x14ac:dyDescent="0.2">
      <c r="E1184" s="81"/>
      <c r="F1184" s="82"/>
      <c r="G1184" s="154"/>
      <c r="H1184" s="155"/>
      <c r="I1184" s="66"/>
      <c r="J1184" s="67"/>
      <c r="K1184" s="67"/>
      <c r="L1184" s="67"/>
      <c r="M1184" s="67"/>
      <c r="N1184" s="67"/>
      <c r="O1184" s="67"/>
      <c r="P1184" s="67"/>
      <c r="Q1184" s="67"/>
      <c r="R1184" s="67"/>
    </row>
    <row r="1185" spans="5:18" x14ac:dyDescent="0.2">
      <c r="E1185" s="81"/>
      <c r="F1185" s="82"/>
      <c r="G1185" s="154"/>
      <c r="H1185" s="155"/>
      <c r="I1185" s="66"/>
      <c r="J1185" s="67"/>
      <c r="K1185" s="67"/>
      <c r="L1185" s="67"/>
      <c r="M1185" s="67"/>
      <c r="N1185" s="67"/>
      <c r="O1185" s="67"/>
      <c r="P1185" s="67"/>
      <c r="Q1185" s="67"/>
      <c r="R1185" s="67"/>
    </row>
    <row r="1186" spans="5:18" x14ac:dyDescent="0.2">
      <c r="E1186" s="81"/>
      <c r="F1186" s="82"/>
      <c r="G1186" s="154"/>
      <c r="H1186" s="155"/>
      <c r="I1186" s="66"/>
      <c r="J1186" s="67"/>
      <c r="K1186" s="67"/>
      <c r="L1186" s="67"/>
      <c r="M1186" s="67"/>
      <c r="N1186" s="67"/>
      <c r="O1186" s="67"/>
      <c r="P1186" s="67"/>
      <c r="Q1186" s="67"/>
      <c r="R1186" s="67"/>
    </row>
    <row r="1187" spans="5:18" x14ac:dyDescent="0.2">
      <c r="E1187" s="81"/>
      <c r="F1187" s="82"/>
      <c r="G1187" s="154"/>
      <c r="H1187" s="155"/>
      <c r="I1187" s="66"/>
      <c r="J1187" s="67"/>
      <c r="K1187" s="67"/>
      <c r="L1187" s="67"/>
      <c r="M1187" s="67"/>
      <c r="N1187" s="67"/>
      <c r="O1187" s="67"/>
      <c r="P1187" s="67"/>
      <c r="Q1187" s="67"/>
      <c r="R1187" s="67"/>
    </row>
    <row r="1188" spans="5:18" x14ac:dyDescent="0.2">
      <c r="E1188" s="81"/>
      <c r="F1188" s="82"/>
      <c r="G1188" s="154"/>
      <c r="H1188" s="155"/>
      <c r="I1188" s="66"/>
      <c r="J1188" s="67"/>
      <c r="K1188" s="67"/>
      <c r="L1188" s="67"/>
      <c r="M1188" s="67"/>
      <c r="N1188" s="67"/>
      <c r="O1188" s="67"/>
      <c r="P1188" s="67"/>
      <c r="Q1188" s="67"/>
      <c r="R1188" s="67"/>
    </row>
    <row r="1189" spans="5:18" x14ac:dyDescent="0.2">
      <c r="E1189" s="81"/>
      <c r="F1189" s="82"/>
      <c r="G1189" s="154"/>
      <c r="H1189" s="155"/>
      <c r="I1189" s="66"/>
      <c r="J1189" s="67"/>
      <c r="K1189" s="67"/>
      <c r="L1189" s="67"/>
      <c r="M1189" s="67"/>
      <c r="N1189" s="67"/>
      <c r="O1189" s="67"/>
      <c r="P1189" s="67"/>
      <c r="Q1189" s="67"/>
      <c r="R1189" s="67"/>
    </row>
    <row r="1190" spans="5:18" x14ac:dyDescent="0.2">
      <c r="E1190" s="81"/>
      <c r="F1190" s="82"/>
      <c r="G1190" s="154"/>
      <c r="H1190" s="155"/>
      <c r="I1190" s="66"/>
      <c r="J1190" s="67"/>
      <c r="K1190" s="67"/>
      <c r="L1190" s="67"/>
      <c r="M1190" s="67"/>
      <c r="N1190" s="67"/>
      <c r="O1190" s="67"/>
      <c r="P1190" s="67"/>
      <c r="Q1190" s="67"/>
      <c r="R1190" s="67"/>
    </row>
    <row r="1191" spans="5:18" x14ac:dyDescent="0.2">
      <c r="E1191" s="81"/>
      <c r="F1191" s="82"/>
      <c r="G1191" s="154"/>
      <c r="H1191" s="155"/>
      <c r="I1191" s="66"/>
      <c r="J1191" s="67"/>
      <c r="K1191" s="67"/>
      <c r="L1191" s="67"/>
      <c r="M1191" s="67"/>
      <c r="N1191" s="67"/>
      <c r="O1191" s="67"/>
      <c r="P1191" s="67"/>
      <c r="Q1191" s="67"/>
      <c r="R1191" s="67"/>
    </row>
    <row r="1192" spans="5:18" x14ac:dyDescent="0.2">
      <c r="E1192" s="81"/>
      <c r="F1192" s="82"/>
      <c r="G1192" s="154"/>
      <c r="H1192" s="155"/>
      <c r="I1192" s="66"/>
      <c r="J1192" s="67"/>
      <c r="K1192" s="67"/>
      <c r="L1192" s="67"/>
      <c r="M1192" s="67"/>
      <c r="N1192" s="67"/>
      <c r="O1192" s="67"/>
      <c r="P1192" s="67"/>
      <c r="Q1192" s="67"/>
      <c r="R1192" s="67"/>
    </row>
    <row r="1193" spans="5:18" x14ac:dyDescent="0.2">
      <c r="E1193" s="81"/>
      <c r="F1193" s="82"/>
      <c r="G1193" s="154"/>
      <c r="H1193" s="155"/>
      <c r="I1193" s="66"/>
      <c r="J1193" s="67"/>
      <c r="K1193" s="67"/>
      <c r="L1193" s="67"/>
      <c r="M1193" s="67"/>
      <c r="N1193" s="67"/>
      <c r="O1193" s="67"/>
      <c r="P1193" s="67"/>
      <c r="Q1193" s="67"/>
      <c r="R1193" s="67"/>
    </row>
    <row r="1194" spans="5:18" x14ac:dyDescent="0.2">
      <c r="E1194" s="81"/>
      <c r="F1194" s="82"/>
      <c r="G1194" s="154"/>
      <c r="H1194" s="155"/>
      <c r="I1194" s="66"/>
      <c r="J1194" s="67"/>
      <c r="K1194" s="67"/>
      <c r="L1194" s="67"/>
      <c r="M1194" s="67"/>
      <c r="N1194" s="67"/>
      <c r="O1194" s="67"/>
      <c r="P1194" s="67"/>
      <c r="Q1194" s="67"/>
      <c r="R1194" s="67"/>
    </row>
    <row r="1195" spans="5:18" x14ac:dyDescent="0.2">
      <c r="E1195" s="81"/>
      <c r="F1195" s="82"/>
      <c r="G1195" s="154"/>
      <c r="H1195" s="155"/>
      <c r="I1195" s="66"/>
      <c r="J1195" s="67"/>
      <c r="K1195" s="67"/>
      <c r="L1195" s="67"/>
      <c r="M1195" s="67"/>
      <c r="N1195" s="67"/>
      <c r="O1195" s="67"/>
      <c r="P1195" s="67"/>
      <c r="Q1195" s="67"/>
      <c r="R1195" s="67"/>
    </row>
    <row r="1196" spans="5:18" x14ac:dyDescent="0.2">
      <c r="E1196" s="81"/>
      <c r="F1196" s="82"/>
      <c r="G1196" s="154"/>
      <c r="H1196" s="155"/>
      <c r="I1196" s="66"/>
      <c r="J1196" s="67"/>
      <c r="K1196" s="67"/>
      <c r="L1196" s="67"/>
      <c r="M1196" s="67"/>
      <c r="N1196" s="67"/>
      <c r="O1196" s="67"/>
      <c r="P1196" s="67"/>
      <c r="Q1196" s="67"/>
      <c r="R1196" s="67"/>
    </row>
    <row r="1197" spans="5:18" x14ac:dyDescent="0.2">
      <c r="E1197" s="81"/>
      <c r="F1197" s="82"/>
      <c r="G1197" s="154"/>
      <c r="H1197" s="155"/>
      <c r="I1197" s="66"/>
      <c r="J1197" s="67"/>
      <c r="K1197" s="67"/>
      <c r="L1197" s="67"/>
      <c r="M1197" s="67"/>
      <c r="N1197" s="67"/>
      <c r="O1197" s="67"/>
      <c r="P1197" s="67"/>
      <c r="Q1197" s="67"/>
      <c r="R1197" s="67"/>
    </row>
    <row r="1198" spans="5:18" x14ac:dyDescent="0.2">
      <c r="E1198" s="81"/>
      <c r="F1198" s="82"/>
      <c r="G1198" s="154"/>
      <c r="H1198" s="155"/>
      <c r="I1198" s="66"/>
      <c r="J1198" s="67"/>
      <c r="K1198" s="67"/>
      <c r="L1198" s="67"/>
      <c r="M1198" s="67"/>
      <c r="N1198" s="67"/>
      <c r="O1198" s="67"/>
      <c r="P1198" s="67"/>
      <c r="Q1198" s="67"/>
      <c r="R1198" s="67"/>
    </row>
    <row r="1199" spans="5:18" x14ac:dyDescent="0.2">
      <c r="E1199" s="81"/>
      <c r="F1199" s="82"/>
      <c r="G1199" s="154"/>
      <c r="H1199" s="155"/>
      <c r="I1199" s="66"/>
      <c r="J1199" s="67"/>
      <c r="K1199" s="67"/>
      <c r="L1199" s="67"/>
      <c r="M1199" s="67"/>
      <c r="N1199" s="67"/>
      <c r="O1199" s="67"/>
      <c r="P1199" s="67"/>
      <c r="Q1199" s="67"/>
      <c r="R1199" s="67"/>
    </row>
    <row r="1200" spans="5:18" x14ac:dyDescent="0.2">
      <c r="E1200" s="81"/>
      <c r="F1200" s="82"/>
      <c r="G1200" s="154"/>
      <c r="H1200" s="155"/>
      <c r="I1200" s="66"/>
      <c r="J1200" s="67"/>
      <c r="K1200" s="67"/>
      <c r="L1200" s="67"/>
      <c r="M1200" s="67"/>
      <c r="N1200" s="67"/>
      <c r="O1200" s="67"/>
      <c r="P1200" s="67"/>
      <c r="Q1200" s="67"/>
      <c r="R1200" s="67"/>
    </row>
    <row r="1201" spans="5:18" x14ac:dyDescent="0.2">
      <c r="E1201" s="81"/>
      <c r="F1201" s="82"/>
      <c r="G1201" s="154"/>
      <c r="H1201" s="155"/>
      <c r="I1201" s="66"/>
      <c r="J1201" s="67"/>
      <c r="K1201" s="67"/>
      <c r="L1201" s="67"/>
      <c r="M1201" s="67"/>
      <c r="N1201" s="67"/>
      <c r="O1201" s="67"/>
      <c r="P1201" s="67"/>
      <c r="Q1201" s="67"/>
      <c r="R1201" s="67"/>
    </row>
    <row r="1202" spans="5:18" x14ac:dyDescent="0.2">
      <c r="E1202" s="81"/>
      <c r="F1202" s="82"/>
      <c r="G1202" s="154"/>
      <c r="H1202" s="155"/>
      <c r="I1202" s="66"/>
      <c r="J1202" s="67"/>
      <c r="K1202" s="67"/>
      <c r="L1202" s="67"/>
      <c r="M1202" s="67"/>
      <c r="N1202" s="67"/>
      <c r="O1202" s="67"/>
      <c r="P1202" s="67"/>
      <c r="Q1202" s="67"/>
      <c r="R1202" s="67"/>
    </row>
    <row r="1203" spans="5:18" x14ac:dyDescent="0.2">
      <c r="E1203" s="81"/>
      <c r="F1203" s="82"/>
      <c r="G1203" s="154"/>
      <c r="H1203" s="155"/>
      <c r="I1203" s="66"/>
      <c r="J1203" s="67"/>
      <c r="K1203" s="67"/>
      <c r="L1203" s="67"/>
      <c r="M1203" s="67"/>
      <c r="N1203" s="67"/>
      <c r="O1203" s="67"/>
      <c r="P1203" s="67"/>
      <c r="Q1203" s="67"/>
      <c r="R1203" s="67"/>
    </row>
    <row r="1204" spans="5:18" x14ac:dyDescent="0.2">
      <c r="E1204" s="81"/>
      <c r="F1204" s="82"/>
      <c r="G1204" s="154"/>
      <c r="H1204" s="155"/>
      <c r="I1204" s="66"/>
      <c r="J1204" s="67"/>
      <c r="K1204" s="67"/>
      <c r="L1204" s="67"/>
      <c r="M1204" s="67"/>
      <c r="N1204" s="67"/>
      <c r="O1204" s="67"/>
      <c r="P1204" s="67"/>
      <c r="Q1204" s="67"/>
      <c r="R1204" s="67"/>
    </row>
    <row r="1205" spans="5:18" x14ac:dyDescent="0.2">
      <c r="E1205" s="81"/>
      <c r="F1205" s="82"/>
      <c r="G1205" s="154"/>
      <c r="H1205" s="155"/>
      <c r="I1205" s="66"/>
      <c r="J1205" s="67"/>
      <c r="K1205" s="67"/>
      <c r="L1205" s="67"/>
      <c r="M1205" s="67"/>
      <c r="N1205" s="67"/>
      <c r="O1205" s="67"/>
      <c r="P1205" s="67"/>
      <c r="Q1205" s="67"/>
      <c r="R1205" s="67"/>
    </row>
    <row r="1206" spans="5:18" x14ac:dyDescent="0.2">
      <c r="E1206" s="81"/>
      <c r="F1206" s="82"/>
      <c r="G1206" s="154"/>
      <c r="H1206" s="155"/>
      <c r="I1206" s="66"/>
      <c r="J1206" s="67"/>
      <c r="K1206" s="67"/>
      <c r="L1206" s="67"/>
      <c r="M1206" s="67"/>
      <c r="N1206" s="67"/>
      <c r="O1206" s="67"/>
      <c r="P1206" s="67"/>
      <c r="Q1206" s="67"/>
      <c r="R1206" s="67"/>
    </row>
    <row r="1207" spans="5:18" x14ac:dyDescent="0.2">
      <c r="E1207" s="81"/>
      <c r="F1207" s="82"/>
      <c r="G1207" s="154"/>
      <c r="H1207" s="155"/>
      <c r="I1207" s="66"/>
      <c r="J1207" s="67"/>
      <c r="K1207" s="67"/>
      <c r="L1207" s="67"/>
      <c r="M1207" s="67"/>
      <c r="N1207" s="67"/>
      <c r="O1207" s="67"/>
      <c r="P1207" s="67"/>
      <c r="Q1207" s="67"/>
      <c r="R1207" s="67"/>
    </row>
    <row r="1208" spans="5:18" x14ac:dyDescent="0.2">
      <c r="E1208" s="81"/>
      <c r="F1208" s="82"/>
      <c r="G1208" s="154"/>
      <c r="H1208" s="155"/>
      <c r="I1208" s="66"/>
      <c r="J1208" s="67"/>
      <c r="K1208" s="67"/>
      <c r="L1208" s="67"/>
      <c r="M1208" s="67"/>
      <c r="N1208" s="67"/>
      <c r="O1208" s="67"/>
      <c r="P1208" s="67"/>
      <c r="Q1208" s="67"/>
      <c r="R1208" s="67"/>
    </row>
    <row r="1209" spans="5:18" x14ac:dyDescent="0.2">
      <c r="E1209" s="81"/>
      <c r="F1209" s="82"/>
      <c r="G1209" s="154"/>
      <c r="H1209" s="155"/>
      <c r="I1209" s="66"/>
      <c r="J1209" s="67"/>
      <c r="K1209" s="67"/>
      <c r="L1209" s="67"/>
      <c r="M1209" s="67"/>
      <c r="N1209" s="67"/>
      <c r="O1209" s="67"/>
      <c r="P1209" s="67"/>
      <c r="Q1209" s="67"/>
      <c r="R1209" s="67"/>
    </row>
    <row r="1210" spans="5:18" x14ac:dyDescent="0.2">
      <c r="E1210" s="81"/>
      <c r="F1210" s="82"/>
      <c r="G1210" s="154"/>
      <c r="H1210" s="155"/>
      <c r="I1210" s="66"/>
      <c r="J1210" s="67"/>
      <c r="K1210" s="67"/>
      <c r="L1210" s="67"/>
      <c r="M1210" s="67"/>
      <c r="N1210" s="67"/>
      <c r="O1210" s="67"/>
      <c r="P1210" s="67"/>
      <c r="Q1210" s="67"/>
      <c r="R1210" s="67"/>
    </row>
    <row r="1211" spans="5:18" x14ac:dyDescent="0.2">
      <c r="E1211" s="81"/>
      <c r="F1211" s="82"/>
      <c r="G1211" s="154"/>
      <c r="H1211" s="155"/>
      <c r="I1211" s="66"/>
      <c r="J1211" s="67"/>
      <c r="K1211" s="67"/>
      <c r="L1211" s="67"/>
      <c r="M1211" s="67"/>
      <c r="N1211" s="67"/>
      <c r="O1211" s="67"/>
      <c r="P1211" s="67"/>
      <c r="Q1211" s="67"/>
      <c r="R1211" s="67"/>
    </row>
    <row r="1212" spans="5:18" x14ac:dyDescent="0.2">
      <c r="E1212" s="81"/>
      <c r="F1212" s="82"/>
      <c r="G1212" s="154"/>
      <c r="H1212" s="155"/>
      <c r="I1212" s="66"/>
      <c r="J1212" s="67"/>
      <c r="K1212" s="67"/>
      <c r="L1212" s="67"/>
      <c r="M1212" s="67"/>
      <c r="N1212" s="67"/>
      <c r="O1212" s="67"/>
      <c r="P1212" s="67"/>
      <c r="Q1212" s="67"/>
      <c r="R1212" s="67"/>
    </row>
    <row r="1213" spans="5:18" x14ac:dyDescent="0.2">
      <c r="E1213" s="81"/>
      <c r="F1213" s="82"/>
      <c r="G1213" s="154"/>
      <c r="H1213" s="155"/>
      <c r="I1213" s="66"/>
      <c r="J1213" s="67"/>
      <c r="K1213" s="67"/>
      <c r="L1213" s="67"/>
      <c r="M1213" s="67"/>
      <c r="N1213" s="67"/>
      <c r="O1213" s="67"/>
      <c r="P1213" s="67"/>
      <c r="Q1213" s="67"/>
      <c r="R1213" s="67"/>
    </row>
    <row r="1214" spans="5:18" x14ac:dyDescent="0.2">
      <c r="E1214" s="81"/>
      <c r="F1214" s="82"/>
      <c r="G1214" s="154"/>
      <c r="H1214" s="155"/>
      <c r="I1214" s="66"/>
      <c r="J1214" s="67"/>
      <c r="K1214" s="67"/>
      <c r="L1214" s="67"/>
      <c r="M1214" s="67"/>
      <c r="N1214" s="67"/>
      <c r="O1214" s="67"/>
      <c r="P1214" s="67"/>
      <c r="Q1214" s="67"/>
      <c r="R1214" s="67"/>
    </row>
    <row r="1215" spans="5:18" x14ac:dyDescent="0.2">
      <c r="E1215" s="81"/>
      <c r="F1215" s="82"/>
      <c r="G1215" s="154"/>
      <c r="H1215" s="155"/>
      <c r="I1215" s="66"/>
      <c r="J1215" s="67"/>
      <c r="K1215" s="67"/>
      <c r="L1215" s="67"/>
      <c r="M1215" s="67"/>
      <c r="N1215" s="67"/>
      <c r="O1215" s="67"/>
      <c r="P1215" s="67"/>
      <c r="Q1215" s="67"/>
      <c r="R1215" s="67"/>
    </row>
    <row r="1216" spans="5:18" x14ac:dyDescent="0.2">
      <c r="E1216" s="81"/>
      <c r="F1216" s="82"/>
      <c r="G1216" s="154"/>
      <c r="H1216" s="155"/>
      <c r="I1216" s="66"/>
      <c r="J1216" s="67"/>
      <c r="K1216" s="67"/>
      <c r="L1216" s="67"/>
      <c r="M1216" s="67"/>
      <c r="N1216" s="67"/>
      <c r="O1216" s="67"/>
      <c r="P1216" s="67"/>
      <c r="Q1216" s="67"/>
      <c r="R1216" s="67"/>
    </row>
    <row r="1217" spans="5:18" x14ac:dyDescent="0.2">
      <c r="E1217" s="81"/>
      <c r="F1217" s="82"/>
      <c r="G1217" s="154"/>
      <c r="H1217" s="155"/>
      <c r="I1217" s="66"/>
      <c r="J1217" s="67"/>
      <c r="K1217" s="67"/>
      <c r="L1217" s="67"/>
      <c r="M1217" s="67"/>
      <c r="N1217" s="67"/>
      <c r="O1217" s="67"/>
      <c r="P1217" s="67"/>
      <c r="Q1217" s="67"/>
      <c r="R1217" s="67"/>
    </row>
    <row r="1218" spans="5:18" x14ac:dyDescent="0.2">
      <c r="E1218" s="81"/>
      <c r="F1218" s="82"/>
      <c r="G1218" s="154"/>
      <c r="H1218" s="155"/>
      <c r="I1218" s="66"/>
      <c r="J1218" s="67"/>
      <c r="K1218" s="67"/>
      <c r="L1218" s="67"/>
      <c r="M1218" s="67"/>
      <c r="N1218" s="67"/>
      <c r="O1218" s="67"/>
      <c r="P1218" s="67"/>
      <c r="Q1218" s="67"/>
      <c r="R1218" s="67"/>
    </row>
    <row r="1219" spans="5:18" x14ac:dyDescent="0.2">
      <c r="E1219" s="81"/>
      <c r="F1219" s="82"/>
      <c r="G1219" s="154"/>
      <c r="H1219" s="155"/>
      <c r="I1219" s="66"/>
      <c r="J1219" s="67"/>
      <c r="K1219" s="67"/>
      <c r="L1219" s="67"/>
      <c r="M1219" s="67"/>
      <c r="N1219" s="67"/>
      <c r="O1219" s="67"/>
      <c r="P1219" s="67"/>
      <c r="Q1219" s="67"/>
      <c r="R1219" s="67"/>
    </row>
    <row r="1220" spans="5:18" x14ac:dyDescent="0.2">
      <c r="E1220" s="81"/>
      <c r="F1220" s="82"/>
      <c r="G1220" s="154"/>
      <c r="H1220" s="155"/>
      <c r="I1220" s="66"/>
      <c r="J1220" s="67"/>
      <c r="K1220" s="67"/>
      <c r="L1220" s="67"/>
      <c r="M1220" s="67"/>
      <c r="N1220" s="67"/>
      <c r="O1220" s="67"/>
      <c r="P1220" s="67"/>
      <c r="Q1220" s="67"/>
      <c r="R1220" s="67"/>
    </row>
    <row r="1221" spans="5:18" x14ac:dyDescent="0.2">
      <c r="E1221" s="81"/>
      <c r="F1221" s="82"/>
      <c r="G1221" s="154"/>
      <c r="H1221" s="155"/>
      <c r="I1221" s="66"/>
      <c r="J1221" s="67"/>
      <c r="K1221" s="67"/>
      <c r="L1221" s="67"/>
      <c r="M1221" s="67"/>
      <c r="N1221" s="67"/>
      <c r="O1221" s="67"/>
      <c r="P1221" s="67"/>
      <c r="Q1221" s="67"/>
      <c r="R1221" s="67"/>
    </row>
    <row r="1222" spans="5:18" x14ac:dyDescent="0.2">
      <c r="E1222" s="81"/>
      <c r="F1222" s="82"/>
      <c r="G1222" s="154"/>
      <c r="H1222" s="155"/>
      <c r="I1222" s="66"/>
      <c r="J1222" s="67"/>
      <c r="K1222" s="67"/>
      <c r="L1222" s="67"/>
      <c r="M1222" s="67"/>
      <c r="N1222" s="67"/>
      <c r="O1222" s="67"/>
      <c r="P1222" s="67"/>
      <c r="Q1222" s="67"/>
      <c r="R1222" s="67"/>
    </row>
    <row r="1223" spans="5:18" x14ac:dyDescent="0.2">
      <c r="E1223" s="81"/>
      <c r="F1223" s="82"/>
      <c r="G1223" s="154"/>
      <c r="H1223" s="155"/>
      <c r="I1223" s="66"/>
      <c r="J1223" s="67"/>
      <c r="K1223" s="67"/>
      <c r="L1223" s="67"/>
      <c r="M1223" s="67"/>
      <c r="N1223" s="67"/>
      <c r="O1223" s="67"/>
      <c r="P1223" s="67"/>
      <c r="Q1223" s="67"/>
      <c r="R1223" s="67"/>
    </row>
    <row r="1224" spans="5:18" x14ac:dyDescent="0.2">
      <c r="E1224" s="81"/>
      <c r="F1224" s="82"/>
      <c r="G1224" s="154"/>
      <c r="H1224" s="155"/>
      <c r="I1224" s="66"/>
      <c r="J1224" s="67"/>
      <c r="K1224" s="67"/>
      <c r="L1224" s="67"/>
      <c r="M1224" s="67"/>
      <c r="N1224" s="67"/>
      <c r="O1224" s="67"/>
      <c r="P1224" s="67"/>
      <c r="Q1224" s="67"/>
      <c r="R1224" s="67"/>
    </row>
    <row r="1225" spans="5:18" x14ac:dyDescent="0.2">
      <c r="E1225" s="81"/>
      <c r="F1225" s="82"/>
      <c r="G1225" s="154"/>
      <c r="H1225" s="155"/>
      <c r="I1225" s="66"/>
      <c r="J1225" s="67"/>
      <c r="K1225" s="67"/>
      <c r="L1225" s="67"/>
      <c r="M1225" s="67"/>
      <c r="N1225" s="67"/>
      <c r="O1225" s="67"/>
      <c r="P1225" s="67"/>
      <c r="Q1225" s="67"/>
      <c r="R1225" s="67"/>
    </row>
    <row r="1226" spans="5:18" x14ac:dyDescent="0.2">
      <c r="E1226" s="81"/>
      <c r="F1226" s="82"/>
      <c r="G1226" s="154"/>
      <c r="H1226" s="155"/>
      <c r="I1226" s="66"/>
      <c r="J1226" s="67"/>
      <c r="K1226" s="67"/>
      <c r="L1226" s="67"/>
      <c r="M1226" s="67"/>
      <c r="N1226" s="67"/>
      <c r="O1226" s="67"/>
      <c r="P1226" s="67"/>
      <c r="Q1226" s="67"/>
      <c r="R1226" s="67"/>
    </row>
    <row r="1227" spans="5:18" x14ac:dyDescent="0.2">
      <c r="E1227" s="81"/>
      <c r="F1227" s="82"/>
      <c r="G1227" s="154"/>
      <c r="H1227" s="155"/>
      <c r="I1227" s="66"/>
      <c r="J1227" s="67"/>
      <c r="K1227" s="67"/>
      <c r="L1227" s="67"/>
      <c r="M1227" s="67"/>
      <c r="N1227" s="67"/>
      <c r="O1227" s="67"/>
      <c r="P1227" s="67"/>
      <c r="Q1227" s="67"/>
      <c r="R1227" s="67"/>
    </row>
    <row r="1228" spans="5:18" x14ac:dyDescent="0.2">
      <c r="E1228" s="81"/>
      <c r="F1228" s="82"/>
      <c r="G1228" s="154"/>
      <c r="H1228" s="155"/>
      <c r="I1228" s="66"/>
      <c r="J1228" s="67"/>
      <c r="K1228" s="67"/>
      <c r="L1228" s="67"/>
      <c r="M1228" s="67"/>
      <c r="N1228" s="67"/>
      <c r="O1228" s="67"/>
      <c r="P1228" s="67"/>
      <c r="Q1228" s="67"/>
      <c r="R1228" s="67"/>
    </row>
    <row r="1229" spans="5:18" x14ac:dyDescent="0.2">
      <c r="E1229" s="81"/>
      <c r="F1229" s="82"/>
      <c r="G1229" s="154"/>
      <c r="H1229" s="155"/>
      <c r="I1229" s="66"/>
      <c r="J1229" s="67"/>
      <c r="K1229" s="67"/>
      <c r="L1229" s="67"/>
      <c r="M1229" s="67"/>
      <c r="N1229" s="67"/>
      <c r="O1229" s="67"/>
      <c r="P1229" s="67"/>
      <c r="Q1229" s="67"/>
      <c r="R1229" s="67"/>
    </row>
    <row r="1230" spans="5:18" x14ac:dyDescent="0.2">
      <c r="E1230" s="81"/>
      <c r="F1230" s="82"/>
      <c r="G1230" s="154"/>
      <c r="H1230" s="155"/>
      <c r="I1230" s="66"/>
      <c r="J1230" s="67"/>
      <c r="K1230" s="67"/>
      <c r="L1230" s="67"/>
      <c r="M1230" s="67"/>
      <c r="N1230" s="67"/>
      <c r="O1230" s="67"/>
      <c r="P1230" s="67"/>
      <c r="Q1230" s="67"/>
      <c r="R1230" s="67"/>
    </row>
    <row r="1231" spans="5:18" x14ac:dyDescent="0.2">
      <c r="E1231" s="81"/>
      <c r="F1231" s="82"/>
      <c r="G1231" s="154"/>
      <c r="H1231" s="155"/>
      <c r="I1231" s="66"/>
      <c r="J1231" s="67"/>
      <c r="K1231" s="67"/>
      <c r="L1231" s="67"/>
      <c r="M1231" s="67"/>
      <c r="N1231" s="67"/>
      <c r="O1231" s="67"/>
      <c r="P1231" s="67"/>
      <c r="Q1231" s="67"/>
      <c r="R1231" s="67"/>
    </row>
    <row r="1232" spans="5:18" x14ac:dyDescent="0.2">
      <c r="E1232" s="81"/>
      <c r="F1232" s="82"/>
      <c r="G1232" s="154"/>
      <c r="H1232" s="155"/>
      <c r="I1232" s="66"/>
      <c r="J1232" s="67"/>
      <c r="K1232" s="67"/>
      <c r="L1232" s="67"/>
      <c r="M1232" s="67"/>
      <c r="N1232" s="67"/>
      <c r="O1232" s="67"/>
      <c r="P1232" s="67"/>
      <c r="Q1232" s="67"/>
      <c r="R1232" s="67"/>
    </row>
    <row r="1233" spans="5:18" x14ac:dyDescent="0.2">
      <c r="E1233" s="81"/>
      <c r="F1233" s="82"/>
      <c r="G1233" s="154"/>
      <c r="H1233" s="155"/>
      <c r="I1233" s="66"/>
      <c r="J1233" s="67"/>
      <c r="K1233" s="67"/>
      <c r="L1233" s="67"/>
      <c r="M1233" s="67"/>
      <c r="N1233" s="67"/>
      <c r="O1233" s="67"/>
      <c r="P1233" s="67"/>
      <c r="Q1233" s="67"/>
      <c r="R1233" s="67"/>
    </row>
    <row r="1234" spans="5:18" x14ac:dyDescent="0.2">
      <c r="E1234" s="81"/>
      <c r="F1234" s="82"/>
      <c r="G1234" s="154"/>
      <c r="H1234" s="155"/>
      <c r="I1234" s="66"/>
      <c r="J1234" s="67"/>
      <c r="K1234" s="67"/>
      <c r="L1234" s="67"/>
      <c r="M1234" s="67"/>
      <c r="N1234" s="67"/>
      <c r="O1234" s="67"/>
      <c r="P1234" s="67"/>
      <c r="Q1234" s="67"/>
      <c r="R1234" s="67"/>
    </row>
    <row r="1235" spans="5:18" x14ac:dyDescent="0.2">
      <c r="E1235" s="81"/>
      <c r="F1235" s="82"/>
      <c r="G1235" s="154"/>
      <c r="H1235" s="155"/>
      <c r="I1235" s="66"/>
      <c r="J1235" s="67"/>
      <c r="K1235" s="67"/>
      <c r="L1235" s="67"/>
      <c r="M1235" s="67"/>
      <c r="N1235" s="67"/>
      <c r="O1235" s="67"/>
      <c r="P1235" s="67"/>
      <c r="Q1235" s="67"/>
      <c r="R1235" s="67"/>
    </row>
    <row r="1236" spans="5:18" x14ac:dyDescent="0.2">
      <c r="E1236" s="81"/>
      <c r="F1236" s="82"/>
      <c r="G1236" s="154"/>
      <c r="H1236" s="155"/>
      <c r="I1236" s="66"/>
      <c r="J1236" s="67"/>
      <c r="K1236" s="67"/>
      <c r="L1236" s="67"/>
      <c r="M1236" s="67"/>
      <c r="N1236" s="67"/>
      <c r="O1236" s="67"/>
      <c r="P1236" s="67"/>
      <c r="Q1236" s="67"/>
      <c r="R1236" s="67"/>
    </row>
    <row r="1237" spans="5:18" x14ac:dyDescent="0.2">
      <c r="E1237" s="81"/>
      <c r="F1237" s="82"/>
      <c r="G1237" s="154"/>
      <c r="H1237" s="155"/>
      <c r="I1237" s="66"/>
      <c r="J1237" s="67"/>
      <c r="K1237" s="67"/>
      <c r="L1237" s="67"/>
      <c r="M1237" s="67"/>
      <c r="N1237" s="67"/>
      <c r="O1237" s="67"/>
      <c r="P1237" s="67"/>
      <c r="Q1237" s="67"/>
      <c r="R1237" s="67"/>
    </row>
    <row r="1238" spans="5:18" x14ac:dyDescent="0.2">
      <c r="E1238" s="81"/>
      <c r="F1238" s="82"/>
      <c r="G1238" s="154"/>
      <c r="H1238" s="155"/>
      <c r="I1238" s="66"/>
      <c r="J1238" s="67"/>
      <c r="K1238" s="67"/>
      <c r="L1238" s="67"/>
      <c r="M1238" s="67"/>
      <c r="N1238" s="67"/>
      <c r="O1238" s="67"/>
      <c r="P1238" s="67"/>
      <c r="Q1238" s="67"/>
      <c r="R1238" s="67"/>
    </row>
    <row r="1239" spans="5:18" x14ac:dyDescent="0.2">
      <c r="E1239" s="81"/>
      <c r="F1239" s="82"/>
      <c r="G1239" s="154"/>
      <c r="H1239" s="155"/>
      <c r="I1239" s="66"/>
      <c r="J1239" s="67"/>
      <c r="K1239" s="67"/>
      <c r="L1239" s="67"/>
      <c r="M1239" s="67"/>
      <c r="N1239" s="67"/>
      <c r="O1239" s="67"/>
      <c r="P1239" s="67"/>
      <c r="Q1239" s="67"/>
      <c r="R1239" s="67"/>
    </row>
    <row r="1240" spans="5:18" x14ac:dyDescent="0.2">
      <c r="E1240" s="81"/>
      <c r="F1240" s="82"/>
      <c r="G1240" s="154"/>
      <c r="H1240" s="155"/>
      <c r="I1240" s="66"/>
      <c r="J1240" s="67"/>
      <c r="K1240" s="67"/>
      <c r="L1240" s="67"/>
      <c r="M1240" s="67"/>
      <c r="N1240" s="67"/>
      <c r="O1240" s="67"/>
      <c r="P1240" s="67"/>
      <c r="Q1240" s="67"/>
      <c r="R1240" s="67"/>
    </row>
    <row r="1241" spans="5:18" x14ac:dyDescent="0.2">
      <c r="E1241" s="81"/>
      <c r="F1241" s="82"/>
      <c r="G1241" s="154"/>
      <c r="H1241" s="155"/>
      <c r="I1241" s="66"/>
      <c r="J1241" s="67"/>
      <c r="K1241" s="67"/>
      <c r="L1241" s="67"/>
      <c r="M1241" s="67"/>
      <c r="N1241" s="67"/>
      <c r="O1241" s="67"/>
      <c r="P1241" s="67"/>
      <c r="Q1241" s="67"/>
      <c r="R1241" s="67"/>
    </row>
    <row r="1242" spans="5:18" x14ac:dyDescent="0.2">
      <c r="E1242" s="81"/>
      <c r="F1242" s="82"/>
      <c r="G1242" s="154"/>
      <c r="H1242" s="155"/>
      <c r="I1242" s="66"/>
      <c r="J1242" s="67"/>
      <c r="K1242" s="67"/>
      <c r="L1242" s="67"/>
      <c r="M1242" s="67"/>
      <c r="N1242" s="67"/>
      <c r="O1242" s="67"/>
      <c r="P1242" s="67"/>
      <c r="Q1242" s="67"/>
      <c r="R1242" s="67"/>
    </row>
    <row r="1243" spans="5:18" x14ac:dyDescent="0.2">
      <c r="E1243" s="81"/>
      <c r="F1243" s="82"/>
      <c r="G1243" s="154"/>
      <c r="H1243" s="155"/>
      <c r="I1243" s="66"/>
      <c r="J1243" s="67"/>
      <c r="K1243" s="67"/>
      <c r="L1243" s="67"/>
      <c r="M1243" s="67"/>
      <c r="N1243" s="67"/>
      <c r="O1243" s="67"/>
      <c r="P1243" s="67"/>
      <c r="Q1243" s="67"/>
      <c r="R1243" s="67"/>
    </row>
    <row r="1244" spans="5:18" x14ac:dyDescent="0.2">
      <c r="E1244" s="81"/>
      <c r="F1244" s="82"/>
      <c r="G1244" s="154"/>
      <c r="H1244" s="155"/>
      <c r="I1244" s="66"/>
      <c r="J1244" s="67"/>
      <c r="K1244" s="67"/>
      <c r="L1244" s="67"/>
      <c r="M1244" s="67"/>
      <c r="N1244" s="67"/>
      <c r="O1244" s="67"/>
      <c r="P1244" s="67"/>
      <c r="Q1244" s="67"/>
      <c r="R1244" s="67"/>
    </row>
    <row r="1245" spans="5:18" x14ac:dyDescent="0.2">
      <c r="E1245" s="81"/>
      <c r="F1245" s="82"/>
      <c r="G1245" s="154"/>
      <c r="H1245" s="155"/>
      <c r="I1245" s="66"/>
      <c r="J1245" s="67"/>
      <c r="K1245" s="67"/>
      <c r="L1245" s="67"/>
      <c r="M1245" s="67"/>
      <c r="N1245" s="67"/>
      <c r="O1245" s="67"/>
      <c r="P1245" s="67"/>
      <c r="Q1245" s="67"/>
      <c r="R1245" s="67"/>
    </row>
    <row r="1246" spans="5:18" x14ac:dyDescent="0.2">
      <c r="E1246" s="81"/>
      <c r="F1246" s="82"/>
      <c r="G1246" s="154"/>
      <c r="H1246" s="155"/>
      <c r="I1246" s="66"/>
      <c r="J1246" s="67"/>
      <c r="K1246" s="67"/>
      <c r="L1246" s="67"/>
      <c r="M1246" s="67"/>
      <c r="N1246" s="67"/>
      <c r="O1246" s="67"/>
      <c r="P1246" s="67"/>
      <c r="Q1246" s="67"/>
      <c r="R1246" s="67"/>
    </row>
    <row r="1247" spans="5:18" x14ac:dyDescent="0.2">
      <c r="E1247" s="81"/>
      <c r="F1247" s="82"/>
      <c r="G1247" s="154"/>
      <c r="H1247" s="155"/>
      <c r="I1247" s="66"/>
      <c r="J1247" s="67"/>
      <c r="K1247" s="67"/>
      <c r="L1247" s="67"/>
      <c r="M1247" s="67"/>
      <c r="N1247" s="67"/>
      <c r="O1247" s="67"/>
      <c r="P1247" s="67"/>
      <c r="Q1247" s="67"/>
      <c r="R1247" s="67"/>
    </row>
    <row r="1248" spans="5:18" x14ac:dyDescent="0.2">
      <c r="E1248" s="81"/>
      <c r="F1248" s="82"/>
      <c r="G1248" s="154"/>
      <c r="H1248" s="155"/>
      <c r="I1248" s="66"/>
      <c r="J1248" s="67"/>
      <c r="K1248" s="67"/>
      <c r="L1248" s="67"/>
      <c r="M1248" s="67"/>
      <c r="N1248" s="67"/>
      <c r="O1248" s="67"/>
      <c r="P1248" s="67"/>
      <c r="Q1248" s="67"/>
      <c r="R1248" s="67"/>
    </row>
    <row r="1249" spans="5:18" x14ac:dyDescent="0.2">
      <c r="E1249" s="81"/>
      <c r="F1249" s="82"/>
      <c r="G1249" s="154"/>
      <c r="H1249" s="155"/>
      <c r="I1249" s="66"/>
      <c r="J1249" s="67"/>
      <c r="K1249" s="67"/>
      <c r="L1249" s="67"/>
      <c r="M1249" s="67"/>
      <c r="N1249" s="67"/>
      <c r="O1249" s="67"/>
      <c r="P1249" s="67"/>
      <c r="Q1249" s="67"/>
      <c r="R1249" s="67"/>
    </row>
    <row r="1250" spans="5:18" x14ac:dyDescent="0.2">
      <c r="E1250" s="81"/>
      <c r="F1250" s="82"/>
      <c r="G1250" s="154"/>
      <c r="H1250" s="155"/>
      <c r="I1250" s="66"/>
      <c r="J1250" s="67"/>
      <c r="K1250" s="67"/>
      <c r="L1250" s="67"/>
      <c r="M1250" s="67"/>
      <c r="N1250" s="67"/>
      <c r="O1250" s="67"/>
      <c r="P1250" s="67"/>
      <c r="Q1250" s="67"/>
      <c r="R1250" s="67"/>
    </row>
    <row r="1251" spans="5:18" x14ac:dyDescent="0.2">
      <c r="E1251" s="81"/>
      <c r="F1251" s="82"/>
      <c r="G1251" s="154"/>
      <c r="H1251" s="155"/>
      <c r="I1251" s="66"/>
      <c r="J1251" s="67"/>
      <c r="K1251" s="67"/>
      <c r="L1251" s="67"/>
      <c r="M1251" s="67"/>
      <c r="N1251" s="67"/>
      <c r="O1251" s="67"/>
      <c r="P1251" s="67"/>
      <c r="Q1251" s="67"/>
      <c r="R1251" s="67"/>
    </row>
    <row r="1252" spans="5:18" x14ac:dyDescent="0.2">
      <c r="E1252" s="81"/>
      <c r="F1252" s="82"/>
      <c r="G1252" s="154"/>
      <c r="H1252" s="155"/>
      <c r="I1252" s="66"/>
      <c r="J1252" s="67"/>
      <c r="K1252" s="67"/>
      <c r="L1252" s="67"/>
      <c r="M1252" s="67"/>
      <c r="N1252" s="67"/>
      <c r="O1252" s="67"/>
      <c r="P1252" s="67"/>
      <c r="Q1252" s="67"/>
      <c r="R1252" s="67"/>
    </row>
    <row r="1253" spans="5:18" x14ac:dyDescent="0.2">
      <c r="E1253" s="81"/>
      <c r="F1253" s="82"/>
      <c r="G1253" s="154"/>
      <c r="H1253" s="155"/>
      <c r="I1253" s="66"/>
      <c r="J1253" s="67"/>
      <c r="K1253" s="67"/>
      <c r="L1253" s="67"/>
      <c r="M1253" s="67"/>
      <c r="N1253" s="67"/>
      <c r="O1253" s="67"/>
      <c r="P1253" s="67"/>
      <c r="Q1253" s="67"/>
      <c r="R1253" s="67"/>
    </row>
    <row r="1254" spans="5:18" x14ac:dyDescent="0.2">
      <c r="E1254" s="81"/>
      <c r="F1254" s="82"/>
      <c r="G1254" s="154"/>
      <c r="H1254" s="155"/>
      <c r="I1254" s="66"/>
      <c r="J1254" s="67"/>
      <c r="K1254" s="67"/>
      <c r="L1254" s="67"/>
      <c r="M1254" s="67"/>
      <c r="N1254" s="67"/>
      <c r="O1254" s="67"/>
      <c r="P1254" s="67"/>
      <c r="Q1254" s="67"/>
      <c r="R1254" s="67"/>
    </row>
    <row r="1255" spans="5:18" x14ac:dyDescent="0.2">
      <c r="E1255" s="81"/>
      <c r="F1255" s="82"/>
      <c r="G1255" s="154"/>
      <c r="H1255" s="155"/>
      <c r="I1255" s="66"/>
      <c r="J1255" s="67"/>
      <c r="K1255" s="67"/>
      <c r="L1255" s="67"/>
      <c r="M1255" s="67"/>
      <c r="N1255" s="67"/>
      <c r="O1255" s="67"/>
      <c r="P1255" s="67"/>
      <c r="Q1255" s="67"/>
      <c r="R1255" s="67"/>
    </row>
    <row r="1256" spans="5:18" x14ac:dyDescent="0.2">
      <c r="E1256" s="81"/>
      <c r="F1256" s="82"/>
      <c r="G1256" s="154"/>
      <c r="H1256" s="155"/>
      <c r="I1256" s="66"/>
      <c r="J1256" s="67"/>
      <c r="K1256" s="67"/>
      <c r="L1256" s="67"/>
      <c r="M1256" s="67"/>
      <c r="N1256" s="67"/>
      <c r="O1256" s="67"/>
      <c r="P1256" s="67"/>
      <c r="Q1256" s="67"/>
      <c r="R1256" s="67"/>
    </row>
    <row r="1257" spans="5:18" x14ac:dyDescent="0.2">
      <c r="E1257" s="81"/>
      <c r="F1257" s="82"/>
      <c r="G1257" s="154"/>
      <c r="H1257" s="155"/>
      <c r="I1257" s="66"/>
      <c r="J1257" s="67"/>
      <c r="K1257" s="67"/>
      <c r="L1257" s="67"/>
      <c r="M1257" s="67"/>
      <c r="N1257" s="67"/>
      <c r="O1257" s="67"/>
      <c r="P1257" s="67"/>
      <c r="Q1257" s="67"/>
      <c r="R1257" s="67"/>
    </row>
    <row r="1258" spans="5:18" x14ac:dyDescent="0.2">
      <c r="E1258" s="81"/>
      <c r="F1258" s="82"/>
      <c r="G1258" s="154"/>
      <c r="H1258" s="155"/>
      <c r="I1258" s="66"/>
      <c r="J1258" s="67"/>
      <c r="K1258" s="67"/>
      <c r="L1258" s="67"/>
      <c r="M1258" s="67"/>
      <c r="N1258" s="67"/>
      <c r="O1258" s="67"/>
      <c r="P1258" s="67"/>
      <c r="Q1258" s="67"/>
      <c r="R1258" s="67"/>
    </row>
    <row r="1259" spans="5:18" x14ac:dyDescent="0.2">
      <c r="E1259" s="81"/>
      <c r="F1259" s="82"/>
      <c r="G1259" s="154"/>
      <c r="H1259" s="155"/>
      <c r="I1259" s="66"/>
      <c r="J1259" s="67"/>
      <c r="K1259" s="67"/>
      <c r="L1259" s="67"/>
      <c r="M1259" s="67"/>
      <c r="N1259" s="67"/>
      <c r="O1259" s="67"/>
      <c r="P1259" s="67"/>
      <c r="Q1259" s="67"/>
      <c r="R1259" s="67"/>
    </row>
    <row r="1260" spans="5:18" x14ac:dyDescent="0.2">
      <c r="E1260" s="81"/>
      <c r="F1260" s="82"/>
      <c r="G1260" s="154"/>
      <c r="H1260" s="155"/>
      <c r="I1260" s="66"/>
      <c r="J1260" s="67"/>
      <c r="K1260" s="67"/>
      <c r="L1260" s="67"/>
      <c r="M1260" s="67"/>
      <c r="N1260" s="67"/>
      <c r="O1260" s="67"/>
      <c r="P1260" s="67"/>
      <c r="Q1260" s="67"/>
      <c r="R1260" s="67"/>
    </row>
    <row r="1261" spans="5:18" x14ac:dyDescent="0.2">
      <c r="E1261" s="81"/>
      <c r="F1261" s="82"/>
      <c r="G1261" s="154"/>
      <c r="H1261" s="155"/>
      <c r="I1261" s="66"/>
      <c r="J1261" s="67"/>
      <c r="K1261" s="67"/>
      <c r="L1261" s="67"/>
      <c r="M1261" s="67"/>
      <c r="N1261" s="67"/>
      <c r="O1261" s="67"/>
      <c r="P1261" s="67"/>
      <c r="Q1261" s="67"/>
      <c r="R1261" s="67"/>
    </row>
    <row r="1262" spans="5:18" x14ac:dyDescent="0.2">
      <c r="E1262" s="81"/>
      <c r="F1262" s="82"/>
      <c r="G1262" s="154"/>
      <c r="H1262" s="155"/>
      <c r="I1262" s="66"/>
      <c r="J1262" s="67"/>
      <c r="K1262" s="67"/>
      <c r="L1262" s="67"/>
      <c r="M1262" s="67"/>
      <c r="N1262" s="67"/>
      <c r="O1262" s="67"/>
      <c r="P1262" s="67"/>
      <c r="Q1262" s="67"/>
      <c r="R1262" s="67"/>
    </row>
    <row r="1263" spans="5:18" x14ac:dyDescent="0.2">
      <c r="E1263" s="81"/>
      <c r="F1263" s="82"/>
      <c r="G1263" s="154"/>
      <c r="H1263" s="155"/>
      <c r="I1263" s="66"/>
      <c r="J1263" s="67"/>
      <c r="K1263" s="67"/>
      <c r="L1263" s="67"/>
      <c r="M1263" s="67"/>
      <c r="N1263" s="67"/>
      <c r="O1263" s="67"/>
      <c r="P1263" s="67"/>
      <c r="Q1263" s="67"/>
      <c r="R1263" s="67"/>
    </row>
    <row r="1264" spans="5:18" x14ac:dyDescent="0.2">
      <c r="E1264" s="81"/>
      <c r="F1264" s="82"/>
      <c r="G1264" s="154"/>
      <c r="H1264" s="155"/>
      <c r="I1264" s="66"/>
      <c r="J1264" s="67"/>
      <c r="K1264" s="67"/>
      <c r="L1264" s="67"/>
      <c r="M1264" s="67"/>
      <c r="N1264" s="67"/>
      <c r="O1264" s="67"/>
      <c r="P1264" s="67"/>
      <c r="Q1264" s="67"/>
      <c r="R1264" s="67"/>
    </row>
    <row r="1265" spans="5:18" x14ac:dyDescent="0.2">
      <c r="E1265" s="81"/>
      <c r="F1265" s="82"/>
      <c r="G1265" s="154"/>
      <c r="H1265" s="155"/>
      <c r="I1265" s="66"/>
      <c r="J1265" s="67"/>
      <c r="K1265" s="67"/>
      <c r="L1265" s="67"/>
      <c r="M1265" s="67"/>
      <c r="N1265" s="67"/>
      <c r="O1265" s="67"/>
      <c r="P1265" s="67"/>
      <c r="Q1265" s="67"/>
      <c r="R1265" s="67"/>
    </row>
    <row r="1266" spans="5:18" x14ac:dyDescent="0.2">
      <c r="E1266" s="81"/>
      <c r="F1266" s="82"/>
      <c r="G1266" s="154"/>
      <c r="H1266" s="155"/>
      <c r="I1266" s="66"/>
      <c r="J1266" s="67"/>
      <c r="K1266" s="67"/>
      <c r="L1266" s="67"/>
      <c r="M1266" s="67"/>
      <c r="N1266" s="67"/>
      <c r="O1266" s="67"/>
      <c r="P1266" s="67"/>
      <c r="Q1266" s="67"/>
      <c r="R1266" s="67"/>
    </row>
    <row r="1267" spans="5:18" x14ac:dyDescent="0.2">
      <c r="E1267" s="81"/>
      <c r="F1267" s="82"/>
      <c r="G1267" s="154"/>
      <c r="H1267" s="155"/>
      <c r="I1267" s="66"/>
      <c r="J1267" s="67"/>
      <c r="K1267" s="67"/>
      <c r="L1267" s="67"/>
      <c r="M1267" s="67"/>
      <c r="N1267" s="67"/>
      <c r="O1267" s="67"/>
      <c r="P1267" s="67"/>
      <c r="Q1267" s="67"/>
      <c r="R1267" s="67"/>
    </row>
    <row r="1268" spans="5:18" x14ac:dyDescent="0.2">
      <c r="E1268" s="81"/>
      <c r="F1268" s="82"/>
      <c r="G1268" s="154"/>
      <c r="H1268" s="155"/>
      <c r="I1268" s="66"/>
      <c r="J1268" s="67"/>
      <c r="K1268" s="67"/>
      <c r="L1268" s="67"/>
      <c r="M1268" s="67"/>
      <c r="N1268" s="67"/>
      <c r="O1268" s="67"/>
      <c r="P1268" s="67"/>
      <c r="Q1268" s="67"/>
      <c r="R1268" s="67"/>
    </row>
    <row r="1269" spans="5:18" x14ac:dyDescent="0.2">
      <c r="E1269" s="81"/>
      <c r="F1269" s="82"/>
      <c r="G1269" s="154"/>
      <c r="H1269" s="155"/>
      <c r="I1269" s="66"/>
      <c r="J1269" s="67"/>
      <c r="K1269" s="67"/>
      <c r="L1269" s="67"/>
      <c r="M1269" s="67"/>
      <c r="N1269" s="67"/>
      <c r="O1269" s="67"/>
      <c r="P1269" s="67"/>
      <c r="Q1269" s="67"/>
      <c r="R1269" s="67"/>
    </row>
    <row r="1270" spans="5:18" x14ac:dyDescent="0.2">
      <c r="E1270" s="81"/>
      <c r="F1270" s="82"/>
      <c r="G1270" s="154"/>
      <c r="H1270" s="155"/>
      <c r="I1270" s="66"/>
      <c r="J1270" s="67"/>
      <c r="K1270" s="67"/>
      <c r="L1270" s="67"/>
      <c r="M1270" s="67"/>
      <c r="N1270" s="67"/>
      <c r="O1270" s="67"/>
      <c r="P1270" s="67"/>
      <c r="Q1270" s="67"/>
      <c r="R1270" s="67"/>
    </row>
    <row r="1271" spans="5:18" x14ac:dyDescent="0.2">
      <c r="E1271" s="81"/>
      <c r="F1271" s="82"/>
      <c r="G1271" s="154"/>
      <c r="H1271" s="155"/>
      <c r="I1271" s="66"/>
      <c r="J1271" s="67"/>
      <c r="K1271" s="67"/>
      <c r="L1271" s="67"/>
      <c r="M1271" s="67"/>
      <c r="N1271" s="67"/>
      <c r="O1271" s="67"/>
      <c r="P1271" s="67"/>
      <c r="Q1271" s="67"/>
      <c r="R1271" s="67"/>
    </row>
    <row r="1272" spans="5:18" x14ac:dyDescent="0.2">
      <c r="E1272" s="81"/>
      <c r="F1272" s="82"/>
      <c r="G1272" s="154"/>
      <c r="H1272" s="155"/>
      <c r="I1272" s="66"/>
      <c r="J1272" s="67"/>
      <c r="K1272" s="67"/>
      <c r="L1272" s="67"/>
      <c r="M1272" s="67"/>
      <c r="N1272" s="67"/>
      <c r="O1272" s="67"/>
      <c r="P1272" s="67"/>
      <c r="Q1272" s="67"/>
      <c r="R1272" s="67"/>
    </row>
    <row r="1273" spans="5:18" x14ac:dyDescent="0.2">
      <c r="E1273" s="81"/>
      <c r="F1273" s="82"/>
      <c r="G1273" s="154"/>
      <c r="H1273" s="155"/>
      <c r="I1273" s="66"/>
      <c r="J1273" s="67"/>
      <c r="K1273" s="67"/>
      <c r="L1273" s="67"/>
      <c r="M1273" s="67"/>
      <c r="N1273" s="67"/>
      <c r="O1273" s="67"/>
      <c r="P1273" s="67"/>
      <c r="Q1273" s="67"/>
      <c r="R1273" s="67"/>
    </row>
    <row r="1274" spans="5:18" x14ac:dyDescent="0.2">
      <c r="E1274" s="81"/>
      <c r="F1274" s="82"/>
      <c r="G1274" s="154"/>
      <c r="H1274" s="155"/>
      <c r="I1274" s="66"/>
      <c r="J1274" s="67"/>
      <c r="K1274" s="67"/>
      <c r="L1274" s="67"/>
      <c r="M1274" s="67"/>
      <c r="N1274" s="67"/>
      <c r="O1274" s="67"/>
      <c r="P1274" s="67"/>
      <c r="Q1274" s="67"/>
      <c r="R1274" s="67"/>
    </row>
    <row r="1275" spans="5:18" x14ac:dyDescent="0.2">
      <c r="E1275" s="81"/>
      <c r="F1275" s="82"/>
      <c r="G1275" s="154"/>
      <c r="H1275" s="155"/>
      <c r="I1275" s="66"/>
      <c r="J1275" s="67"/>
      <c r="K1275" s="67"/>
      <c r="L1275" s="67"/>
      <c r="M1275" s="67"/>
      <c r="N1275" s="67"/>
      <c r="O1275" s="67"/>
      <c r="P1275" s="67"/>
      <c r="Q1275" s="67"/>
      <c r="R1275" s="67"/>
    </row>
    <row r="1276" spans="5:18" x14ac:dyDescent="0.2">
      <c r="E1276" s="81"/>
      <c r="F1276" s="82"/>
      <c r="G1276" s="154"/>
      <c r="H1276" s="155"/>
      <c r="I1276" s="66"/>
      <c r="J1276" s="67"/>
      <c r="K1276" s="67"/>
      <c r="L1276" s="67"/>
      <c r="M1276" s="67"/>
      <c r="N1276" s="67"/>
      <c r="O1276" s="67"/>
      <c r="P1276" s="67"/>
      <c r="Q1276" s="67"/>
      <c r="R1276" s="67"/>
    </row>
    <row r="1277" spans="5:18" x14ac:dyDescent="0.2">
      <c r="E1277" s="81"/>
      <c r="F1277" s="82"/>
      <c r="G1277" s="154"/>
      <c r="H1277" s="155"/>
      <c r="I1277" s="66"/>
      <c r="J1277" s="67"/>
      <c r="K1277" s="67"/>
      <c r="L1277" s="67"/>
      <c r="M1277" s="67"/>
      <c r="N1277" s="67"/>
      <c r="O1277" s="67"/>
      <c r="P1277" s="67"/>
      <c r="Q1277" s="67"/>
      <c r="R1277" s="67"/>
    </row>
    <row r="1278" spans="5:18" x14ac:dyDescent="0.2">
      <c r="E1278" s="81"/>
      <c r="F1278" s="82"/>
      <c r="G1278" s="154"/>
      <c r="H1278" s="155"/>
      <c r="I1278" s="66"/>
      <c r="J1278" s="67"/>
      <c r="K1278" s="67"/>
      <c r="L1278" s="67"/>
      <c r="M1278" s="67"/>
      <c r="N1278" s="67"/>
      <c r="O1278" s="67"/>
      <c r="P1278" s="67"/>
      <c r="Q1278" s="67"/>
      <c r="R1278" s="67"/>
    </row>
    <row r="1279" spans="5:18" x14ac:dyDescent="0.2">
      <c r="E1279" s="81"/>
      <c r="F1279" s="82"/>
      <c r="G1279" s="154"/>
      <c r="H1279" s="155"/>
      <c r="I1279" s="66"/>
      <c r="J1279" s="67"/>
      <c r="K1279" s="67"/>
      <c r="L1279" s="67"/>
      <c r="M1279" s="67"/>
      <c r="N1279" s="67"/>
      <c r="O1279" s="67"/>
      <c r="P1279" s="67"/>
      <c r="Q1279" s="67"/>
      <c r="R1279" s="67"/>
    </row>
    <row r="1280" spans="5:18" x14ac:dyDescent="0.2">
      <c r="E1280" s="81"/>
      <c r="F1280" s="82"/>
      <c r="G1280" s="154"/>
      <c r="H1280" s="155"/>
      <c r="I1280" s="66"/>
      <c r="J1280" s="67"/>
      <c r="K1280" s="67"/>
      <c r="L1280" s="67"/>
      <c r="M1280" s="67"/>
      <c r="N1280" s="67"/>
      <c r="O1280" s="67"/>
      <c r="P1280" s="67"/>
      <c r="Q1280" s="67"/>
      <c r="R1280" s="67"/>
    </row>
    <row r="1281" spans="5:18" x14ac:dyDescent="0.2">
      <c r="E1281" s="81"/>
      <c r="F1281" s="82"/>
      <c r="G1281" s="154"/>
      <c r="H1281" s="155"/>
      <c r="I1281" s="66"/>
      <c r="J1281" s="67"/>
      <c r="K1281" s="67"/>
      <c r="L1281" s="67"/>
      <c r="M1281" s="67"/>
      <c r="N1281" s="67"/>
      <c r="O1281" s="67"/>
      <c r="P1281" s="67"/>
      <c r="Q1281" s="67"/>
      <c r="R1281" s="67"/>
    </row>
    <row r="1282" spans="5:18" x14ac:dyDescent="0.2">
      <c r="E1282" s="81"/>
      <c r="F1282" s="82"/>
      <c r="G1282" s="154"/>
      <c r="H1282" s="155"/>
      <c r="I1282" s="66"/>
      <c r="J1282" s="67"/>
      <c r="K1282" s="67"/>
      <c r="L1282" s="67"/>
      <c r="M1282" s="67"/>
      <c r="N1282" s="67"/>
      <c r="O1282" s="67"/>
      <c r="P1282" s="67"/>
      <c r="Q1282" s="67"/>
      <c r="R1282" s="67"/>
    </row>
    <row r="1283" spans="5:18" x14ac:dyDescent="0.2">
      <c r="E1283" s="81"/>
      <c r="F1283" s="82"/>
      <c r="G1283" s="154"/>
      <c r="H1283" s="155"/>
      <c r="I1283" s="66"/>
      <c r="J1283" s="67"/>
      <c r="K1283" s="67"/>
      <c r="L1283" s="67"/>
      <c r="M1283" s="67"/>
      <c r="N1283" s="67"/>
      <c r="O1283" s="67"/>
      <c r="P1283" s="67"/>
      <c r="Q1283" s="67"/>
      <c r="R1283" s="67"/>
    </row>
    <row r="1284" spans="5:18" x14ac:dyDescent="0.2">
      <c r="E1284" s="81"/>
      <c r="F1284" s="82"/>
      <c r="G1284" s="154"/>
      <c r="H1284" s="155"/>
      <c r="I1284" s="66"/>
      <c r="J1284" s="67"/>
      <c r="K1284" s="67"/>
      <c r="L1284" s="67"/>
      <c r="M1284" s="67"/>
      <c r="N1284" s="67"/>
      <c r="O1284" s="67"/>
      <c r="P1284" s="67"/>
      <c r="Q1284" s="67"/>
      <c r="R1284" s="67"/>
    </row>
    <row r="1285" spans="5:18" x14ac:dyDescent="0.2">
      <c r="E1285" s="81"/>
      <c r="F1285" s="82"/>
      <c r="G1285" s="154"/>
      <c r="H1285" s="155"/>
      <c r="I1285" s="66"/>
      <c r="J1285" s="67"/>
      <c r="K1285" s="67"/>
      <c r="L1285" s="67"/>
      <c r="M1285" s="67"/>
      <c r="N1285" s="67"/>
      <c r="O1285" s="67"/>
      <c r="P1285" s="67"/>
      <c r="Q1285" s="67"/>
      <c r="R1285" s="67"/>
    </row>
    <row r="1286" spans="5:18" x14ac:dyDescent="0.2">
      <c r="E1286" s="81"/>
      <c r="F1286" s="82"/>
      <c r="G1286" s="154"/>
      <c r="H1286" s="155"/>
      <c r="I1286" s="66"/>
      <c r="J1286" s="67"/>
      <c r="K1286" s="67"/>
      <c r="L1286" s="67"/>
      <c r="M1286" s="67"/>
      <c r="N1286" s="67"/>
      <c r="O1286" s="67"/>
      <c r="P1286" s="67"/>
      <c r="Q1286" s="67"/>
      <c r="R1286" s="67"/>
    </row>
    <row r="1287" spans="5:18" x14ac:dyDescent="0.2">
      <c r="E1287" s="81"/>
      <c r="F1287" s="82"/>
      <c r="G1287" s="154"/>
      <c r="H1287" s="155"/>
      <c r="I1287" s="66"/>
      <c r="J1287" s="67"/>
      <c r="K1287" s="67"/>
      <c r="L1287" s="67"/>
      <c r="M1287" s="67"/>
      <c r="N1287" s="67"/>
      <c r="O1287" s="67"/>
      <c r="P1287" s="67"/>
      <c r="Q1287" s="67"/>
      <c r="R1287" s="67"/>
    </row>
    <row r="1288" spans="5:18" x14ac:dyDescent="0.2">
      <c r="E1288" s="81"/>
      <c r="F1288" s="82"/>
      <c r="G1288" s="154"/>
      <c r="H1288" s="155"/>
      <c r="I1288" s="66"/>
      <c r="J1288" s="67"/>
      <c r="K1288" s="67"/>
      <c r="L1288" s="67"/>
      <c r="M1288" s="67"/>
      <c r="N1288" s="67"/>
      <c r="O1288" s="67"/>
      <c r="P1288" s="67"/>
      <c r="Q1288" s="67"/>
      <c r="R1288" s="67"/>
    </row>
    <row r="1289" spans="5:18" x14ac:dyDescent="0.2">
      <c r="E1289" s="81"/>
      <c r="F1289" s="82"/>
      <c r="G1289" s="154"/>
      <c r="H1289" s="155"/>
      <c r="I1289" s="66"/>
      <c r="J1289" s="67"/>
      <c r="K1289" s="67"/>
      <c r="L1289" s="67"/>
      <c r="M1289" s="67"/>
      <c r="N1289" s="67"/>
      <c r="O1289" s="67"/>
      <c r="P1289" s="67"/>
      <c r="Q1289" s="67"/>
      <c r="R1289" s="67"/>
    </row>
    <row r="1290" spans="5:18" x14ac:dyDescent="0.2">
      <c r="E1290" s="81"/>
      <c r="F1290" s="82"/>
      <c r="G1290" s="154"/>
      <c r="H1290" s="155"/>
      <c r="I1290" s="66"/>
      <c r="J1290" s="67"/>
      <c r="K1290" s="67"/>
      <c r="L1290" s="67"/>
      <c r="M1290" s="67"/>
      <c r="N1290" s="67"/>
      <c r="O1290" s="67"/>
      <c r="P1290" s="67"/>
      <c r="Q1290" s="67"/>
      <c r="R1290" s="67"/>
    </row>
    <row r="1291" spans="5:18" x14ac:dyDescent="0.2">
      <c r="E1291" s="81"/>
      <c r="F1291" s="82"/>
      <c r="G1291" s="154"/>
      <c r="H1291" s="155"/>
      <c r="I1291" s="66"/>
      <c r="J1291" s="67"/>
      <c r="K1291" s="67"/>
      <c r="L1291" s="67"/>
      <c r="M1291" s="67"/>
      <c r="N1291" s="67"/>
      <c r="O1291" s="67"/>
      <c r="P1291" s="67"/>
      <c r="Q1291" s="67"/>
      <c r="R1291" s="67"/>
    </row>
    <row r="1292" spans="5:18" x14ac:dyDescent="0.2">
      <c r="E1292" s="81"/>
      <c r="F1292" s="82"/>
      <c r="G1292" s="154"/>
      <c r="H1292" s="155"/>
      <c r="I1292" s="66"/>
      <c r="J1292" s="67"/>
      <c r="K1292" s="67"/>
      <c r="L1292" s="67"/>
      <c r="M1292" s="67"/>
      <c r="N1292" s="67"/>
      <c r="O1292" s="67"/>
      <c r="P1292" s="67"/>
      <c r="Q1292" s="67"/>
      <c r="R1292" s="67"/>
    </row>
    <row r="1293" spans="5:18" x14ac:dyDescent="0.2">
      <c r="E1293" s="81"/>
      <c r="F1293" s="82"/>
      <c r="G1293" s="154"/>
      <c r="H1293" s="155"/>
      <c r="I1293" s="66"/>
      <c r="J1293" s="67"/>
      <c r="K1293" s="67"/>
      <c r="L1293" s="67"/>
      <c r="M1293" s="67"/>
      <c r="N1293" s="67"/>
      <c r="O1293" s="67"/>
      <c r="P1293" s="67"/>
      <c r="Q1293" s="67"/>
      <c r="R1293" s="67"/>
    </row>
    <row r="1294" spans="5:18" x14ac:dyDescent="0.2">
      <c r="E1294" s="81"/>
      <c r="F1294" s="82"/>
      <c r="G1294" s="154"/>
      <c r="H1294" s="155"/>
      <c r="I1294" s="66"/>
      <c r="J1294" s="67"/>
      <c r="K1294" s="67"/>
      <c r="L1294" s="67"/>
      <c r="M1294" s="67"/>
      <c r="N1294" s="67"/>
      <c r="O1294" s="67"/>
      <c r="P1294" s="67"/>
      <c r="Q1294" s="67"/>
      <c r="R1294" s="67"/>
    </row>
    <row r="1295" spans="5:18" x14ac:dyDescent="0.2">
      <c r="E1295" s="81"/>
      <c r="F1295" s="82"/>
      <c r="G1295" s="154"/>
      <c r="H1295" s="155"/>
      <c r="I1295" s="66"/>
      <c r="J1295" s="67"/>
      <c r="K1295" s="67"/>
      <c r="L1295" s="67"/>
      <c r="M1295" s="67"/>
      <c r="N1295" s="67"/>
      <c r="O1295" s="67"/>
      <c r="P1295" s="67"/>
      <c r="Q1295" s="67"/>
      <c r="R1295" s="67"/>
    </row>
    <row r="1296" spans="5:18" x14ac:dyDescent="0.2">
      <c r="E1296" s="81"/>
      <c r="F1296" s="82"/>
      <c r="G1296" s="154"/>
      <c r="H1296" s="155"/>
      <c r="I1296" s="66"/>
      <c r="J1296" s="67"/>
      <c r="K1296" s="67"/>
      <c r="L1296" s="67"/>
      <c r="M1296" s="67"/>
      <c r="N1296" s="67"/>
      <c r="O1296" s="67"/>
      <c r="P1296" s="67"/>
      <c r="Q1296" s="67"/>
      <c r="R1296" s="67"/>
    </row>
    <row r="1297" spans="5:18" x14ac:dyDescent="0.2">
      <c r="E1297" s="81"/>
      <c r="F1297" s="82"/>
      <c r="G1297" s="154"/>
      <c r="H1297" s="155"/>
      <c r="I1297" s="66"/>
      <c r="J1297" s="67"/>
      <c r="K1297" s="67"/>
      <c r="L1297" s="67"/>
      <c r="M1297" s="67"/>
      <c r="N1297" s="67"/>
      <c r="O1297" s="67"/>
      <c r="P1297" s="67"/>
      <c r="Q1297" s="67"/>
      <c r="R1297" s="67"/>
    </row>
    <row r="1298" spans="5:18" x14ac:dyDescent="0.2">
      <c r="E1298" s="81"/>
      <c r="F1298" s="82"/>
      <c r="G1298" s="154"/>
      <c r="H1298" s="155"/>
      <c r="I1298" s="66"/>
      <c r="J1298" s="67"/>
      <c r="K1298" s="67"/>
      <c r="L1298" s="67"/>
      <c r="M1298" s="67"/>
      <c r="N1298" s="67"/>
      <c r="O1298" s="67"/>
      <c r="P1298" s="67"/>
      <c r="Q1298" s="67"/>
      <c r="R1298" s="67"/>
    </row>
    <row r="1299" spans="5:18" x14ac:dyDescent="0.2">
      <c r="E1299" s="81"/>
      <c r="F1299" s="82"/>
      <c r="G1299" s="154"/>
      <c r="H1299" s="155"/>
      <c r="I1299" s="66"/>
      <c r="J1299" s="67"/>
      <c r="K1299" s="67"/>
      <c r="L1299" s="67"/>
      <c r="M1299" s="67"/>
      <c r="N1299" s="67"/>
      <c r="O1299" s="67"/>
      <c r="P1299" s="67"/>
      <c r="Q1299" s="67"/>
      <c r="R1299" s="67"/>
    </row>
    <row r="1300" spans="5:18" x14ac:dyDescent="0.2">
      <c r="E1300" s="81"/>
      <c r="F1300" s="82"/>
      <c r="G1300" s="154"/>
      <c r="H1300" s="155"/>
      <c r="I1300" s="66"/>
      <c r="J1300" s="67"/>
      <c r="K1300" s="67"/>
      <c r="L1300" s="67"/>
      <c r="M1300" s="67"/>
      <c r="N1300" s="67"/>
      <c r="O1300" s="67"/>
      <c r="P1300" s="67"/>
      <c r="Q1300" s="67"/>
      <c r="R1300" s="67"/>
    </row>
    <row r="1301" spans="5:18" x14ac:dyDescent="0.2">
      <c r="E1301" s="81"/>
      <c r="F1301" s="82"/>
      <c r="G1301" s="154"/>
      <c r="H1301" s="155"/>
      <c r="I1301" s="66"/>
      <c r="J1301" s="67"/>
      <c r="K1301" s="67"/>
      <c r="L1301" s="67"/>
      <c r="M1301" s="67"/>
      <c r="N1301" s="67"/>
      <c r="O1301" s="67"/>
      <c r="P1301" s="67"/>
      <c r="Q1301" s="67"/>
      <c r="R1301" s="67"/>
    </row>
    <row r="1302" spans="5:18" x14ac:dyDescent="0.2">
      <c r="E1302" s="81"/>
      <c r="F1302" s="82"/>
      <c r="G1302" s="154"/>
      <c r="H1302" s="155"/>
      <c r="I1302" s="66"/>
      <c r="J1302" s="67"/>
      <c r="K1302" s="67"/>
      <c r="L1302" s="67"/>
      <c r="M1302" s="67"/>
      <c r="N1302" s="67"/>
      <c r="O1302" s="67"/>
      <c r="P1302" s="67"/>
      <c r="Q1302" s="67"/>
      <c r="R1302" s="67"/>
    </row>
    <row r="1303" spans="5:18" x14ac:dyDescent="0.2">
      <c r="E1303" s="81"/>
      <c r="F1303" s="82"/>
      <c r="G1303" s="154"/>
      <c r="H1303" s="155"/>
      <c r="I1303" s="66"/>
      <c r="J1303" s="67"/>
      <c r="K1303" s="67"/>
      <c r="L1303" s="67"/>
      <c r="M1303" s="67"/>
      <c r="N1303" s="67"/>
      <c r="O1303" s="67"/>
      <c r="P1303" s="67"/>
      <c r="Q1303" s="67"/>
      <c r="R1303" s="67"/>
    </row>
    <row r="1304" spans="5:18" x14ac:dyDescent="0.2">
      <c r="E1304" s="81"/>
      <c r="F1304" s="82"/>
      <c r="G1304" s="154"/>
      <c r="H1304" s="155"/>
      <c r="I1304" s="66"/>
      <c r="J1304" s="67"/>
      <c r="K1304" s="67"/>
      <c r="L1304" s="67"/>
      <c r="M1304" s="67"/>
      <c r="N1304" s="67"/>
      <c r="O1304" s="67"/>
      <c r="P1304" s="67"/>
      <c r="Q1304" s="67"/>
      <c r="R1304" s="67"/>
    </row>
    <row r="1305" spans="5:18" x14ac:dyDescent="0.2">
      <c r="E1305" s="81"/>
      <c r="F1305" s="82"/>
      <c r="G1305" s="154"/>
      <c r="H1305" s="155"/>
      <c r="I1305" s="66"/>
      <c r="J1305" s="67"/>
      <c r="K1305" s="67"/>
      <c r="L1305" s="67"/>
      <c r="M1305" s="67"/>
      <c r="N1305" s="67"/>
      <c r="O1305" s="67"/>
      <c r="P1305" s="67"/>
      <c r="Q1305" s="67"/>
      <c r="R1305" s="67"/>
    </row>
    <row r="1306" spans="5:18" x14ac:dyDescent="0.2">
      <c r="E1306" s="81"/>
      <c r="F1306" s="82"/>
      <c r="G1306" s="154"/>
      <c r="H1306" s="155"/>
      <c r="I1306" s="66"/>
      <c r="J1306" s="67"/>
      <c r="K1306" s="67"/>
      <c r="L1306" s="67"/>
      <c r="M1306" s="67"/>
      <c r="N1306" s="67"/>
      <c r="O1306" s="67"/>
      <c r="P1306" s="67"/>
      <c r="Q1306" s="67"/>
      <c r="R1306" s="67"/>
    </row>
    <row r="1307" spans="5:18" x14ac:dyDescent="0.2">
      <c r="E1307" s="81"/>
      <c r="F1307" s="82"/>
      <c r="G1307" s="154"/>
      <c r="H1307" s="155"/>
      <c r="I1307" s="66"/>
      <c r="J1307" s="67"/>
      <c r="K1307" s="67"/>
      <c r="L1307" s="67"/>
      <c r="M1307" s="67"/>
      <c r="N1307" s="67"/>
      <c r="O1307" s="67"/>
      <c r="P1307" s="67"/>
      <c r="Q1307" s="67"/>
      <c r="R1307" s="67"/>
    </row>
    <row r="1308" spans="5:18" x14ac:dyDescent="0.2">
      <c r="E1308" s="81"/>
      <c r="F1308" s="82"/>
      <c r="G1308" s="154"/>
      <c r="H1308" s="155"/>
      <c r="I1308" s="66"/>
      <c r="J1308" s="67"/>
      <c r="K1308" s="67"/>
      <c r="L1308" s="67"/>
      <c r="M1308" s="67"/>
      <c r="N1308" s="67"/>
      <c r="O1308" s="67"/>
      <c r="P1308" s="67"/>
      <c r="Q1308" s="67"/>
      <c r="R1308" s="67"/>
    </row>
    <row r="1309" spans="5:18" x14ac:dyDescent="0.2">
      <c r="E1309" s="81"/>
      <c r="F1309" s="82"/>
      <c r="G1309" s="154"/>
      <c r="H1309" s="155"/>
      <c r="I1309" s="66"/>
      <c r="J1309" s="67"/>
      <c r="K1309" s="67"/>
      <c r="L1309" s="67"/>
      <c r="M1309" s="67"/>
      <c r="N1309" s="67"/>
      <c r="O1309" s="67"/>
      <c r="P1309" s="67"/>
      <c r="Q1309" s="67"/>
      <c r="R1309" s="67"/>
    </row>
    <row r="1310" spans="5:18" x14ac:dyDescent="0.2">
      <c r="E1310" s="81"/>
      <c r="F1310" s="82"/>
      <c r="G1310" s="154"/>
      <c r="H1310" s="155"/>
      <c r="I1310" s="66"/>
      <c r="J1310" s="67"/>
      <c r="K1310" s="67"/>
      <c r="L1310" s="67"/>
      <c r="M1310" s="67"/>
      <c r="N1310" s="67"/>
      <c r="O1310" s="67"/>
      <c r="P1310" s="67"/>
      <c r="Q1310" s="67"/>
      <c r="R1310" s="67"/>
    </row>
    <row r="1311" spans="5:18" x14ac:dyDescent="0.2">
      <c r="E1311" s="81"/>
      <c r="F1311" s="82"/>
      <c r="G1311" s="154"/>
      <c r="H1311" s="155"/>
      <c r="I1311" s="66"/>
      <c r="J1311" s="67"/>
      <c r="K1311" s="67"/>
      <c r="L1311" s="67"/>
      <c r="M1311" s="67"/>
      <c r="N1311" s="67"/>
      <c r="O1311" s="67"/>
      <c r="P1311" s="67"/>
      <c r="Q1311" s="67"/>
      <c r="R1311" s="67"/>
    </row>
    <row r="1312" spans="5:18" x14ac:dyDescent="0.2">
      <c r="E1312" s="81"/>
      <c r="F1312" s="82"/>
      <c r="G1312" s="154"/>
      <c r="H1312" s="155"/>
      <c r="I1312" s="66"/>
      <c r="J1312" s="67"/>
      <c r="K1312" s="67"/>
      <c r="L1312" s="67"/>
      <c r="M1312" s="67"/>
      <c r="N1312" s="67"/>
      <c r="O1312" s="67"/>
      <c r="P1312" s="67"/>
      <c r="Q1312" s="67"/>
      <c r="R1312" s="67"/>
    </row>
    <row r="1313" spans="5:18" x14ac:dyDescent="0.2">
      <c r="E1313" s="81"/>
      <c r="F1313" s="82"/>
      <c r="G1313" s="154"/>
      <c r="H1313" s="155"/>
      <c r="I1313" s="66"/>
      <c r="J1313" s="67"/>
      <c r="K1313" s="67"/>
      <c r="L1313" s="67"/>
      <c r="M1313" s="67"/>
      <c r="N1313" s="67"/>
      <c r="O1313" s="67"/>
      <c r="P1313" s="67"/>
      <c r="Q1313" s="67"/>
      <c r="R1313" s="67"/>
    </row>
    <row r="1314" spans="5:18" x14ac:dyDescent="0.2">
      <c r="E1314" s="81"/>
      <c r="F1314" s="82"/>
      <c r="G1314" s="154"/>
      <c r="H1314" s="155"/>
      <c r="I1314" s="66"/>
      <c r="J1314" s="67"/>
      <c r="K1314" s="67"/>
      <c r="L1314" s="67"/>
      <c r="M1314" s="67"/>
      <c r="N1314" s="67"/>
      <c r="O1314" s="67"/>
      <c r="P1314" s="67"/>
      <c r="Q1314" s="67"/>
      <c r="R1314" s="67"/>
    </row>
    <row r="1315" spans="5:18" x14ac:dyDescent="0.2">
      <c r="E1315" s="81"/>
      <c r="F1315" s="82"/>
      <c r="G1315" s="154"/>
      <c r="H1315" s="155"/>
      <c r="I1315" s="66"/>
      <c r="J1315" s="67"/>
      <c r="K1315" s="67"/>
      <c r="L1315" s="67"/>
      <c r="M1315" s="67"/>
      <c r="N1315" s="67"/>
      <c r="O1315" s="67"/>
      <c r="P1315" s="67"/>
      <c r="Q1315" s="67"/>
      <c r="R1315" s="67"/>
    </row>
    <row r="1316" spans="5:18" x14ac:dyDescent="0.2">
      <c r="E1316" s="81"/>
      <c r="F1316" s="82"/>
      <c r="G1316" s="154"/>
      <c r="H1316" s="155"/>
      <c r="I1316" s="66"/>
      <c r="J1316" s="67"/>
      <c r="K1316" s="67"/>
      <c r="L1316" s="67"/>
      <c r="M1316" s="67"/>
      <c r="N1316" s="67"/>
      <c r="O1316" s="67"/>
      <c r="P1316" s="67"/>
      <c r="Q1316" s="67"/>
      <c r="R1316" s="67"/>
    </row>
    <row r="1317" spans="5:18" x14ac:dyDescent="0.2">
      <c r="E1317" s="81"/>
      <c r="F1317" s="82"/>
      <c r="G1317" s="154"/>
      <c r="H1317" s="155"/>
      <c r="I1317" s="66"/>
      <c r="J1317" s="67"/>
      <c r="K1317" s="67"/>
      <c r="L1317" s="67"/>
      <c r="M1317" s="67"/>
      <c r="N1317" s="67"/>
      <c r="O1317" s="67"/>
      <c r="P1317" s="67"/>
      <c r="Q1317" s="67"/>
      <c r="R1317" s="67"/>
    </row>
    <row r="1318" spans="5:18" x14ac:dyDescent="0.2">
      <c r="E1318" s="81"/>
      <c r="F1318" s="82"/>
      <c r="G1318" s="154"/>
      <c r="H1318" s="155"/>
      <c r="I1318" s="66"/>
      <c r="J1318" s="67"/>
      <c r="K1318" s="67"/>
      <c r="L1318" s="67"/>
      <c r="M1318" s="67"/>
      <c r="N1318" s="67"/>
      <c r="O1318" s="67"/>
      <c r="P1318" s="67"/>
      <c r="Q1318" s="67"/>
      <c r="R1318" s="67"/>
    </row>
    <row r="1319" spans="5:18" x14ac:dyDescent="0.2">
      <c r="E1319" s="81"/>
      <c r="F1319" s="82"/>
      <c r="G1319" s="154"/>
      <c r="H1319" s="155"/>
      <c r="I1319" s="66"/>
      <c r="J1319" s="67"/>
      <c r="K1319" s="67"/>
      <c r="L1319" s="67"/>
      <c r="M1319" s="67"/>
      <c r="N1319" s="67"/>
      <c r="O1319" s="67"/>
      <c r="P1319" s="67"/>
      <c r="Q1319" s="67"/>
      <c r="R1319" s="67"/>
    </row>
    <row r="1320" spans="5:18" x14ac:dyDescent="0.2">
      <c r="E1320" s="81"/>
      <c r="F1320" s="82"/>
      <c r="G1320" s="154"/>
      <c r="H1320" s="155"/>
      <c r="I1320" s="66"/>
      <c r="J1320" s="67"/>
      <c r="K1320" s="67"/>
      <c r="L1320" s="67"/>
      <c r="M1320" s="67"/>
      <c r="N1320" s="67"/>
      <c r="O1320" s="67"/>
      <c r="P1320" s="67"/>
      <c r="Q1320" s="67"/>
      <c r="R1320" s="67"/>
    </row>
    <row r="1321" spans="5:18" x14ac:dyDescent="0.2">
      <c r="E1321" s="81"/>
      <c r="F1321" s="82"/>
      <c r="G1321" s="154"/>
      <c r="H1321" s="155"/>
      <c r="I1321" s="66"/>
      <c r="J1321" s="67"/>
      <c r="K1321" s="67"/>
      <c r="L1321" s="67"/>
      <c r="M1321" s="67"/>
      <c r="N1321" s="67"/>
      <c r="O1321" s="67"/>
      <c r="P1321" s="67"/>
      <c r="Q1321" s="67"/>
      <c r="R1321" s="67"/>
    </row>
    <row r="1322" spans="5:18" x14ac:dyDescent="0.2">
      <c r="E1322" s="81"/>
      <c r="F1322" s="82"/>
      <c r="G1322" s="154"/>
      <c r="H1322" s="155"/>
      <c r="I1322" s="66"/>
      <c r="J1322" s="67"/>
      <c r="K1322" s="67"/>
      <c r="L1322" s="67"/>
      <c r="M1322" s="67"/>
      <c r="N1322" s="67"/>
      <c r="O1322" s="67"/>
      <c r="P1322" s="67"/>
      <c r="Q1322" s="67"/>
      <c r="R1322" s="67"/>
    </row>
    <row r="1323" spans="5:18" x14ac:dyDescent="0.2">
      <c r="E1323" s="81"/>
      <c r="F1323" s="82"/>
      <c r="G1323" s="154"/>
      <c r="H1323" s="155"/>
      <c r="I1323" s="66"/>
      <c r="J1323" s="67"/>
      <c r="K1323" s="67"/>
      <c r="L1323" s="67"/>
      <c r="M1323" s="67"/>
      <c r="N1323" s="67"/>
      <c r="O1323" s="67"/>
      <c r="P1323" s="67"/>
      <c r="Q1323" s="67"/>
      <c r="R1323" s="67"/>
    </row>
    <row r="1324" spans="5:18" x14ac:dyDescent="0.2">
      <c r="E1324" s="81"/>
      <c r="F1324" s="82"/>
      <c r="G1324" s="154"/>
      <c r="H1324" s="155"/>
      <c r="I1324" s="66"/>
      <c r="J1324" s="67"/>
      <c r="K1324" s="67"/>
      <c r="L1324" s="67"/>
      <c r="M1324" s="67"/>
      <c r="N1324" s="67"/>
      <c r="O1324" s="67"/>
      <c r="P1324" s="67"/>
      <c r="Q1324" s="67"/>
      <c r="R1324" s="67"/>
    </row>
    <row r="1325" spans="5:18" x14ac:dyDescent="0.2">
      <c r="E1325" s="81"/>
      <c r="F1325" s="82"/>
      <c r="G1325" s="154"/>
      <c r="H1325" s="155"/>
      <c r="I1325" s="66"/>
      <c r="J1325" s="67"/>
      <c r="K1325" s="67"/>
      <c r="L1325" s="67"/>
      <c r="M1325" s="67"/>
      <c r="N1325" s="67"/>
      <c r="O1325" s="67"/>
      <c r="P1325" s="67"/>
      <c r="Q1325" s="67"/>
      <c r="R1325" s="67"/>
    </row>
    <row r="1326" spans="5:18" x14ac:dyDescent="0.2">
      <c r="E1326" s="81"/>
      <c r="F1326" s="82"/>
      <c r="G1326" s="154"/>
      <c r="H1326" s="155"/>
      <c r="I1326" s="66"/>
      <c r="J1326" s="67"/>
      <c r="K1326" s="67"/>
      <c r="L1326" s="67"/>
      <c r="M1326" s="67"/>
      <c r="N1326" s="67"/>
      <c r="O1326" s="67"/>
      <c r="P1326" s="67"/>
      <c r="Q1326" s="67"/>
      <c r="R1326" s="67"/>
    </row>
    <row r="1327" spans="5:18" x14ac:dyDescent="0.2">
      <c r="E1327" s="81"/>
      <c r="F1327" s="82"/>
      <c r="G1327" s="154"/>
      <c r="H1327" s="155"/>
      <c r="I1327" s="66"/>
      <c r="J1327" s="67"/>
      <c r="K1327" s="67"/>
      <c r="L1327" s="67"/>
      <c r="M1327" s="67"/>
      <c r="N1327" s="67"/>
      <c r="O1327" s="67"/>
      <c r="P1327" s="67"/>
      <c r="Q1327" s="67"/>
      <c r="R1327" s="67"/>
    </row>
    <row r="1328" spans="5:18" x14ac:dyDescent="0.2">
      <c r="E1328" s="81"/>
      <c r="F1328" s="82"/>
      <c r="G1328" s="154"/>
      <c r="H1328" s="155"/>
      <c r="I1328" s="66"/>
      <c r="J1328" s="67"/>
      <c r="K1328" s="67"/>
      <c r="L1328" s="67"/>
      <c r="M1328" s="67"/>
      <c r="N1328" s="67"/>
      <c r="O1328" s="67"/>
      <c r="P1328" s="67"/>
      <c r="Q1328" s="67"/>
      <c r="R1328" s="67"/>
    </row>
    <row r="1329" spans="5:18" x14ac:dyDescent="0.2">
      <c r="E1329" s="81"/>
      <c r="F1329" s="82"/>
      <c r="G1329" s="154"/>
      <c r="H1329" s="155"/>
      <c r="I1329" s="66"/>
      <c r="J1329" s="67"/>
      <c r="K1329" s="67"/>
      <c r="L1329" s="67"/>
      <c r="M1329" s="67"/>
      <c r="N1329" s="67"/>
      <c r="O1329" s="67"/>
      <c r="P1329" s="67"/>
      <c r="Q1329" s="67"/>
      <c r="R1329" s="67"/>
    </row>
    <row r="1330" spans="5:18" x14ac:dyDescent="0.2">
      <c r="E1330" s="81"/>
      <c r="F1330" s="82"/>
      <c r="G1330" s="154"/>
      <c r="H1330" s="155"/>
      <c r="I1330" s="66"/>
      <c r="J1330" s="67"/>
      <c r="K1330" s="67"/>
      <c r="L1330" s="67"/>
      <c r="M1330" s="67"/>
      <c r="N1330" s="67"/>
      <c r="O1330" s="67"/>
      <c r="P1330" s="67"/>
      <c r="Q1330" s="67"/>
      <c r="R1330" s="67"/>
    </row>
    <row r="1331" spans="5:18" x14ac:dyDescent="0.2">
      <c r="E1331" s="81"/>
      <c r="F1331" s="82"/>
      <c r="G1331" s="154"/>
      <c r="H1331" s="155"/>
      <c r="I1331" s="66"/>
      <c r="J1331" s="67"/>
      <c r="K1331" s="67"/>
      <c r="L1331" s="67"/>
      <c r="M1331" s="67"/>
      <c r="N1331" s="67"/>
      <c r="O1331" s="67"/>
      <c r="P1331" s="67"/>
      <c r="Q1331" s="67"/>
      <c r="R1331" s="67"/>
    </row>
    <row r="1332" spans="5:18" x14ac:dyDescent="0.2">
      <c r="E1332" s="81"/>
      <c r="F1332" s="82"/>
      <c r="G1332" s="154"/>
      <c r="H1332" s="155"/>
      <c r="I1332" s="66"/>
      <c r="J1332" s="67"/>
      <c r="K1332" s="67"/>
      <c r="L1332" s="67"/>
      <c r="M1332" s="67"/>
      <c r="N1332" s="67"/>
      <c r="O1332" s="67"/>
      <c r="P1332" s="67"/>
      <c r="Q1332" s="67"/>
      <c r="R1332" s="67"/>
    </row>
    <row r="1333" spans="5:18" x14ac:dyDescent="0.2">
      <c r="E1333" s="81"/>
      <c r="F1333" s="82"/>
      <c r="G1333" s="154"/>
      <c r="H1333" s="155"/>
      <c r="I1333" s="66"/>
      <c r="J1333" s="67"/>
      <c r="K1333" s="67"/>
      <c r="L1333" s="67"/>
      <c r="M1333" s="67"/>
      <c r="N1333" s="67"/>
      <c r="O1333" s="67"/>
      <c r="P1333" s="67"/>
      <c r="Q1333" s="67"/>
      <c r="R1333" s="67"/>
    </row>
    <row r="1334" spans="5:18" x14ac:dyDescent="0.2">
      <c r="E1334" s="81"/>
      <c r="F1334" s="82"/>
      <c r="G1334" s="154"/>
      <c r="H1334" s="155"/>
      <c r="I1334" s="66"/>
      <c r="J1334" s="67"/>
      <c r="K1334" s="67"/>
      <c r="L1334" s="67"/>
      <c r="M1334" s="67"/>
      <c r="N1334" s="67"/>
      <c r="O1334" s="67"/>
      <c r="P1334" s="67"/>
      <c r="Q1334" s="67"/>
      <c r="R1334" s="67"/>
    </row>
    <row r="1335" spans="5:18" x14ac:dyDescent="0.2">
      <c r="E1335" s="81"/>
      <c r="F1335" s="82"/>
      <c r="G1335" s="154"/>
      <c r="H1335" s="155"/>
      <c r="I1335" s="66"/>
      <c r="J1335" s="67"/>
      <c r="K1335" s="67"/>
      <c r="L1335" s="67"/>
      <c r="M1335" s="67"/>
      <c r="N1335" s="67"/>
      <c r="O1335" s="67"/>
      <c r="P1335" s="67"/>
      <c r="Q1335" s="67"/>
      <c r="R1335" s="67"/>
    </row>
    <row r="1336" spans="5:18" x14ac:dyDescent="0.2">
      <c r="E1336" s="81"/>
      <c r="F1336" s="82"/>
      <c r="G1336" s="154"/>
      <c r="H1336" s="155"/>
      <c r="I1336" s="66"/>
      <c r="J1336" s="67"/>
      <c r="K1336" s="67"/>
      <c r="L1336" s="67"/>
      <c r="M1336" s="67"/>
      <c r="N1336" s="67"/>
      <c r="O1336" s="67"/>
      <c r="P1336" s="67"/>
      <c r="Q1336" s="67"/>
      <c r="R1336" s="67"/>
    </row>
    <row r="1337" spans="5:18" x14ac:dyDescent="0.2">
      <c r="E1337" s="81"/>
      <c r="F1337" s="82"/>
      <c r="G1337" s="154"/>
      <c r="H1337" s="155"/>
      <c r="I1337" s="66"/>
      <c r="J1337" s="67"/>
      <c r="K1337" s="67"/>
      <c r="L1337" s="67"/>
      <c r="M1337" s="67"/>
      <c r="N1337" s="67"/>
      <c r="O1337" s="67"/>
      <c r="P1337" s="67"/>
      <c r="Q1337" s="67"/>
      <c r="R1337" s="67"/>
    </row>
    <row r="1338" spans="5:18" x14ac:dyDescent="0.2">
      <c r="E1338" s="81"/>
      <c r="F1338" s="82"/>
      <c r="G1338" s="154"/>
      <c r="H1338" s="155"/>
      <c r="I1338" s="66"/>
      <c r="J1338" s="67"/>
      <c r="K1338" s="67"/>
      <c r="L1338" s="67"/>
      <c r="M1338" s="67"/>
      <c r="N1338" s="67"/>
      <c r="O1338" s="67"/>
      <c r="P1338" s="67"/>
      <c r="Q1338" s="67"/>
      <c r="R1338" s="67"/>
    </row>
    <row r="1339" spans="5:18" x14ac:dyDescent="0.2">
      <c r="E1339" s="81"/>
      <c r="F1339" s="82"/>
      <c r="G1339" s="154"/>
      <c r="H1339" s="155"/>
      <c r="I1339" s="66"/>
      <c r="J1339" s="67"/>
      <c r="K1339" s="67"/>
      <c r="L1339" s="67"/>
      <c r="M1339" s="67"/>
      <c r="N1339" s="67"/>
      <c r="O1339" s="67"/>
      <c r="P1339" s="67"/>
      <c r="Q1339" s="67"/>
      <c r="R1339" s="67"/>
    </row>
    <row r="1340" spans="5:18" x14ac:dyDescent="0.2">
      <c r="E1340" s="81"/>
      <c r="F1340" s="82"/>
      <c r="G1340" s="154"/>
      <c r="H1340" s="155"/>
      <c r="I1340" s="66"/>
      <c r="J1340" s="67"/>
      <c r="K1340" s="67"/>
      <c r="L1340" s="67"/>
      <c r="M1340" s="67"/>
      <c r="N1340" s="67"/>
      <c r="O1340" s="67"/>
      <c r="P1340" s="67"/>
      <c r="Q1340" s="67"/>
      <c r="R1340" s="67"/>
    </row>
    <row r="1341" spans="5:18" x14ac:dyDescent="0.2">
      <c r="E1341" s="81"/>
      <c r="F1341" s="82"/>
      <c r="G1341" s="154"/>
      <c r="H1341" s="155"/>
      <c r="I1341" s="66"/>
      <c r="J1341" s="67"/>
      <c r="K1341" s="67"/>
      <c r="L1341" s="67"/>
      <c r="M1341" s="67"/>
      <c r="N1341" s="67"/>
      <c r="O1341" s="67"/>
      <c r="P1341" s="67"/>
      <c r="Q1341" s="67"/>
      <c r="R1341" s="67"/>
    </row>
    <row r="1342" spans="5:18" x14ac:dyDescent="0.2">
      <c r="E1342" s="81"/>
      <c r="F1342" s="82"/>
      <c r="G1342" s="154"/>
      <c r="H1342" s="155"/>
      <c r="I1342" s="66"/>
      <c r="J1342" s="67"/>
      <c r="K1342" s="67"/>
      <c r="L1342" s="67"/>
      <c r="M1342" s="67"/>
      <c r="N1342" s="67"/>
      <c r="O1342" s="67"/>
      <c r="P1342" s="67"/>
      <c r="Q1342" s="67"/>
      <c r="R1342" s="67"/>
    </row>
    <row r="1343" spans="5:18" x14ac:dyDescent="0.2">
      <c r="E1343" s="81"/>
      <c r="F1343" s="82"/>
      <c r="G1343" s="154"/>
      <c r="H1343" s="155"/>
      <c r="I1343" s="66"/>
      <c r="J1343" s="67"/>
      <c r="K1343" s="67"/>
      <c r="L1343" s="67"/>
      <c r="M1343" s="67"/>
      <c r="N1343" s="67"/>
      <c r="O1343" s="67"/>
      <c r="P1343" s="67"/>
      <c r="Q1343" s="67"/>
      <c r="R1343" s="67"/>
    </row>
    <row r="1344" spans="5:18" x14ac:dyDescent="0.2">
      <c r="E1344" s="81"/>
      <c r="F1344" s="82"/>
      <c r="G1344" s="154"/>
      <c r="H1344" s="155"/>
      <c r="I1344" s="66"/>
      <c r="J1344" s="67"/>
      <c r="K1344" s="67"/>
      <c r="L1344" s="67"/>
      <c r="M1344" s="67"/>
      <c r="N1344" s="67"/>
      <c r="O1344" s="67"/>
      <c r="P1344" s="67"/>
      <c r="Q1344" s="67"/>
      <c r="R1344" s="67"/>
    </row>
    <row r="1345" spans="5:18" x14ac:dyDescent="0.2">
      <c r="E1345" s="81"/>
      <c r="F1345" s="82"/>
      <c r="G1345" s="154"/>
      <c r="H1345" s="155"/>
      <c r="I1345" s="66"/>
      <c r="J1345" s="67"/>
      <c r="K1345" s="67"/>
      <c r="L1345" s="67"/>
      <c r="M1345" s="67"/>
      <c r="N1345" s="67"/>
      <c r="O1345" s="67"/>
      <c r="P1345" s="67"/>
      <c r="Q1345" s="67"/>
      <c r="R1345" s="67"/>
    </row>
    <row r="1346" spans="5:18" x14ac:dyDescent="0.2">
      <c r="E1346" s="81"/>
      <c r="F1346" s="82"/>
      <c r="G1346" s="154"/>
      <c r="H1346" s="155"/>
      <c r="I1346" s="66"/>
      <c r="J1346" s="67"/>
      <c r="K1346" s="67"/>
      <c r="L1346" s="67"/>
      <c r="M1346" s="67"/>
      <c r="N1346" s="67"/>
      <c r="O1346" s="67"/>
      <c r="P1346" s="67"/>
      <c r="Q1346" s="67"/>
      <c r="R1346" s="67"/>
    </row>
    <row r="1347" spans="5:18" x14ac:dyDescent="0.2">
      <c r="E1347" s="81"/>
      <c r="F1347" s="82"/>
      <c r="G1347" s="154"/>
      <c r="H1347" s="155"/>
      <c r="I1347" s="66"/>
      <c r="J1347" s="67"/>
      <c r="K1347" s="67"/>
      <c r="L1347" s="67"/>
      <c r="M1347" s="67"/>
      <c r="N1347" s="67"/>
      <c r="O1347" s="67"/>
      <c r="P1347" s="67"/>
      <c r="Q1347" s="67"/>
      <c r="R1347" s="67"/>
    </row>
    <row r="1348" spans="5:18" x14ac:dyDescent="0.2">
      <c r="E1348" s="81"/>
      <c r="F1348" s="82"/>
      <c r="G1348" s="154"/>
      <c r="H1348" s="155"/>
      <c r="I1348" s="66"/>
      <c r="J1348" s="67"/>
      <c r="K1348" s="67"/>
      <c r="L1348" s="67"/>
      <c r="M1348" s="67"/>
      <c r="N1348" s="67"/>
      <c r="O1348" s="67"/>
      <c r="P1348" s="67"/>
      <c r="Q1348" s="67"/>
      <c r="R1348" s="67"/>
    </row>
    <row r="1349" spans="5:18" x14ac:dyDescent="0.2">
      <c r="E1349" s="81"/>
      <c r="F1349" s="82"/>
      <c r="G1349" s="154"/>
      <c r="H1349" s="155"/>
      <c r="I1349" s="66"/>
      <c r="J1349" s="67"/>
      <c r="K1349" s="67"/>
      <c r="L1349" s="67"/>
      <c r="M1349" s="67"/>
      <c r="N1349" s="67"/>
      <c r="O1349" s="67"/>
      <c r="P1349" s="67"/>
      <c r="Q1349" s="67"/>
      <c r="R1349" s="67"/>
    </row>
    <row r="1350" spans="5:18" x14ac:dyDescent="0.2">
      <c r="E1350" s="81"/>
      <c r="F1350" s="82"/>
      <c r="G1350" s="154"/>
      <c r="H1350" s="155"/>
      <c r="I1350" s="66"/>
      <c r="J1350" s="67"/>
      <c r="K1350" s="67"/>
      <c r="L1350" s="67"/>
      <c r="M1350" s="67"/>
      <c r="N1350" s="67"/>
      <c r="O1350" s="67"/>
      <c r="P1350" s="67"/>
      <c r="Q1350" s="67"/>
      <c r="R1350" s="67"/>
    </row>
    <row r="1351" spans="5:18" x14ac:dyDescent="0.2">
      <c r="E1351" s="81"/>
      <c r="F1351" s="82"/>
      <c r="G1351" s="154"/>
      <c r="H1351" s="155"/>
      <c r="I1351" s="66"/>
      <c r="J1351" s="67"/>
      <c r="K1351" s="67"/>
      <c r="L1351" s="67"/>
      <c r="M1351" s="67"/>
      <c r="N1351" s="67"/>
      <c r="O1351" s="67"/>
      <c r="P1351" s="67"/>
      <c r="Q1351" s="67"/>
      <c r="R1351" s="67"/>
    </row>
    <row r="1352" spans="5:18" x14ac:dyDescent="0.2">
      <c r="E1352" s="81"/>
      <c r="F1352" s="82"/>
      <c r="G1352" s="154"/>
      <c r="H1352" s="155"/>
      <c r="I1352" s="66"/>
      <c r="J1352" s="67"/>
      <c r="K1352" s="67"/>
      <c r="L1352" s="67"/>
      <c r="M1352" s="67"/>
      <c r="N1352" s="67"/>
      <c r="O1352" s="67"/>
      <c r="P1352" s="67"/>
      <c r="Q1352" s="67"/>
      <c r="R1352" s="67"/>
    </row>
    <row r="1353" spans="5:18" x14ac:dyDescent="0.2">
      <c r="E1353" s="81"/>
      <c r="F1353" s="82"/>
      <c r="G1353" s="154"/>
      <c r="H1353" s="155"/>
      <c r="I1353" s="66"/>
      <c r="J1353" s="67"/>
      <c r="K1353" s="67"/>
      <c r="L1353" s="67"/>
      <c r="M1353" s="67"/>
      <c r="N1353" s="67"/>
      <c r="O1353" s="67"/>
      <c r="P1353" s="67"/>
      <c r="Q1353" s="67"/>
      <c r="R1353" s="67"/>
    </row>
    <row r="1354" spans="5:18" x14ac:dyDescent="0.2">
      <c r="E1354" s="81"/>
      <c r="F1354" s="82"/>
      <c r="G1354" s="154"/>
      <c r="H1354" s="155"/>
      <c r="I1354" s="66"/>
      <c r="J1354" s="67"/>
      <c r="K1354" s="67"/>
      <c r="L1354" s="67"/>
      <c r="M1354" s="67"/>
      <c r="N1354" s="67"/>
      <c r="O1354" s="67"/>
      <c r="P1354" s="67"/>
      <c r="Q1354" s="67"/>
      <c r="R1354" s="67"/>
    </row>
    <row r="1355" spans="5:18" x14ac:dyDescent="0.2">
      <c r="E1355" s="81"/>
      <c r="F1355" s="82"/>
      <c r="G1355" s="154"/>
      <c r="H1355" s="155"/>
      <c r="I1355" s="66"/>
      <c r="J1355" s="67"/>
      <c r="K1355" s="67"/>
      <c r="L1355" s="67"/>
      <c r="M1355" s="67"/>
      <c r="N1355" s="67"/>
      <c r="O1355" s="67"/>
      <c r="P1355" s="67"/>
      <c r="Q1355" s="67"/>
      <c r="R1355" s="67"/>
    </row>
    <row r="1356" spans="5:18" x14ac:dyDescent="0.2">
      <c r="E1356" s="81"/>
      <c r="F1356" s="82"/>
      <c r="G1356" s="154"/>
      <c r="H1356" s="155"/>
      <c r="I1356" s="66"/>
      <c r="J1356" s="67"/>
      <c r="K1356" s="67"/>
      <c r="L1356" s="67"/>
      <c r="M1356" s="67"/>
      <c r="N1356" s="67"/>
      <c r="O1356" s="67"/>
      <c r="P1356" s="67"/>
      <c r="Q1356" s="67"/>
      <c r="R1356" s="67"/>
    </row>
    <row r="1357" spans="5:18" x14ac:dyDescent="0.2">
      <c r="E1357" s="81"/>
      <c r="F1357" s="82"/>
      <c r="G1357" s="154"/>
      <c r="H1357" s="155"/>
      <c r="I1357" s="66"/>
      <c r="J1357" s="67"/>
      <c r="K1357" s="67"/>
      <c r="L1357" s="67"/>
      <c r="M1357" s="67"/>
      <c r="N1357" s="67"/>
      <c r="O1357" s="67"/>
      <c r="P1357" s="67"/>
      <c r="Q1357" s="67"/>
      <c r="R1357" s="67"/>
    </row>
    <row r="1358" spans="5:18" x14ac:dyDescent="0.2">
      <c r="E1358" s="81"/>
      <c r="F1358" s="82"/>
      <c r="G1358" s="154"/>
      <c r="H1358" s="155"/>
      <c r="I1358" s="66"/>
      <c r="J1358" s="67"/>
      <c r="K1358" s="67"/>
      <c r="L1358" s="67"/>
      <c r="M1358" s="67"/>
      <c r="N1358" s="67"/>
      <c r="O1358" s="67"/>
      <c r="P1358" s="67"/>
      <c r="Q1358" s="67"/>
      <c r="R1358" s="67"/>
    </row>
    <row r="1359" spans="5:18" x14ac:dyDescent="0.2">
      <c r="E1359" s="81"/>
      <c r="F1359" s="82"/>
      <c r="G1359" s="154"/>
      <c r="H1359" s="155"/>
      <c r="I1359" s="66"/>
      <c r="J1359" s="67"/>
      <c r="K1359" s="67"/>
      <c r="L1359" s="67"/>
      <c r="M1359" s="67"/>
      <c r="N1359" s="67"/>
      <c r="O1359" s="67"/>
      <c r="P1359" s="67"/>
      <c r="Q1359" s="67"/>
      <c r="R1359" s="67"/>
    </row>
    <row r="1360" spans="5:18" x14ac:dyDescent="0.2">
      <c r="E1360" s="81"/>
      <c r="F1360" s="82"/>
      <c r="G1360" s="154"/>
      <c r="H1360" s="155"/>
      <c r="I1360" s="66"/>
      <c r="J1360" s="67"/>
      <c r="K1360" s="67"/>
      <c r="L1360" s="67"/>
      <c r="M1360" s="67"/>
      <c r="N1360" s="67"/>
      <c r="O1360" s="67"/>
      <c r="P1360" s="67"/>
      <c r="Q1360" s="67"/>
      <c r="R1360" s="67"/>
    </row>
    <row r="1361" spans="5:18" x14ac:dyDescent="0.2">
      <c r="E1361" s="81"/>
      <c r="F1361" s="82"/>
      <c r="G1361" s="154"/>
      <c r="H1361" s="155"/>
      <c r="I1361" s="66"/>
      <c r="J1361" s="67"/>
      <c r="K1361" s="67"/>
      <c r="L1361" s="67"/>
      <c r="M1361" s="67"/>
      <c r="N1361" s="67"/>
      <c r="O1361" s="67"/>
      <c r="P1361" s="67"/>
      <c r="Q1361" s="67"/>
      <c r="R1361" s="67"/>
    </row>
    <row r="1362" spans="5:18" x14ac:dyDescent="0.2">
      <c r="E1362" s="81"/>
      <c r="F1362" s="82"/>
      <c r="G1362" s="154"/>
      <c r="H1362" s="155"/>
      <c r="I1362" s="66"/>
      <c r="J1362" s="67"/>
      <c r="K1362" s="67"/>
      <c r="L1362" s="67"/>
      <c r="M1362" s="67"/>
      <c r="N1362" s="67"/>
      <c r="O1362" s="67"/>
      <c r="P1362" s="67"/>
      <c r="Q1362" s="67"/>
      <c r="R1362" s="67"/>
    </row>
    <row r="1363" spans="5:18" x14ac:dyDescent="0.2">
      <c r="E1363" s="81"/>
      <c r="F1363" s="82"/>
      <c r="G1363" s="154"/>
      <c r="H1363" s="155"/>
      <c r="I1363" s="66"/>
      <c r="J1363" s="67"/>
      <c r="K1363" s="67"/>
      <c r="L1363" s="67"/>
      <c r="M1363" s="67"/>
      <c r="N1363" s="67"/>
      <c r="O1363" s="67"/>
      <c r="P1363" s="67"/>
      <c r="Q1363" s="67"/>
      <c r="R1363" s="67"/>
    </row>
    <row r="1364" spans="5:18" x14ac:dyDescent="0.2">
      <c r="E1364" s="81"/>
      <c r="F1364" s="82"/>
      <c r="G1364" s="154"/>
      <c r="H1364" s="155"/>
      <c r="I1364" s="66"/>
      <c r="J1364" s="67"/>
      <c r="K1364" s="67"/>
      <c r="L1364" s="67"/>
      <c r="M1364" s="67"/>
      <c r="N1364" s="67"/>
      <c r="O1364" s="67"/>
      <c r="P1364" s="67"/>
      <c r="Q1364" s="67"/>
      <c r="R1364" s="67"/>
    </row>
    <row r="1365" spans="5:18" x14ac:dyDescent="0.2">
      <c r="E1365" s="81"/>
      <c r="F1365" s="82"/>
      <c r="G1365" s="154"/>
      <c r="H1365" s="155"/>
      <c r="I1365" s="66"/>
      <c r="J1365" s="67"/>
      <c r="K1365" s="67"/>
      <c r="L1365" s="67"/>
      <c r="M1365" s="67"/>
      <c r="N1365" s="67"/>
      <c r="O1365" s="67"/>
      <c r="P1365" s="67"/>
      <c r="Q1365" s="67"/>
      <c r="R1365" s="67"/>
    </row>
    <row r="1366" spans="5:18" x14ac:dyDescent="0.2">
      <c r="E1366" s="81"/>
      <c r="F1366" s="82"/>
      <c r="G1366" s="154"/>
      <c r="H1366" s="155"/>
      <c r="I1366" s="66"/>
      <c r="J1366" s="67"/>
      <c r="K1366" s="67"/>
      <c r="L1366" s="67"/>
      <c r="M1366" s="67"/>
      <c r="N1366" s="67"/>
      <c r="O1366" s="67"/>
      <c r="P1366" s="67"/>
      <c r="Q1366" s="67"/>
      <c r="R1366" s="67"/>
    </row>
    <row r="1367" spans="5:18" x14ac:dyDescent="0.2">
      <c r="E1367" s="81"/>
      <c r="F1367" s="82"/>
      <c r="G1367" s="154"/>
      <c r="H1367" s="155"/>
      <c r="I1367" s="66"/>
      <c r="J1367" s="67"/>
      <c r="K1367" s="67"/>
      <c r="L1367" s="67"/>
      <c r="M1367" s="67"/>
      <c r="N1367" s="67"/>
      <c r="O1367" s="67"/>
      <c r="P1367" s="67"/>
      <c r="Q1367" s="67"/>
      <c r="R1367" s="67"/>
    </row>
    <row r="1368" spans="5:18" x14ac:dyDescent="0.2">
      <c r="E1368" s="81"/>
      <c r="F1368" s="82"/>
      <c r="G1368" s="154"/>
      <c r="H1368" s="155"/>
      <c r="I1368" s="66"/>
      <c r="J1368" s="67"/>
      <c r="K1368" s="67"/>
      <c r="L1368" s="67"/>
      <c r="M1368" s="67"/>
      <c r="N1368" s="67"/>
      <c r="O1368" s="67"/>
      <c r="P1368" s="67"/>
      <c r="Q1368" s="67"/>
      <c r="R1368" s="67"/>
    </row>
    <row r="1369" spans="5:18" x14ac:dyDescent="0.2">
      <c r="E1369" s="81"/>
      <c r="F1369" s="82"/>
      <c r="G1369" s="154"/>
      <c r="H1369" s="155"/>
      <c r="I1369" s="66"/>
      <c r="J1369" s="67"/>
      <c r="K1369" s="67"/>
      <c r="L1369" s="67"/>
      <c r="M1369" s="67"/>
      <c r="N1369" s="67"/>
      <c r="O1369" s="67"/>
      <c r="P1369" s="67"/>
      <c r="Q1369" s="67"/>
      <c r="R1369" s="67"/>
    </row>
    <row r="1370" spans="5:18" x14ac:dyDescent="0.2">
      <c r="E1370" s="81"/>
      <c r="F1370" s="82"/>
      <c r="G1370" s="154"/>
      <c r="H1370" s="155"/>
      <c r="I1370" s="66"/>
      <c r="J1370" s="67"/>
      <c r="K1370" s="67"/>
      <c r="L1370" s="67"/>
      <c r="M1370" s="67"/>
      <c r="N1370" s="67"/>
      <c r="O1370" s="67"/>
      <c r="P1370" s="67"/>
      <c r="Q1370" s="67"/>
      <c r="R1370" s="67"/>
    </row>
    <row r="1371" spans="5:18" x14ac:dyDescent="0.2">
      <c r="E1371" s="81"/>
      <c r="F1371" s="82"/>
      <c r="G1371" s="154"/>
      <c r="H1371" s="155"/>
      <c r="I1371" s="66"/>
      <c r="J1371" s="67"/>
      <c r="K1371" s="67"/>
      <c r="L1371" s="67"/>
      <c r="M1371" s="67"/>
      <c r="N1371" s="67"/>
      <c r="O1371" s="67"/>
      <c r="P1371" s="67"/>
      <c r="Q1371" s="67"/>
      <c r="R1371" s="67"/>
    </row>
    <row r="1372" spans="5:18" x14ac:dyDescent="0.2">
      <c r="E1372" s="81"/>
      <c r="F1372" s="82"/>
      <c r="G1372" s="154"/>
      <c r="H1372" s="155"/>
      <c r="I1372" s="66"/>
      <c r="J1372" s="67"/>
      <c r="K1372" s="67"/>
      <c r="L1372" s="67"/>
      <c r="M1372" s="67"/>
      <c r="N1372" s="67"/>
      <c r="O1372" s="67"/>
      <c r="P1372" s="67"/>
      <c r="Q1372" s="67"/>
      <c r="R1372" s="67"/>
    </row>
    <row r="1373" spans="5:18" x14ac:dyDescent="0.2">
      <c r="E1373" s="81"/>
      <c r="F1373" s="82"/>
      <c r="G1373" s="154"/>
      <c r="H1373" s="155"/>
      <c r="I1373" s="66"/>
      <c r="J1373" s="67"/>
      <c r="K1373" s="67"/>
      <c r="L1373" s="67"/>
      <c r="M1373" s="67"/>
      <c r="N1373" s="67"/>
      <c r="O1373" s="67"/>
      <c r="P1373" s="67"/>
      <c r="Q1373" s="67"/>
      <c r="R1373" s="67"/>
    </row>
    <row r="1374" spans="5:18" x14ac:dyDescent="0.2">
      <c r="E1374" s="81"/>
      <c r="F1374" s="82"/>
      <c r="G1374" s="154"/>
      <c r="H1374" s="155"/>
      <c r="I1374" s="66"/>
      <c r="J1374" s="67"/>
      <c r="K1374" s="67"/>
      <c r="L1374" s="67"/>
      <c r="M1374" s="67"/>
      <c r="N1374" s="67"/>
      <c r="O1374" s="67"/>
      <c r="P1374" s="67"/>
      <c r="Q1374" s="67"/>
      <c r="R1374" s="67"/>
    </row>
    <row r="1375" spans="5:18" x14ac:dyDescent="0.2">
      <c r="E1375" s="81"/>
      <c r="F1375" s="82"/>
      <c r="G1375" s="154"/>
      <c r="H1375" s="155"/>
      <c r="I1375" s="66"/>
      <c r="J1375" s="67"/>
      <c r="K1375" s="67"/>
      <c r="L1375" s="67"/>
      <c r="M1375" s="67"/>
      <c r="N1375" s="67"/>
      <c r="O1375" s="67"/>
      <c r="P1375" s="67"/>
      <c r="Q1375" s="67"/>
      <c r="R1375" s="67"/>
    </row>
    <row r="1376" spans="5:18" x14ac:dyDescent="0.2">
      <c r="E1376" s="81"/>
      <c r="F1376" s="82"/>
      <c r="G1376" s="154"/>
      <c r="H1376" s="155"/>
      <c r="I1376" s="66"/>
      <c r="J1376" s="67"/>
      <c r="K1376" s="67"/>
      <c r="L1376" s="67"/>
      <c r="M1376" s="67"/>
      <c r="N1376" s="67"/>
      <c r="O1376" s="67"/>
      <c r="P1376" s="67"/>
      <c r="Q1376" s="67"/>
      <c r="R1376" s="67"/>
    </row>
    <row r="1377" spans="5:18" x14ac:dyDescent="0.2">
      <c r="E1377" s="81"/>
      <c r="F1377" s="82"/>
      <c r="G1377" s="154"/>
      <c r="H1377" s="155"/>
      <c r="I1377" s="66"/>
      <c r="J1377" s="67"/>
      <c r="K1377" s="67"/>
      <c r="L1377" s="67"/>
      <c r="M1377" s="67"/>
      <c r="N1377" s="67"/>
      <c r="O1377" s="67"/>
      <c r="P1377" s="67"/>
      <c r="Q1377" s="67"/>
      <c r="R1377" s="67"/>
    </row>
    <row r="1378" spans="5:18" x14ac:dyDescent="0.2">
      <c r="E1378" s="81"/>
      <c r="F1378" s="82"/>
      <c r="G1378" s="154"/>
      <c r="H1378" s="155"/>
      <c r="I1378" s="66"/>
      <c r="J1378" s="67"/>
      <c r="K1378" s="67"/>
      <c r="L1378" s="67"/>
      <c r="M1378" s="67"/>
      <c r="N1378" s="67"/>
      <c r="O1378" s="67"/>
      <c r="P1378" s="67"/>
      <c r="Q1378" s="67"/>
      <c r="R1378" s="67"/>
    </row>
    <row r="1379" spans="5:18" x14ac:dyDescent="0.2">
      <c r="E1379" s="81"/>
      <c r="F1379" s="82"/>
      <c r="G1379" s="154"/>
      <c r="H1379" s="155"/>
      <c r="I1379" s="66"/>
      <c r="J1379" s="67"/>
      <c r="K1379" s="67"/>
      <c r="L1379" s="67"/>
      <c r="M1379" s="67"/>
      <c r="N1379" s="67"/>
      <c r="O1379" s="67"/>
      <c r="P1379" s="67"/>
      <c r="Q1379" s="67"/>
      <c r="R1379" s="67"/>
    </row>
    <row r="1380" spans="5:18" x14ac:dyDescent="0.2">
      <c r="E1380" s="81"/>
      <c r="F1380" s="82"/>
      <c r="G1380" s="154"/>
      <c r="H1380" s="155"/>
      <c r="I1380" s="66"/>
      <c r="J1380" s="67"/>
      <c r="K1380" s="67"/>
      <c r="L1380" s="67"/>
      <c r="M1380" s="67"/>
      <c r="N1380" s="67"/>
      <c r="O1380" s="67"/>
      <c r="P1380" s="67"/>
      <c r="Q1380" s="67"/>
      <c r="R1380" s="67"/>
    </row>
    <row r="1381" spans="5:18" x14ac:dyDescent="0.2">
      <c r="E1381" s="81"/>
      <c r="F1381" s="82"/>
      <c r="G1381" s="154"/>
      <c r="H1381" s="155"/>
      <c r="I1381" s="66"/>
      <c r="J1381" s="67"/>
      <c r="K1381" s="67"/>
      <c r="L1381" s="67"/>
      <c r="M1381" s="67"/>
      <c r="N1381" s="67"/>
      <c r="O1381" s="67"/>
      <c r="P1381" s="67"/>
      <c r="Q1381" s="67"/>
      <c r="R1381" s="67"/>
    </row>
    <row r="1382" spans="5:18" x14ac:dyDescent="0.2">
      <c r="E1382" s="81"/>
      <c r="F1382" s="82"/>
      <c r="G1382" s="154"/>
      <c r="H1382" s="155"/>
      <c r="I1382" s="66"/>
      <c r="J1382" s="67"/>
      <c r="K1382" s="67"/>
      <c r="L1382" s="67"/>
      <c r="M1382" s="67"/>
      <c r="N1382" s="67"/>
      <c r="O1382" s="67"/>
      <c r="P1382" s="67"/>
      <c r="Q1382" s="67"/>
      <c r="R1382" s="67"/>
    </row>
    <row r="1383" spans="5:18" x14ac:dyDescent="0.2">
      <c r="E1383" s="81"/>
      <c r="F1383" s="82"/>
      <c r="G1383" s="154"/>
      <c r="H1383" s="155"/>
      <c r="I1383" s="66"/>
      <c r="J1383" s="67"/>
      <c r="K1383" s="67"/>
      <c r="L1383" s="67"/>
      <c r="M1383" s="67"/>
      <c r="N1383" s="67"/>
      <c r="O1383" s="67"/>
      <c r="P1383" s="67"/>
      <c r="Q1383" s="67"/>
      <c r="R1383" s="67"/>
    </row>
    <row r="1384" spans="5:18" x14ac:dyDescent="0.2">
      <c r="E1384" s="81"/>
      <c r="F1384" s="82"/>
      <c r="G1384" s="154"/>
      <c r="H1384" s="155"/>
      <c r="I1384" s="66"/>
      <c r="J1384" s="67"/>
      <c r="K1384" s="67"/>
      <c r="L1384" s="67"/>
      <c r="M1384" s="67"/>
      <c r="N1384" s="67"/>
      <c r="O1384" s="67"/>
      <c r="P1384" s="67"/>
      <c r="Q1384" s="67"/>
      <c r="R1384" s="67"/>
    </row>
    <row r="1385" spans="5:18" x14ac:dyDescent="0.2">
      <c r="E1385" s="81"/>
      <c r="F1385" s="82"/>
      <c r="G1385" s="154"/>
      <c r="H1385" s="155"/>
      <c r="I1385" s="66"/>
      <c r="J1385" s="67"/>
      <c r="K1385" s="67"/>
      <c r="L1385" s="67"/>
      <c r="M1385" s="67"/>
      <c r="N1385" s="67"/>
      <c r="O1385" s="67"/>
      <c r="P1385" s="67"/>
      <c r="Q1385" s="67"/>
      <c r="R1385" s="67"/>
    </row>
    <row r="1386" spans="5:18" x14ac:dyDescent="0.2">
      <c r="E1386" s="81"/>
      <c r="F1386" s="82"/>
      <c r="G1386" s="154"/>
      <c r="H1386" s="155"/>
      <c r="I1386" s="66"/>
      <c r="J1386" s="67"/>
      <c r="K1386" s="67"/>
      <c r="L1386" s="67"/>
      <c r="M1386" s="67"/>
      <c r="N1386" s="67"/>
      <c r="O1386" s="67"/>
      <c r="P1386" s="67"/>
      <c r="Q1386" s="67"/>
      <c r="R1386" s="67"/>
    </row>
    <row r="1387" spans="5:18" x14ac:dyDescent="0.2">
      <c r="E1387" s="81"/>
      <c r="F1387" s="82"/>
      <c r="G1387" s="154"/>
      <c r="H1387" s="155"/>
      <c r="I1387" s="66"/>
      <c r="J1387" s="67"/>
      <c r="K1387" s="67"/>
      <c r="L1387" s="67"/>
      <c r="M1387" s="67"/>
      <c r="N1387" s="67"/>
      <c r="O1387" s="67"/>
      <c r="P1387" s="67"/>
      <c r="Q1387" s="67"/>
      <c r="R1387" s="67"/>
    </row>
    <row r="1388" spans="5:18" x14ac:dyDescent="0.2">
      <c r="E1388" s="81"/>
      <c r="F1388" s="82"/>
      <c r="G1388" s="154"/>
      <c r="H1388" s="155"/>
    </row>
    <row r="1389" spans="5:18" x14ac:dyDescent="0.2">
      <c r="E1389" s="81"/>
      <c r="F1389" s="82"/>
      <c r="G1389" s="154"/>
      <c r="H1389" s="155"/>
    </row>
    <row r="1390" spans="5:18" x14ac:dyDescent="0.2">
      <c r="E1390" s="81"/>
      <c r="F1390" s="82"/>
      <c r="G1390" s="154"/>
      <c r="H1390" s="155"/>
    </row>
    <row r="1391" spans="5:18" x14ac:dyDescent="0.2">
      <c r="E1391" s="81"/>
      <c r="F1391" s="82"/>
      <c r="G1391" s="154"/>
      <c r="H1391" s="155"/>
    </row>
    <row r="1392" spans="5:18" x14ac:dyDescent="0.2">
      <c r="E1392" s="81"/>
      <c r="F1392" s="82"/>
      <c r="G1392" s="154"/>
      <c r="H1392" s="155"/>
    </row>
    <row r="1393" spans="5:8" x14ac:dyDescent="0.2">
      <c r="E1393" s="81"/>
      <c r="F1393" s="82"/>
      <c r="G1393" s="154"/>
      <c r="H1393" s="155"/>
    </row>
    <row r="1394" spans="5:8" x14ac:dyDescent="0.2">
      <c r="E1394" s="81"/>
      <c r="F1394" s="82"/>
      <c r="G1394" s="154"/>
      <c r="H1394" s="155"/>
    </row>
    <row r="1395" spans="5:8" x14ac:dyDescent="0.2">
      <c r="E1395" s="81"/>
      <c r="F1395" s="82"/>
      <c r="G1395" s="154"/>
      <c r="H1395" s="155"/>
    </row>
    <row r="1396" spans="5:8" x14ac:dyDescent="0.2">
      <c r="E1396" s="81"/>
      <c r="F1396" s="82"/>
      <c r="G1396" s="154"/>
      <c r="H1396" s="155"/>
    </row>
    <row r="1397" spans="5:8" x14ac:dyDescent="0.2">
      <c r="E1397" s="81"/>
      <c r="F1397" s="82"/>
      <c r="G1397" s="154"/>
      <c r="H1397" s="155"/>
    </row>
    <row r="1398" spans="5:8" x14ac:dyDescent="0.2">
      <c r="E1398" s="81"/>
      <c r="F1398" s="82"/>
      <c r="G1398" s="154"/>
      <c r="H1398" s="155"/>
    </row>
    <row r="1399" spans="5:8" x14ac:dyDescent="0.2">
      <c r="E1399" s="81"/>
      <c r="F1399" s="82"/>
      <c r="G1399" s="154"/>
      <c r="H1399" s="155"/>
    </row>
    <row r="1400" spans="5:8" x14ac:dyDescent="0.2">
      <c r="E1400" s="81"/>
      <c r="F1400" s="82"/>
      <c r="G1400" s="154"/>
      <c r="H1400" s="155"/>
    </row>
    <row r="1401" spans="5:8" x14ac:dyDescent="0.2">
      <c r="E1401" s="81"/>
      <c r="F1401" s="82"/>
      <c r="G1401" s="154"/>
      <c r="H1401" s="155"/>
    </row>
    <row r="1402" spans="5:8" x14ac:dyDescent="0.2">
      <c r="E1402" s="81"/>
      <c r="F1402" s="82"/>
      <c r="G1402" s="154"/>
      <c r="H1402" s="155"/>
    </row>
    <row r="1403" spans="5:8" x14ac:dyDescent="0.2">
      <c r="E1403" s="81"/>
      <c r="F1403" s="82"/>
      <c r="G1403" s="154"/>
      <c r="H1403" s="155"/>
    </row>
    <row r="1404" spans="5:8" x14ac:dyDescent="0.2">
      <c r="E1404" s="81"/>
      <c r="F1404" s="82"/>
      <c r="G1404" s="154"/>
      <c r="H1404" s="155"/>
    </row>
    <row r="1405" spans="5:8" x14ac:dyDescent="0.2">
      <c r="E1405" s="81"/>
      <c r="F1405" s="82"/>
      <c r="G1405" s="154"/>
      <c r="H1405" s="155"/>
    </row>
    <row r="1406" spans="5:8" x14ac:dyDescent="0.2">
      <c r="E1406" s="81"/>
      <c r="F1406" s="82"/>
      <c r="G1406" s="154"/>
      <c r="H1406" s="155"/>
    </row>
    <row r="1407" spans="5:8" x14ac:dyDescent="0.2">
      <c r="E1407" s="81"/>
      <c r="F1407" s="82"/>
      <c r="G1407" s="154"/>
      <c r="H1407" s="155"/>
    </row>
    <row r="1408" spans="5:8" x14ac:dyDescent="0.2">
      <c r="E1408" s="81"/>
      <c r="F1408" s="82"/>
      <c r="G1408" s="154"/>
      <c r="H1408" s="155"/>
    </row>
    <row r="1409" spans="5:8" x14ac:dyDescent="0.2">
      <c r="E1409" s="81"/>
      <c r="F1409" s="82"/>
      <c r="G1409" s="154"/>
      <c r="H1409" s="155"/>
    </row>
    <row r="1410" spans="5:8" x14ac:dyDescent="0.2">
      <c r="E1410" s="81"/>
      <c r="F1410" s="82"/>
      <c r="G1410" s="154"/>
      <c r="H1410" s="155"/>
    </row>
    <row r="1411" spans="5:8" x14ac:dyDescent="0.2">
      <c r="E1411" s="81"/>
      <c r="F1411" s="82"/>
      <c r="G1411" s="154"/>
      <c r="H1411" s="155"/>
    </row>
    <row r="1412" spans="5:8" x14ac:dyDescent="0.2">
      <c r="E1412" s="81"/>
      <c r="F1412" s="82"/>
      <c r="G1412" s="154"/>
      <c r="H1412" s="155"/>
    </row>
    <row r="1413" spans="5:8" x14ac:dyDescent="0.2">
      <c r="E1413" s="81"/>
      <c r="F1413" s="82"/>
      <c r="G1413" s="154"/>
      <c r="H1413" s="155"/>
    </row>
    <row r="1414" spans="5:8" x14ac:dyDescent="0.2">
      <c r="E1414" s="81"/>
      <c r="F1414" s="82"/>
      <c r="G1414" s="154"/>
      <c r="H1414" s="155"/>
    </row>
    <row r="1415" spans="5:8" x14ac:dyDescent="0.2">
      <c r="E1415" s="81"/>
      <c r="F1415" s="82"/>
      <c r="G1415" s="154"/>
      <c r="H1415" s="155"/>
    </row>
    <row r="1416" spans="5:8" x14ac:dyDescent="0.2">
      <c r="E1416" s="81"/>
      <c r="F1416" s="82"/>
      <c r="G1416" s="154"/>
      <c r="H1416" s="155"/>
    </row>
    <row r="1417" spans="5:8" x14ac:dyDescent="0.2">
      <c r="E1417" s="81"/>
      <c r="F1417" s="82"/>
      <c r="G1417" s="154"/>
      <c r="H1417" s="155"/>
    </row>
    <row r="1418" spans="5:8" x14ac:dyDescent="0.2">
      <c r="E1418" s="81"/>
      <c r="F1418" s="82"/>
      <c r="G1418" s="154"/>
      <c r="H1418" s="155"/>
    </row>
    <row r="1419" spans="5:8" x14ac:dyDescent="0.2">
      <c r="E1419" s="81"/>
      <c r="F1419" s="82"/>
      <c r="G1419" s="154"/>
      <c r="H1419" s="155"/>
    </row>
    <row r="1420" spans="5:8" x14ac:dyDescent="0.2">
      <c r="E1420" s="81"/>
      <c r="F1420" s="82"/>
      <c r="G1420" s="154"/>
      <c r="H1420" s="155"/>
    </row>
    <row r="1421" spans="5:8" x14ac:dyDescent="0.2">
      <c r="E1421" s="81"/>
      <c r="F1421" s="82"/>
      <c r="G1421" s="154"/>
      <c r="H1421" s="155"/>
    </row>
    <row r="1422" spans="5:8" x14ac:dyDescent="0.2">
      <c r="E1422" s="81"/>
      <c r="F1422" s="82"/>
      <c r="G1422" s="154"/>
      <c r="H1422" s="155"/>
    </row>
    <row r="1423" spans="5:8" x14ac:dyDescent="0.2">
      <c r="E1423" s="81"/>
      <c r="F1423" s="82"/>
      <c r="G1423" s="154"/>
      <c r="H1423" s="155"/>
    </row>
    <row r="1424" spans="5:8" x14ac:dyDescent="0.2">
      <c r="E1424" s="81"/>
      <c r="F1424" s="82"/>
      <c r="G1424" s="154"/>
      <c r="H1424" s="155"/>
    </row>
    <row r="1425" spans="5:8" x14ac:dyDescent="0.2">
      <c r="E1425" s="81"/>
      <c r="F1425" s="82"/>
      <c r="G1425" s="154"/>
      <c r="H1425" s="155"/>
    </row>
    <row r="1426" spans="5:8" x14ac:dyDescent="0.2">
      <c r="E1426" s="81"/>
      <c r="F1426" s="82"/>
      <c r="G1426" s="154"/>
      <c r="H1426" s="155"/>
    </row>
    <row r="1427" spans="5:8" x14ac:dyDescent="0.2">
      <c r="E1427" s="81"/>
      <c r="F1427" s="82"/>
      <c r="G1427" s="154"/>
      <c r="H1427" s="155"/>
    </row>
    <row r="1428" spans="5:8" x14ac:dyDescent="0.2">
      <c r="E1428" s="81"/>
      <c r="F1428" s="82"/>
      <c r="G1428" s="154"/>
      <c r="H1428" s="155"/>
    </row>
    <row r="1429" spans="5:8" x14ac:dyDescent="0.2">
      <c r="E1429" s="81"/>
      <c r="F1429" s="82"/>
      <c r="G1429" s="154"/>
      <c r="H1429" s="155"/>
    </row>
    <row r="1430" spans="5:8" x14ac:dyDescent="0.2">
      <c r="E1430" s="81"/>
      <c r="F1430" s="82"/>
      <c r="G1430" s="154"/>
      <c r="H1430" s="155"/>
    </row>
    <row r="1431" spans="5:8" x14ac:dyDescent="0.2">
      <c r="E1431" s="81"/>
      <c r="F1431" s="82"/>
      <c r="G1431" s="154"/>
      <c r="H1431" s="155"/>
    </row>
    <row r="1432" spans="5:8" x14ac:dyDescent="0.2">
      <c r="E1432" s="81"/>
      <c r="F1432" s="82"/>
      <c r="G1432" s="154"/>
      <c r="H1432" s="155"/>
    </row>
    <row r="1433" spans="5:8" x14ac:dyDescent="0.2">
      <c r="E1433" s="81"/>
      <c r="F1433" s="82"/>
      <c r="G1433" s="154"/>
      <c r="H1433" s="155"/>
    </row>
    <row r="1434" spans="5:8" x14ac:dyDescent="0.2">
      <c r="E1434" s="81"/>
      <c r="F1434" s="82"/>
      <c r="G1434" s="154"/>
      <c r="H1434" s="155"/>
    </row>
    <row r="1435" spans="5:8" x14ac:dyDescent="0.2">
      <c r="E1435" s="81"/>
      <c r="F1435" s="82"/>
      <c r="G1435" s="154"/>
      <c r="H1435" s="155"/>
    </row>
    <row r="1436" spans="5:8" x14ac:dyDescent="0.2">
      <c r="E1436" s="81"/>
      <c r="F1436" s="82"/>
      <c r="G1436" s="154"/>
      <c r="H1436" s="155"/>
    </row>
    <row r="1437" spans="5:8" x14ac:dyDescent="0.2">
      <c r="E1437" s="81"/>
      <c r="F1437" s="82"/>
      <c r="G1437" s="154"/>
      <c r="H1437" s="155"/>
    </row>
    <row r="1438" spans="5:8" x14ac:dyDescent="0.2">
      <c r="E1438" s="81"/>
      <c r="F1438" s="82"/>
      <c r="G1438" s="154"/>
      <c r="H1438" s="155"/>
    </row>
    <row r="1439" spans="5:8" x14ac:dyDescent="0.2">
      <c r="E1439" s="81"/>
      <c r="F1439" s="82"/>
      <c r="G1439" s="154"/>
      <c r="H1439" s="155"/>
    </row>
    <row r="1440" spans="5:8" x14ac:dyDescent="0.2">
      <c r="E1440" s="81"/>
      <c r="F1440" s="82"/>
      <c r="G1440" s="154"/>
      <c r="H1440" s="155"/>
    </row>
    <row r="1441" spans="5:8" x14ac:dyDescent="0.2">
      <c r="E1441" s="81"/>
      <c r="F1441" s="82"/>
      <c r="G1441" s="154"/>
      <c r="H1441" s="155"/>
    </row>
    <row r="1442" spans="5:8" x14ac:dyDescent="0.2">
      <c r="E1442" s="81"/>
      <c r="F1442" s="82"/>
      <c r="G1442" s="154"/>
      <c r="H1442" s="155"/>
    </row>
    <row r="1443" spans="5:8" x14ac:dyDescent="0.2">
      <c r="E1443" s="81"/>
      <c r="F1443" s="82"/>
      <c r="G1443" s="154"/>
      <c r="H1443" s="155"/>
    </row>
    <row r="1444" spans="5:8" x14ac:dyDescent="0.2">
      <c r="E1444" s="81"/>
      <c r="F1444" s="82"/>
      <c r="G1444" s="154"/>
      <c r="H1444" s="155"/>
    </row>
    <row r="1445" spans="5:8" x14ac:dyDescent="0.2">
      <c r="E1445" s="81"/>
      <c r="F1445" s="82"/>
      <c r="G1445" s="154"/>
      <c r="H1445" s="155"/>
    </row>
    <row r="1446" spans="5:8" x14ac:dyDescent="0.2">
      <c r="E1446" s="81"/>
      <c r="F1446" s="82"/>
      <c r="G1446" s="154"/>
      <c r="H1446" s="155"/>
    </row>
    <row r="1447" spans="5:8" x14ac:dyDescent="0.2">
      <c r="E1447" s="81"/>
      <c r="F1447" s="82"/>
      <c r="G1447" s="154"/>
      <c r="H1447" s="155"/>
    </row>
    <row r="1448" spans="5:8" x14ac:dyDescent="0.2">
      <c r="E1448" s="81"/>
      <c r="F1448" s="82"/>
      <c r="G1448" s="154"/>
      <c r="H1448" s="155"/>
    </row>
    <row r="1449" spans="5:8" x14ac:dyDescent="0.2">
      <c r="E1449" s="81"/>
      <c r="F1449" s="82"/>
      <c r="G1449" s="154"/>
      <c r="H1449" s="155"/>
    </row>
    <row r="1450" spans="5:8" x14ac:dyDescent="0.2">
      <c r="E1450" s="81"/>
      <c r="F1450" s="82"/>
      <c r="G1450" s="154"/>
      <c r="H1450" s="155"/>
    </row>
    <row r="1451" spans="5:8" x14ac:dyDescent="0.2">
      <c r="E1451" s="81"/>
      <c r="F1451" s="82"/>
      <c r="G1451" s="154"/>
      <c r="H1451" s="155"/>
    </row>
    <row r="1452" spans="5:8" x14ac:dyDescent="0.2">
      <c r="E1452" s="81"/>
      <c r="F1452" s="82"/>
      <c r="G1452" s="154"/>
      <c r="H1452" s="155"/>
    </row>
    <row r="1453" spans="5:8" x14ac:dyDescent="0.2">
      <c r="E1453" s="81"/>
      <c r="F1453" s="82"/>
      <c r="G1453" s="154"/>
      <c r="H1453" s="155"/>
    </row>
    <row r="1454" spans="5:8" x14ac:dyDescent="0.2">
      <c r="E1454" s="81"/>
      <c r="F1454" s="82"/>
      <c r="G1454" s="154"/>
      <c r="H1454" s="155"/>
    </row>
    <row r="1455" spans="5:8" x14ac:dyDescent="0.2">
      <c r="E1455" s="81"/>
      <c r="F1455" s="82"/>
      <c r="G1455" s="154"/>
      <c r="H1455" s="155"/>
    </row>
    <row r="1456" spans="5:8" x14ac:dyDescent="0.2">
      <c r="E1456" s="81"/>
      <c r="F1456" s="82"/>
      <c r="G1456" s="154"/>
      <c r="H1456" s="155"/>
    </row>
    <row r="1457" spans="5:8" x14ac:dyDescent="0.2">
      <c r="E1457" s="81"/>
      <c r="F1457" s="82"/>
      <c r="G1457" s="154"/>
      <c r="H1457" s="155"/>
    </row>
    <row r="1458" spans="5:8" x14ac:dyDescent="0.2">
      <c r="E1458" s="81"/>
      <c r="F1458" s="82"/>
      <c r="G1458" s="154"/>
      <c r="H1458" s="155"/>
    </row>
    <row r="1459" spans="5:8" x14ac:dyDescent="0.2">
      <c r="E1459" s="81"/>
      <c r="F1459" s="82"/>
      <c r="G1459" s="154"/>
      <c r="H1459" s="155"/>
    </row>
    <row r="1460" spans="5:8" x14ac:dyDescent="0.2">
      <c r="E1460" s="81"/>
      <c r="F1460" s="82"/>
      <c r="G1460" s="154"/>
      <c r="H1460" s="155"/>
    </row>
    <row r="1461" spans="5:8" x14ac:dyDescent="0.2">
      <c r="E1461" s="81"/>
      <c r="F1461" s="82"/>
      <c r="G1461" s="154"/>
      <c r="H1461" s="155"/>
    </row>
    <row r="1462" spans="5:8" x14ac:dyDescent="0.2">
      <c r="E1462" s="81"/>
      <c r="F1462" s="82"/>
      <c r="G1462" s="154"/>
      <c r="H1462" s="155"/>
    </row>
    <row r="1463" spans="5:8" x14ac:dyDescent="0.2">
      <c r="E1463" s="81"/>
      <c r="F1463" s="82"/>
      <c r="G1463" s="154"/>
      <c r="H1463" s="155"/>
    </row>
    <row r="1464" spans="5:8" x14ac:dyDescent="0.2">
      <c r="E1464" s="81"/>
      <c r="F1464" s="82"/>
      <c r="G1464" s="154"/>
      <c r="H1464" s="155"/>
    </row>
    <row r="1465" spans="5:8" x14ac:dyDescent="0.2">
      <c r="E1465" s="81"/>
      <c r="F1465" s="82"/>
      <c r="G1465" s="154"/>
      <c r="H1465" s="155"/>
    </row>
    <row r="1466" spans="5:8" x14ac:dyDescent="0.2">
      <c r="E1466" s="81"/>
      <c r="F1466" s="82"/>
      <c r="G1466" s="154"/>
      <c r="H1466" s="155"/>
    </row>
    <row r="1467" spans="5:8" x14ac:dyDescent="0.2">
      <c r="E1467" s="81"/>
      <c r="F1467" s="82"/>
      <c r="G1467" s="154"/>
      <c r="H1467" s="155"/>
    </row>
    <row r="1468" spans="5:8" x14ac:dyDescent="0.2">
      <c r="E1468" s="81"/>
      <c r="F1468" s="82"/>
      <c r="G1468" s="154"/>
      <c r="H1468" s="155"/>
    </row>
    <row r="1469" spans="5:8" x14ac:dyDescent="0.2">
      <c r="E1469" s="81"/>
      <c r="F1469" s="82"/>
      <c r="G1469" s="154"/>
      <c r="H1469" s="155"/>
    </row>
    <row r="1470" spans="5:8" x14ac:dyDescent="0.2">
      <c r="E1470" s="81"/>
      <c r="F1470" s="82"/>
      <c r="G1470" s="154"/>
      <c r="H1470" s="155"/>
    </row>
    <row r="1471" spans="5:8" x14ac:dyDescent="0.2">
      <c r="E1471" s="81"/>
      <c r="F1471" s="82"/>
      <c r="G1471" s="154"/>
      <c r="H1471" s="155"/>
    </row>
    <row r="1472" spans="5:8" x14ac:dyDescent="0.2">
      <c r="E1472" s="81"/>
      <c r="F1472" s="82"/>
      <c r="G1472" s="154"/>
      <c r="H1472" s="155"/>
    </row>
    <row r="1473" spans="5:8" x14ac:dyDescent="0.2">
      <c r="E1473" s="81"/>
      <c r="F1473" s="82"/>
      <c r="G1473" s="154"/>
      <c r="H1473" s="155"/>
    </row>
    <row r="1474" spans="5:8" x14ac:dyDescent="0.2">
      <c r="E1474" s="81"/>
      <c r="F1474" s="82"/>
      <c r="G1474" s="154"/>
      <c r="H1474" s="155"/>
    </row>
    <row r="1475" spans="5:8" x14ac:dyDescent="0.2">
      <c r="E1475" s="81"/>
      <c r="F1475" s="82"/>
      <c r="G1475" s="154"/>
      <c r="H1475" s="155"/>
    </row>
    <row r="1476" spans="5:8" x14ac:dyDescent="0.2">
      <c r="E1476" s="81"/>
      <c r="F1476" s="82"/>
      <c r="G1476" s="154"/>
      <c r="H1476" s="155"/>
    </row>
    <row r="1477" spans="5:8" x14ac:dyDescent="0.2">
      <c r="E1477" s="81"/>
      <c r="F1477" s="82"/>
      <c r="G1477" s="154"/>
      <c r="H1477" s="155"/>
    </row>
    <row r="1478" spans="5:8" x14ac:dyDescent="0.2">
      <c r="E1478" s="81"/>
      <c r="F1478" s="82"/>
      <c r="G1478" s="154"/>
      <c r="H1478" s="155"/>
    </row>
    <row r="1479" spans="5:8" x14ac:dyDescent="0.2">
      <c r="E1479" s="81"/>
      <c r="F1479" s="82"/>
      <c r="G1479" s="154"/>
      <c r="H1479" s="155"/>
    </row>
    <row r="1480" spans="5:8" x14ac:dyDescent="0.2">
      <c r="E1480" s="81"/>
      <c r="F1480" s="82"/>
      <c r="G1480" s="154"/>
      <c r="H1480" s="155"/>
    </row>
    <row r="1481" spans="5:8" x14ac:dyDescent="0.2">
      <c r="E1481" s="81"/>
      <c r="F1481" s="82"/>
      <c r="G1481" s="154"/>
      <c r="H1481" s="155"/>
    </row>
    <row r="1482" spans="5:8" x14ac:dyDescent="0.2">
      <c r="E1482" s="81"/>
      <c r="F1482" s="82"/>
      <c r="G1482" s="154"/>
      <c r="H1482" s="155"/>
    </row>
    <row r="1483" spans="5:8" x14ac:dyDescent="0.2">
      <c r="E1483" s="81"/>
      <c r="F1483" s="82"/>
      <c r="G1483" s="154"/>
      <c r="H1483" s="155"/>
    </row>
    <row r="1484" spans="5:8" x14ac:dyDescent="0.2">
      <c r="E1484" s="81"/>
      <c r="F1484" s="82"/>
      <c r="G1484" s="154"/>
      <c r="H1484" s="155"/>
    </row>
    <row r="1485" spans="5:8" x14ac:dyDescent="0.2">
      <c r="E1485" s="81"/>
      <c r="F1485" s="82"/>
      <c r="G1485" s="154"/>
      <c r="H1485" s="155"/>
    </row>
    <row r="1486" spans="5:8" x14ac:dyDescent="0.2">
      <c r="E1486" s="81"/>
      <c r="F1486" s="82"/>
      <c r="G1486" s="154"/>
      <c r="H1486" s="155"/>
    </row>
    <row r="1487" spans="5:8" x14ac:dyDescent="0.2">
      <c r="E1487" s="81"/>
      <c r="F1487" s="82"/>
      <c r="G1487" s="154"/>
      <c r="H1487" s="155"/>
    </row>
    <row r="1488" spans="5:8" x14ac:dyDescent="0.2">
      <c r="E1488" s="81"/>
      <c r="F1488" s="82"/>
      <c r="G1488" s="154"/>
      <c r="H1488" s="155"/>
    </row>
    <row r="1489" spans="5:8" x14ac:dyDescent="0.2">
      <c r="E1489" s="81"/>
      <c r="F1489" s="82"/>
      <c r="G1489" s="154"/>
      <c r="H1489" s="155"/>
    </row>
    <row r="1490" spans="5:8" x14ac:dyDescent="0.2">
      <c r="E1490" s="81"/>
      <c r="F1490" s="82"/>
      <c r="G1490" s="154"/>
      <c r="H1490" s="155"/>
    </row>
    <row r="1491" spans="5:8" x14ac:dyDescent="0.2">
      <c r="E1491" s="81"/>
      <c r="F1491" s="82"/>
      <c r="G1491" s="154"/>
      <c r="H1491" s="155"/>
    </row>
    <row r="1492" spans="5:8" x14ac:dyDescent="0.2">
      <c r="E1492" s="81"/>
      <c r="F1492" s="82"/>
      <c r="G1492" s="154"/>
      <c r="H1492" s="155"/>
    </row>
    <row r="1493" spans="5:8" x14ac:dyDescent="0.2">
      <c r="E1493" s="81"/>
      <c r="F1493" s="82"/>
      <c r="G1493" s="154"/>
      <c r="H1493" s="155"/>
    </row>
    <row r="1494" spans="5:8" x14ac:dyDescent="0.2">
      <c r="E1494" s="81"/>
      <c r="F1494" s="82"/>
      <c r="G1494" s="154"/>
      <c r="H1494" s="155"/>
    </row>
    <row r="1495" spans="5:8" x14ac:dyDescent="0.2">
      <c r="E1495" s="81"/>
      <c r="F1495" s="82"/>
      <c r="G1495" s="154"/>
      <c r="H1495" s="155"/>
    </row>
    <row r="1496" spans="5:8" x14ac:dyDescent="0.2">
      <c r="E1496" s="81"/>
      <c r="F1496" s="82"/>
      <c r="G1496" s="154"/>
      <c r="H1496" s="155"/>
    </row>
    <row r="1497" spans="5:8" x14ac:dyDescent="0.2">
      <c r="E1497" s="81"/>
      <c r="F1497" s="82"/>
      <c r="G1497" s="154"/>
      <c r="H1497" s="155"/>
    </row>
    <row r="1498" spans="5:8" x14ac:dyDescent="0.2">
      <c r="E1498" s="81"/>
      <c r="F1498" s="82"/>
      <c r="G1498" s="154"/>
      <c r="H1498" s="155"/>
    </row>
    <row r="1499" spans="5:8" x14ac:dyDescent="0.2">
      <c r="E1499" s="81"/>
      <c r="F1499" s="82"/>
      <c r="G1499" s="154"/>
      <c r="H1499" s="155"/>
    </row>
    <row r="1500" spans="5:8" x14ac:dyDescent="0.2">
      <c r="E1500" s="81"/>
      <c r="F1500" s="82"/>
      <c r="G1500" s="154"/>
      <c r="H1500" s="155"/>
    </row>
    <row r="1501" spans="5:8" x14ac:dyDescent="0.2">
      <c r="E1501" s="81"/>
      <c r="F1501" s="82"/>
      <c r="G1501" s="154"/>
      <c r="H1501" s="155"/>
    </row>
    <row r="1502" spans="5:8" x14ac:dyDescent="0.2">
      <c r="E1502" s="81"/>
      <c r="F1502" s="82"/>
      <c r="G1502" s="154"/>
      <c r="H1502" s="155"/>
    </row>
    <row r="1503" spans="5:8" x14ac:dyDescent="0.2">
      <c r="E1503" s="81"/>
      <c r="F1503" s="82"/>
      <c r="G1503" s="154"/>
      <c r="H1503" s="155"/>
    </row>
    <row r="1504" spans="5:8" x14ac:dyDescent="0.2">
      <c r="E1504" s="81"/>
      <c r="F1504" s="82"/>
      <c r="G1504" s="154"/>
      <c r="H1504" s="155"/>
    </row>
    <row r="1505" spans="5:8" x14ac:dyDescent="0.2">
      <c r="E1505" s="81"/>
      <c r="F1505" s="82"/>
      <c r="G1505" s="154"/>
      <c r="H1505" s="155"/>
    </row>
    <row r="1506" spans="5:8" x14ac:dyDescent="0.2">
      <c r="E1506" s="81"/>
      <c r="F1506" s="82"/>
      <c r="G1506" s="154"/>
      <c r="H1506" s="155"/>
    </row>
    <row r="1507" spans="5:8" x14ac:dyDescent="0.2">
      <c r="E1507" s="81"/>
      <c r="F1507" s="82"/>
      <c r="G1507" s="154"/>
      <c r="H1507" s="155"/>
    </row>
    <row r="1508" spans="5:8" x14ac:dyDescent="0.2">
      <c r="E1508" s="81"/>
      <c r="F1508" s="82"/>
      <c r="G1508" s="154"/>
      <c r="H1508" s="155"/>
    </row>
    <row r="1509" spans="5:8" x14ac:dyDescent="0.2">
      <c r="E1509" s="81"/>
      <c r="F1509" s="82"/>
      <c r="G1509" s="154"/>
      <c r="H1509" s="155"/>
    </row>
    <row r="1510" spans="5:8" x14ac:dyDescent="0.2">
      <c r="E1510" s="81"/>
      <c r="F1510" s="82"/>
      <c r="G1510" s="154"/>
      <c r="H1510" s="155"/>
    </row>
    <row r="1511" spans="5:8" x14ac:dyDescent="0.2">
      <c r="E1511" s="81"/>
      <c r="F1511" s="82"/>
      <c r="G1511" s="154"/>
      <c r="H1511" s="155"/>
    </row>
    <row r="1512" spans="5:8" x14ac:dyDescent="0.2">
      <c r="E1512" s="81"/>
      <c r="F1512" s="82"/>
      <c r="G1512" s="154"/>
      <c r="H1512" s="155"/>
    </row>
    <row r="1513" spans="5:8" x14ac:dyDescent="0.2">
      <c r="E1513" s="81"/>
      <c r="F1513" s="82"/>
      <c r="G1513" s="154"/>
      <c r="H1513" s="155"/>
    </row>
    <row r="1514" spans="5:8" x14ac:dyDescent="0.2">
      <c r="E1514" s="81"/>
      <c r="F1514" s="82"/>
      <c r="G1514" s="154"/>
      <c r="H1514" s="155"/>
    </row>
    <row r="1515" spans="5:8" x14ac:dyDescent="0.2">
      <c r="E1515" s="81"/>
      <c r="F1515" s="82"/>
      <c r="G1515" s="154"/>
      <c r="H1515" s="155"/>
    </row>
    <row r="1516" spans="5:8" x14ac:dyDescent="0.2">
      <c r="E1516" s="81"/>
      <c r="F1516" s="82"/>
      <c r="G1516" s="154"/>
      <c r="H1516" s="155"/>
    </row>
    <row r="1517" spans="5:8" x14ac:dyDescent="0.2">
      <c r="E1517" s="81"/>
      <c r="F1517" s="82"/>
      <c r="G1517" s="154"/>
      <c r="H1517" s="155"/>
    </row>
    <row r="1518" spans="5:8" x14ac:dyDescent="0.2">
      <c r="E1518" s="81"/>
      <c r="F1518" s="82"/>
      <c r="G1518" s="154"/>
      <c r="H1518" s="155"/>
    </row>
    <row r="1519" spans="5:8" x14ac:dyDescent="0.2">
      <c r="E1519" s="81"/>
      <c r="F1519" s="82"/>
      <c r="G1519" s="154"/>
      <c r="H1519" s="155"/>
    </row>
    <row r="1520" spans="5:8" x14ac:dyDescent="0.2">
      <c r="E1520" s="81"/>
      <c r="F1520" s="82"/>
      <c r="G1520" s="154"/>
      <c r="H1520" s="155"/>
    </row>
    <row r="1521" spans="5:8" x14ac:dyDescent="0.2">
      <c r="E1521" s="81"/>
      <c r="F1521" s="82"/>
      <c r="G1521" s="154"/>
      <c r="H1521" s="155"/>
    </row>
    <row r="1522" spans="5:8" x14ac:dyDescent="0.2">
      <c r="E1522" s="81"/>
      <c r="F1522" s="82"/>
      <c r="G1522" s="154"/>
      <c r="H1522" s="155"/>
    </row>
    <row r="1523" spans="5:8" x14ac:dyDescent="0.2">
      <c r="E1523" s="81"/>
      <c r="F1523" s="82"/>
      <c r="G1523" s="154"/>
      <c r="H1523" s="155"/>
    </row>
    <row r="1524" spans="5:8" x14ac:dyDescent="0.2">
      <c r="E1524" s="81"/>
      <c r="F1524" s="82"/>
      <c r="G1524" s="154"/>
      <c r="H1524" s="155"/>
    </row>
    <row r="1525" spans="5:8" x14ac:dyDescent="0.2">
      <c r="E1525" s="81"/>
      <c r="F1525" s="82"/>
      <c r="G1525" s="154"/>
      <c r="H1525" s="155"/>
    </row>
    <row r="1526" spans="5:8" x14ac:dyDescent="0.2">
      <c r="E1526" s="81"/>
      <c r="F1526" s="82"/>
      <c r="G1526" s="154"/>
      <c r="H1526" s="155"/>
    </row>
    <row r="1527" spans="5:8" x14ac:dyDescent="0.2">
      <c r="E1527" s="81"/>
      <c r="F1527" s="82"/>
      <c r="G1527" s="154"/>
      <c r="H1527" s="155"/>
    </row>
    <row r="1528" spans="5:8" x14ac:dyDescent="0.2">
      <c r="E1528" s="81"/>
      <c r="F1528" s="82"/>
      <c r="G1528" s="154"/>
      <c r="H1528" s="155"/>
    </row>
    <row r="1529" spans="5:8" x14ac:dyDescent="0.2">
      <c r="E1529" s="81"/>
      <c r="F1529" s="82"/>
      <c r="G1529" s="154"/>
      <c r="H1529" s="155"/>
    </row>
    <row r="1530" spans="5:8" x14ac:dyDescent="0.2">
      <c r="E1530" s="81"/>
      <c r="F1530" s="82"/>
      <c r="G1530" s="154"/>
      <c r="H1530" s="155"/>
    </row>
    <row r="1531" spans="5:8" x14ac:dyDescent="0.2">
      <c r="E1531" s="81"/>
      <c r="F1531" s="82"/>
      <c r="G1531" s="154"/>
      <c r="H1531" s="155"/>
    </row>
    <row r="1532" spans="5:8" x14ac:dyDescent="0.2">
      <c r="E1532" s="81"/>
      <c r="F1532" s="82"/>
      <c r="G1532" s="154"/>
      <c r="H1532" s="155"/>
    </row>
    <row r="1533" spans="5:8" x14ac:dyDescent="0.2">
      <c r="E1533" s="81"/>
      <c r="F1533" s="82"/>
      <c r="G1533" s="154"/>
      <c r="H1533" s="155"/>
    </row>
    <row r="1534" spans="5:8" x14ac:dyDescent="0.2">
      <c r="E1534" s="81"/>
      <c r="F1534" s="82"/>
      <c r="G1534" s="154"/>
      <c r="H1534" s="155"/>
    </row>
    <row r="1535" spans="5:8" x14ac:dyDescent="0.2">
      <c r="E1535" s="81"/>
      <c r="F1535" s="82"/>
      <c r="G1535" s="154"/>
      <c r="H1535" s="155"/>
    </row>
    <row r="1536" spans="5:8" x14ac:dyDescent="0.2">
      <c r="E1536" s="81"/>
      <c r="F1536" s="82"/>
      <c r="G1536" s="154"/>
      <c r="H1536" s="155"/>
    </row>
    <row r="1537" spans="5:8" x14ac:dyDescent="0.2">
      <c r="E1537" s="81"/>
      <c r="F1537" s="82"/>
      <c r="G1537" s="154"/>
      <c r="H1537" s="155"/>
    </row>
    <row r="1538" spans="5:8" x14ac:dyDescent="0.2">
      <c r="E1538" s="81"/>
      <c r="F1538" s="82"/>
      <c r="G1538" s="154"/>
      <c r="H1538" s="155"/>
    </row>
    <row r="1539" spans="5:8" x14ac:dyDescent="0.2">
      <c r="E1539" s="81"/>
      <c r="F1539" s="82"/>
      <c r="G1539" s="154"/>
      <c r="H1539" s="155"/>
    </row>
    <row r="1540" spans="5:8" x14ac:dyDescent="0.2">
      <c r="E1540" s="81"/>
      <c r="F1540" s="82"/>
      <c r="G1540" s="154"/>
      <c r="H1540" s="155"/>
    </row>
    <row r="1541" spans="5:8" x14ac:dyDescent="0.2">
      <c r="E1541" s="81"/>
      <c r="F1541" s="82"/>
      <c r="G1541" s="154"/>
      <c r="H1541" s="155"/>
    </row>
    <row r="1542" spans="5:8" x14ac:dyDescent="0.2">
      <c r="E1542" s="81"/>
      <c r="F1542" s="82"/>
      <c r="G1542" s="154"/>
      <c r="H1542" s="155"/>
    </row>
    <row r="1543" spans="5:8" x14ac:dyDescent="0.2">
      <c r="E1543" s="81"/>
      <c r="F1543" s="82"/>
      <c r="G1543" s="154"/>
      <c r="H1543" s="155"/>
    </row>
    <row r="1544" spans="5:8" x14ac:dyDescent="0.2">
      <c r="E1544" s="81"/>
      <c r="F1544" s="82"/>
      <c r="G1544" s="154"/>
      <c r="H1544" s="155"/>
    </row>
    <row r="1545" spans="5:8" x14ac:dyDescent="0.2">
      <c r="E1545" s="81"/>
      <c r="F1545" s="82"/>
      <c r="G1545" s="154"/>
      <c r="H1545" s="155"/>
    </row>
    <row r="1546" spans="5:8" x14ac:dyDescent="0.2">
      <c r="E1546" s="81"/>
      <c r="F1546" s="82"/>
      <c r="G1546" s="154"/>
      <c r="H1546" s="155"/>
    </row>
    <row r="1547" spans="5:8" x14ac:dyDescent="0.2">
      <c r="E1547" s="81"/>
      <c r="F1547" s="82"/>
      <c r="G1547" s="154"/>
      <c r="H1547" s="155"/>
    </row>
    <row r="1548" spans="5:8" x14ac:dyDescent="0.2">
      <c r="E1548" s="81"/>
      <c r="F1548" s="82"/>
      <c r="G1548" s="154"/>
      <c r="H1548" s="155"/>
    </row>
    <row r="1549" spans="5:8" x14ac:dyDescent="0.2">
      <c r="E1549" s="81"/>
      <c r="F1549" s="82"/>
      <c r="G1549" s="154"/>
      <c r="H1549" s="155"/>
    </row>
    <row r="1550" spans="5:8" x14ac:dyDescent="0.2">
      <c r="E1550" s="81"/>
      <c r="F1550" s="82"/>
      <c r="G1550" s="154"/>
      <c r="H1550" s="155"/>
    </row>
    <row r="1551" spans="5:8" x14ac:dyDescent="0.2">
      <c r="E1551" s="81"/>
      <c r="F1551" s="82"/>
      <c r="G1551" s="154"/>
      <c r="H1551" s="155"/>
    </row>
    <row r="1552" spans="5:8" x14ac:dyDescent="0.2">
      <c r="E1552" s="81"/>
      <c r="F1552" s="82"/>
      <c r="G1552" s="154"/>
      <c r="H1552" s="155"/>
    </row>
    <row r="1553" spans="5:8" x14ac:dyDescent="0.2">
      <c r="E1553" s="81"/>
      <c r="F1553" s="82"/>
      <c r="G1553" s="154"/>
      <c r="H1553" s="155"/>
    </row>
    <row r="1554" spans="5:8" x14ac:dyDescent="0.2">
      <c r="E1554" s="81"/>
      <c r="F1554" s="82"/>
      <c r="G1554" s="154"/>
      <c r="H1554" s="155"/>
    </row>
    <row r="1555" spans="5:8" x14ac:dyDescent="0.2">
      <c r="E1555" s="81"/>
      <c r="F1555" s="82"/>
      <c r="G1555" s="154"/>
      <c r="H1555" s="155"/>
    </row>
    <row r="1556" spans="5:8" x14ac:dyDescent="0.2">
      <c r="E1556" s="81"/>
      <c r="F1556" s="82"/>
      <c r="G1556" s="154"/>
      <c r="H1556" s="155"/>
    </row>
    <row r="1557" spans="5:8" x14ac:dyDescent="0.2">
      <c r="E1557" s="81"/>
      <c r="F1557" s="82"/>
      <c r="G1557" s="154"/>
      <c r="H1557" s="155"/>
    </row>
    <row r="1558" spans="5:8" x14ac:dyDescent="0.2">
      <c r="E1558" s="81"/>
      <c r="F1558" s="82"/>
      <c r="G1558" s="154"/>
      <c r="H1558" s="155"/>
    </row>
    <row r="1559" spans="5:8" x14ac:dyDescent="0.2">
      <c r="E1559" s="81"/>
      <c r="F1559" s="82"/>
      <c r="G1559" s="154"/>
      <c r="H1559" s="155"/>
    </row>
    <row r="1560" spans="5:8" x14ac:dyDescent="0.2">
      <c r="E1560" s="81"/>
      <c r="F1560" s="82"/>
      <c r="G1560" s="154"/>
      <c r="H1560" s="155"/>
    </row>
    <row r="1561" spans="5:8" x14ac:dyDescent="0.2">
      <c r="E1561" s="81"/>
      <c r="F1561" s="82"/>
      <c r="G1561" s="154"/>
      <c r="H1561" s="155"/>
    </row>
    <row r="1562" spans="5:8" x14ac:dyDescent="0.2">
      <c r="E1562" s="81"/>
      <c r="F1562" s="82"/>
      <c r="G1562" s="154"/>
      <c r="H1562" s="155"/>
    </row>
    <row r="1563" spans="5:8" x14ac:dyDescent="0.2">
      <c r="E1563" s="81"/>
      <c r="F1563" s="82"/>
      <c r="G1563" s="154"/>
      <c r="H1563" s="155"/>
    </row>
    <row r="1564" spans="5:8" x14ac:dyDescent="0.2">
      <c r="E1564" s="81"/>
      <c r="F1564" s="82"/>
      <c r="G1564" s="154"/>
      <c r="H1564" s="155"/>
    </row>
    <row r="1565" spans="5:8" x14ac:dyDescent="0.2">
      <c r="E1565" s="81"/>
      <c r="F1565" s="82"/>
      <c r="G1565" s="154"/>
      <c r="H1565" s="155"/>
    </row>
    <row r="1566" spans="5:8" x14ac:dyDescent="0.2">
      <c r="E1566" s="81"/>
      <c r="F1566" s="82"/>
      <c r="G1566" s="154"/>
      <c r="H1566" s="155"/>
    </row>
    <row r="1567" spans="5:8" x14ac:dyDescent="0.2">
      <c r="E1567" s="81"/>
      <c r="F1567" s="82"/>
      <c r="G1567" s="154"/>
      <c r="H1567" s="155"/>
    </row>
    <row r="1568" spans="5:8" x14ac:dyDescent="0.2">
      <c r="E1568" s="81"/>
      <c r="F1568" s="82"/>
      <c r="G1568" s="154"/>
      <c r="H1568" s="155"/>
    </row>
    <row r="1569" spans="5:8" x14ac:dyDescent="0.2">
      <c r="E1569" s="81"/>
      <c r="F1569" s="82"/>
      <c r="G1569" s="154"/>
      <c r="H1569" s="155"/>
    </row>
    <row r="1570" spans="5:8" x14ac:dyDescent="0.2">
      <c r="E1570" s="81"/>
      <c r="F1570" s="82"/>
      <c r="G1570" s="154"/>
      <c r="H1570" s="155"/>
    </row>
    <row r="1571" spans="5:8" x14ac:dyDescent="0.2">
      <c r="E1571" s="81"/>
      <c r="F1571" s="82"/>
      <c r="G1571" s="154"/>
      <c r="H1571" s="155"/>
    </row>
    <row r="1572" spans="5:8" x14ac:dyDescent="0.2">
      <c r="E1572" s="81"/>
      <c r="F1572" s="82"/>
      <c r="G1572" s="154"/>
      <c r="H1572" s="155"/>
    </row>
    <row r="1573" spans="5:8" x14ac:dyDescent="0.2">
      <c r="E1573" s="81"/>
      <c r="F1573" s="82"/>
      <c r="G1573" s="154"/>
      <c r="H1573" s="155"/>
    </row>
    <row r="1574" spans="5:8" x14ac:dyDescent="0.2">
      <c r="E1574" s="81"/>
      <c r="F1574" s="82"/>
      <c r="G1574" s="154"/>
      <c r="H1574" s="155"/>
    </row>
    <row r="1575" spans="5:8" x14ac:dyDescent="0.2">
      <c r="E1575" s="81"/>
      <c r="F1575" s="82"/>
      <c r="G1575" s="154"/>
      <c r="H1575" s="155"/>
    </row>
    <row r="1576" spans="5:8" x14ac:dyDescent="0.2">
      <c r="E1576" s="81"/>
      <c r="F1576" s="82"/>
      <c r="G1576" s="154"/>
      <c r="H1576" s="155"/>
    </row>
    <row r="1577" spans="5:8" x14ac:dyDescent="0.2">
      <c r="E1577" s="81"/>
      <c r="F1577" s="82"/>
      <c r="G1577" s="154"/>
      <c r="H1577" s="155"/>
    </row>
    <row r="1578" spans="5:8" x14ac:dyDescent="0.2">
      <c r="E1578" s="81"/>
      <c r="F1578" s="82"/>
      <c r="G1578" s="154"/>
      <c r="H1578" s="155"/>
    </row>
    <row r="1579" spans="5:8" x14ac:dyDescent="0.2">
      <c r="E1579" s="81"/>
      <c r="F1579" s="82"/>
      <c r="G1579" s="154"/>
      <c r="H1579" s="155"/>
    </row>
    <row r="1580" spans="5:8" x14ac:dyDescent="0.2">
      <c r="E1580" s="81"/>
      <c r="F1580" s="82"/>
      <c r="G1580" s="154"/>
      <c r="H1580" s="155"/>
    </row>
    <row r="1581" spans="5:8" x14ac:dyDescent="0.2">
      <c r="E1581" s="81"/>
      <c r="F1581" s="82"/>
      <c r="G1581" s="154"/>
      <c r="H1581" s="155"/>
    </row>
    <row r="1582" spans="5:8" x14ac:dyDescent="0.2">
      <c r="E1582" s="81"/>
      <c r="F1582" s="82"/>
      <c r="G1582" s="154"/>
      <c r="H1582" s="155"/>
    </row>
    <row r="1583" spans="5:8" x14ac:dyDescent="0.2">
      <c r="E1583" s="81"/>
      <c r="F1583" s="82"/>
      <c r="G1583" s="154"/>
      <c r="H1583" s="155"/>
    </row>
    <row r="1584" spans="5:8" x14ac:dyDescent="0.2">
      <c r="E1584" s="81"/>
      <c r="F1584" s="82"/>
      <c r="G1584" s="154"/>
      <c r="H1584" s="155"/>
    </row>
    <row r="1585" spans="5:8" x14ac:dyDescent="0.2">
      <c r="E1585" s="81"/>
      <c r="F1585" s="82"/>
      <c r="G1585" s="154"/>
      <c r="H1585" s="155"/>
    </row>
    <row r="1586" spans="5:8" x14ac:dyDescent="0.2">
      <c r="E1586" s="81"/>
      <c r="F1586" s="82"/>
      <c r="G1586" s="154"/>
      <c r="H1586" s="155"/>
    </row>
    <row r="1587" spans="5:8" x14ac:dyDescent="0.2">
      <c r="E1587" s="81"/>
      <c r="F1587" s="82"/>
      <c r="G1587" s="154"/>
      <c r="H1587" s="155"/>
    </row>
    <row r="1588" spans="5:8" x14ac:dyDescent="0.2">
      <c r="E1588" s="81"/>
      <c r="F1588" s="82"/>
      <c r="G1588" s="154"/>
      <c r="H1588" s="155"/>
    </row>
    <row r="1589" spans="5:8" x14ac:dyDescent="0.2">
      <c r="E1589" s="81"/>
      <c r="F1589" s="82"/>
      <c r="G1589" s="154"/>
      <c r="H1589" s="155"/>
    </row>
    <row r="1590" spans="5:8" x14ac:dyDescent="0.2">
      <c r="E1590" s="81"/>
      <c r="F1590" s="82"/>
      <c r="G1590" s="154"/>
      <c r="H1590" s="155"/>
    </row>
    <row r="1591" spans="5:8" x14ac:dyDescent="0.2">
      <c r="E1591" s="81"/>
      <c r="F1591" s="82"/>
      <c r="G1591" s="154"/>
      <c r="H1591" s="155"/>
    </row>
    <row r="1592" spans="5:8" x14ac:dyDescent="0.2">
      <c r="E1592" s="81"/>
      <c r="F1592" s="82"/>
      <c r="G1592" s="154"/>
      <c r="H1592" s="155"/>
    </row>
    <row r="1593" spans="5:8" x14ac:dyDescent="0.2">
      <c r="E1593" s="81"/>
      <c r="F1593" s="82"/>
      <c r="G1593" s="154"/>
      <c r="H1593" s="155"/>
    </row>
    <row r="1594" spans="5:8" x14ac:dyDescent="0.2">
      <c r="E1594" s="81"/>
      <c r="F1594" s="82"/>
      <c r="G1594" s="154"/>
      <c r="H1594" s="155"/>
    </row>
    <row r="1595" spans="5:8" x14ac:dyDescent="0.2">
      <c r="E1595" s="81"/>
      <c r="F1595" s="82"/>
      <c r="G1595" s="154"/>
      <c r="H1595" s="155"/>
    </row>
    <row r="1596" spans="5:8" x14ac:dyDescent="0.2">
      <c r="E1596" s="81"/>
      <c r="F1596" s="82"/>
      <c r="G1596" s="154"/>
      <c r="H1596" s="155"/>
    </row>
    <row r="1597" spans="5:8" x14ac:dyDescent="0.2">
      <c r="E1597" s="81"/>
      <c r="F1597" s="82"/>
      <c r="G1597" s="154"/>
      <c r="H1597" s="155"/>
    </row>
    <row r="1598" spans="5:8" x14ac:dyDescent="0.2">
      <c r="E1598" s="81"/>
      <c r="F1598" s="82"/>
      <c r="G1598" s="154"/>
      <c r="H1598" s="155"/>
    </row>
    <row r="1599" spans="5:8" x14ac:dyDescent="0.2">
      <c r="E1599" s="81"/>
      <c r="F1599" s="82"/>
      <c r="G1599" s="154"/>
      <c r="H1599" s="155"/>
    </row>
    <row r="1600" spans="5:8" x14ac:dyDescent="0.2">
      <c r="E1600" s="81"/>
      <c r="F1600" s="82"/>
      <c r="G1600" s="154"/>
      <c r="H1600" s="155"/>
    </row>
    <row r="1601" spans="5:8" x14ac:dyDescent="0.2">
      <c r="E1601" s="81"/>
      <c r="F1601" s="82"/>
      <c r="G1601" s="154"/>
      <c r="H1601" s="155"/>
    </row>
    <row r="1602" spans="5:8" x14ac:dyDescent="0.2">
      <c r="E1602" s="81"/>
      <c r="F1602" s="82"/>
      <c r="G1602" s="154"/>
      <c r="H1602" s="155"/>
    </row>
    <row r="1603" spans="5:8" x14ac:dyDescent="0.2">
      <c r="E1603" s="81"/>
      <c r="F1603" s="82"/>
      <c r="G1603" s="154"/>
      <c r="H1603" s="155"/>
    </row>
    <row r="1604" spans="5:8" x14ac:dyDescent="0.2">
      <c r="E1604" s="81"/>
      <c r="F1604" s="82"/>
      <c r="G1604" s="154"/>
      <c r="H1604" s="155"/>
    </row>
    <row r="1605" spans="5:8" x14ac:dyDescent="0.2">
      <c r="E1605" s="81"/>
      <c r="F1605" s="82"/>
      <c r="G1605" s="154"/>
      <c r="H1605" s="155"/>
    </row>
    <row r="1606" spans="5:8" x14ac:dyDescent="0.2">
      <c r="E1606" s="81"/>
      <c r="F1606" s="82"/>
      <c r="G1606" s="154"/>
      <c r="H1606" s="155"/>
    </row>
    <row r="1607" spans="5:8" x14ac:dyDescent="0.2">
      <c r="E1607" s="81"/>
      <c r="F1607" s="82"/>
      <c r="G1607" s="154"/>
      <c r="H1607" s="155"/>
    </row>
    <row r="1608" spans="5:8" x14ac:dyDescent="0.2">
      <c r="E1608" s="81"/>
      <c r="F1608" s="82"/>
      <c r="G1608" s="154"/>
      <c r="H1608" s="155"/>
    </row>
    <row r="1609" spans="5:8" x14ac:dyDescent="0.2">
      <c r="E1609" s="81"/>
      <c r="F1609" s="82"/>
      <c r="G1609" s="154"/>
      <c r="H1609" s="155"/>
    </row>
    <row r="1610" spans="5:8" x14ac:dyDescent="0.2">
      <c r="E1610" s="81"/>
      <c r="F1610" s="82"/>
      <c r="G1610" s="154"/>
      <c r="H1610" s="155"/>
    </row>
    <row r="1611" spans="5:8" x14ac:dyDescent="0.2">
      <c r="E1611" s="81"/>
      <c r="F1611" s="82"/>
      <c r="G1611" s="154"/>
      <c r="H1611" s="155"/>
    </row>
    <row r="1612" spans="5:8" x14ac:dyDescent="0.2">
      <c r="E1612" s="81"/>
      <c r="F1612" s="82"/>
      <c r="G1612" s="154"/>
      <c r="H1612" s="155"/>
    </row>
    <row r="1613" spans="5:8" x14ac:dyDescent="0.2">
      <c r="E1613" s="81"/>
      <c r="F1613" s="82"/>
      <c r="G1613" s="154"/>
      <c r="H1613" s="155"/>
    </row>
    <row r="1614" spans="5:8" x14ac:dyDescent="0.2">
      <c r="E1614" s="81"/>
      <c r="F1614" s="82"/>
      <c r="G1614" s="154"/>
      <c r="H1614" s="155"/>
    </row>
    <row r="1615" spans="5:8" x14ac:dyDescent="0.2">
      <c r="E1615" s="81"/>
      <c r="F1615" s="82"/>
      <c r="G1615" s="154"/>
      <c r="H1615" s="155"/>
    </row>
    <row r="1616" spans="5:8" x14ac:dyDescent="0.2">
      <c r="E1616" s="81"/>
      <c r="F1616" s="82"/>
      <c r="G1616" s="154"/>
      <c r="H1616" s="155"/>
    </row>
    <row r="1617" spans="5:8" x14ac:dyDescent="0.2">
      <c r="E1617" s="81"/>
      <c r="F1617" s="82"/>
      <c r="G1617" s="154"/>
      <c r="H1617" s="155"/>
    </row>
    <row r="1618" spans="5:8" x14ac:dyDescent="0.2">
      <c r="E1618" s="81"/>
      <c r="F1618" s="82"/>
      <c r="G1618" s="154"/>
      <c r="H1618" s="155"/>
    </row>
    <row r="1619" spans="5:8" x14ac:dyDescent="0.2">
      <c r="E1619" s="81"/>
      <c r="F1619" s="82"/>
      <c r="G1619" s="154"/>
      <c r="H1619" s="155"/>
    </row>
    <row r="1620" spans="5:8" x14ac:dyDescent="0.2">
      <c r="E1620" s="81"/>
      <c r="F1620" s="82"/>
      <c r="G1620" s="154"/>
      <c r="H1620" s="155"/>
    </row>
    <row r="1621" spans="5:8" x14ac:dyDescent="0.2">
      <c r="E1621" s="81"/>
      <c r="F1621" s="82"/>
      <c r="G1621" s="154"/>
      <c r="H1621" s="155"/>
    </row>
    <row r="1622" spans="5:8" x14ac:dyDescent="0.2">
      <c r="E1622" s="81"/>
      <c r="F1622" s="82"/>
      <c r="G1622" s="154"/>
      <c r="H1622" s="155"/>
    </row>
    <row r="1623" spans="5:8" x14ac:dyDescent="0.2">
      <c r="E1623" s="81"/>
      <c r="F1623" s="82"/>
      <c r="G1623" s="154"/>
      <c r="H1623" s="155"/>
    </row>
    <row r="1624" spans="5:8" x14ac:dyDescent="0.2">
      <c r="E1624" s="81"/>
      <c r="F1624" s="82"/>
      <c r="G1624" s="154"/>
      <c r="H1624" s="155"/>
    </row>
    <row r="1625" spans="5:8" x14ac:dyDescent="0.2">
      <c r="E1625" s="81"/>
      <c r="F1625" s="82"/>
      <c r="G1625" s="154"/>
      <c r="H1625" s="155"/>
    </row>
    <row r="1626" spans="5:8" x14ac:dyDescent="0.2">
      <c r="E1626" s="81"/>
      <c r="F1626" s="82"/>
      <c r="G1626" s="154"/>
      <c r="H1626" s="155"/>
    </row>
    <row r="1627" spans="5:8" x14ac:dyDescent="0.2">
      <c r="E1627" s="81"/>
      <c r="F1627" s="82"/>
      <c r="G1627" s="154"/>
      <c r="H1627" s="155"/>
    </row>
    <row r="1628" spans="5:8" x14ac:dyDescent="0.2">
      <c r="E1628" s="81"/>
      <c r="F1628" s="82"/>
      <c r="G1628" s="154"/>
      <c r="H1628" s="155"/>
    </row>
    <row r="1629" spans="5:8" x14ac:dyDescent="0.2">
      <c r="E1629" s="81"/>
      <c r="F1629" s="82"/>
      <c r="G1629" s="154"/>
      <c r="H1629" s="155"/>
    </row>
    <row r="1630" spans="5:8" x14ac:dyDescent="0.2">
      <c r="E1630" s="81"/>
      <c r="F1630" s="82"/>
      <c r="G1630" s="154"/>
      <c r="H1630" s="155"/>
    </row>
    <row r="1631" spans="5:8" x14ac:dyDescent="0.2">
      <c r="E1631" s="81"/>
      <c r="F1631" s="82"/>
      <c r="G1631" s="154"/>
      <c r="H1631" s="155"/>
    </row>
    <row r="1632" spans="5:8" x14ac:dyDescent="0.2">
      <c r="E1632" s="81"/>
      <c r="F1632" s="82"/>
      <c r="G1632" s="154"/>
      <c r="H1632" s="155"/>
    </row>
    <row r="1633" spans="5:8" x14ac:dyDescent="0.2">
      <c r="E1633" s="81"/>
      <c r="F1633" s="82"/>
      <c r="G1633" s="154"/>
      <c r="H1633" s="155"/>
    </row>
    <row r="1634" spans="5:8" x14ac:dyDescent="0.2">
      <c r="E1634" s="81"/>
      <c r="F1634" s="82"/>
      <c r="G1634" s="154"/>
      <c r="H1634" s="155"/>
    </row>
    <row r="1635" spans="5:8" x14ac:dyDescent="0.2">
      <c r="E1635" s="81"/>
      <c r="F1635" s="82"/>
      <c r="G1635" s="154"/>
      <c r="H1635" s="155"/>
    </row>
    <row r="1636" spans="5:8" x14ac:dyDescent="0.2">
      <c r="E1636" s="81"/>
      <c r="F1636" s="82"/>
      <c r="G1636" s="154"/>
      <c r="H1636" s="155"/>
    </row>
    <row r="1637" spans="5:8" x14ac:dyDescent="0.2">
      <c r="E1637" s="81"/>
      <c r="F1637" s="82"/>
      <c r="G1637" s="154"/>
      <c r="H1637" s="155"/>
    </row>
    <row r="1638" spans="5:8" x14ac:dyDescent="0.2">
      <c r="E1638" s="81"/>
      <c r="F1638" s="82"/>
      <c r="G1638" s="154"/>
      <c r="H1638" s="155"/>
    </row>
    <row r="1639" spans="5:8" x14ac:dyDescent="0.2">
      <c r="E1639" s="81"/>
      <c r="F1639" s="82"/>
      <c r="G1639" s="154"/>
      <c r="H1639" s="155"/>
    </row>
    <row r="1640" spans="5:8" x14ac:dyDescent="0.2">
      <c r="E1640" s="81"/>
      <c r="F1640" s="82"/>
      <c r="G1640" s="154"/>
      <c r="H1640" s="155"/>
    </row>
    <row r="1641" spans="5:8" x14ac:dyDescent="0.2">
      <c r="E1641" s="81"/>
      <c r="F1641" s="82"/>
      <c r="G1641" s="154"/>
      <c r="H1641" s="155"/>
    </row>
    <row r="1642" spans="5:8" x14ac:dyDescent="0.2">
      <c r="E1642" s="81"/>
      <c r="F1642" s="82"/>
      <c r="G1642" s="154"/>
      <c r="H1642" s="155"/>
    </row>
    <row r="1643" spans="5:8" x14ac:dyDescent="0.2">
      <c r="E1643" s="81"/>
      <c r="F1643" s="82"/>
      <c r="G1643" s="154"/>
      <c r="H1643" s="155"/>
    </row>
    <row r="1644" spans="5:8" x14ac:dyDescent="0.2">
      <c r="E1644" s="81"/>
      <c r="F1644" s="82"/>
      <c r="G1644" s="154"/>
      <c r="H1644" s="155"/>
    </row>
    <row r="1645" spans="5:8" x14ac:dyDescent="0.2">
      <c r="E1645" s="81"/>
      <c r="F1645" s="82"/>
      <c r="G1645" s="154"/>
      <c r="H1645" s="155"/>
    </row>
    <row r="1646" spans="5:8" x14ac:dyDescent="0.2">
      <c r="E1646" s="81"/>
      <c r="F1646" s="82"/>
      <c r="G1646" s="154"/>
      <c r="H1646" s="155"/>
    </row>
    <row r="1647" spans="5:8" x14ac:dyDescent="0.2">
      <c r="E1647" s="81"/>
      <c r="F1647" s="82"/>
      <c r="G1647" s="154"/>
      <c r="H1647" s="155"/>
    </row>
    <row r="1648" spans="5:8" x14ac:dyDescent="0.2">
      <c r="E1648" s="81"/>
      <c r="F1648" s="82"/>
      <c r="G1648" s="154"/>
      <c r="H1648" s="155"/>
    </row>
    <row r="1649" spans="5:8" x14ac:dyDescent="0.2">
      <c r="E1649" s="81"/>
      <c r="F1649" s="82"/>
      <c r="G1649" s="154"/>
      <c r="H1649" s="155"/>
    </row>
    <row r="1650" spans="5:8" x14ac:dyDescent="0.2">
      <c r="E1650" s="81"/>
      <c r="F1650" s="82"/>
      <c r="G1650" s="154"/>
      <c r="H1650" s="155"/>
    </row>
    <row r="1651" spans="5:8" x14ac:dyDescent="0.2">
      <c r="E1651" s="81"/>
      <c r="F1651" s="82"/>
      <c r="G1651" s="154"/>
      <c r="H1651" s="155"/>
    </row>
    <row r="1652" spans="5:8" x14ac:dyDescent="0.2">
      <c r="E1652" s="81"/>
      <c r="F1652" s="82"/>
      <c r="G1652" s="154"/>
      <c r="H1652" s="155"/>
    </row>
    <row r="1653" spans="5:8" x14ac:dyDescent="0.2">
      <c r="E1653" s="81"/>
      <c r="F1653" s="82"/>
      <c r="G1653" s="154"/>
      <c r="H1653" s="155"/>
    </row>
    <row r="1654" spans="5:8" x14ac:dyDescent="0.2">
      <c r="E1654" s="81"/>
      <c r="F1654" s="82"/>
      <c r="G1654" s="154"/>
      <c r="H1654" s="155"/>
    </row>
    <row r="1655" spans="5:8" x14ac:dyDescent="0.2">
      <c r="E1655" s="81"/>
      <c r="F1655" s="82"/>
      <c r="G1655" s="154"/>
      <c r="H1655" s="155"/>
    </row>
    <row r="1656" spans="5:8" x14ac:dyDescent="0.2">
      <c r="E1656" s="81"/>
      <c r="F1656" s="82"/>
      <c r="G1656" s="154"/>
      <c r="H1656" s="155"/>
    </row>
    <row r="1657" spans="5:8" x14ac:dyDescent="0.2">
      <c r="E1657" s="81"/>
      <c r="F1657" s="82"/>
      <c r="G1657" s="154"/>
      <c r="H1657" s="155"/>
    </row>
    <row r="1658" spans="5:8" x14ac:dyDescent="0.2">
      <c r="E1658" s="81"/>
      <c r="F1658" s="82"/>
      <c r="G1658" s="154"/>
      <c r="H1658" s="155"/>
    </row>
    <row r="1659" spans="5:8" x14ac:dyDescent="0.2">
      <c r="E1659" s="81"/>
      <c r="F1659" s="82"/>
      <c r="G1659" s="154"/>
      <c r="H1659" s="155"/>
    </row>
    <row r="1660" spans="5:8" x14ac:dyDescent="0.2">
      <c r="E1660" s="81"/>
      <c r="F1660" s="82"/>
      <c r="G1660" s="154"/>
      <c r="H1660" s="155"/>
    </row>
    <row r="1661" spans="5:8" x14ac:dyDescent="0.2">
      <c r="E1661" s="81"/>
      <c r="F1661" s="82"/>
      <c r="G1661" s="154"/>
      <c r="H1661" s="155"/>
    </row>
    <row r="1662" spans="5:8" x14ac:dyDescent="0.2">
      <c r="E1662" s="81"/>
      <c r="F1662" s="82"/>
      <c r="G1662" s="154"/>
      <c r="H1662" s="155"/>
    </row>
    <row r="1663" spans="5:8" x14ac:dyDescent="0.2">
      <c r="E1663" s="81"/>
      <c r="F1663" s="82"/>
      <c r="G1663" s="154"/>
      <c r="H1663" s="155"/>
    </row>
    <row r="1664" spans="5:8" x14ac:dyDescent="0.2">
      <c r="E1664" s="81"/>
      <c r="F1664" s="82"/>
      <c r="G1664" s="154"/>
      <c r="H1664" s="155"/>
    </row>
    <row r="1665" spans="5:8" x14ac:dyDescent="0.2">
      <c r="E1665" s="81"/>
      <c r="F1665" s="82"/>
      <c r="G1665" s="154"/>
      <c r="H1665" s="155"/>
    </row>
    <row r="1666" spans="5:8" x14ac:dyDescent="0.2">
      <c r="E1666" s="81"/>
      <c r="F1666" s="82"/>
      <c r="G1666" s="154"/>
      <c r="H1666" s="155"/>
    </row>
    <row r="1667" spans="5:8" x14ac:dyDescent="0.2">
      <c r="E1667" s="81"/>
      <c r="F1667" s="82"/>
      <c r="G1667" s="154"/>
      <c r="H1667" s="155"/>
    </row>
    <row r="1668" spans="5:8" x14ac:dyDescent="0.2">
      <c r="E1668" s="81"/>
      <c r="F1668" s="82"/>
      <c r="G1668" s="154"/>
      <c r="H1668" s="155"/>
    </row>
    <row r="1669" spans="5:8" x14ac:dyDescent="0.2">
      <c r="E1669" s="81"/>
      <c r="F1669" s="82"/>
      <c r="G1669" s="154"/>
      <c r="H1669" s="155"/>
    </row>
    <row r="1670" spans="5:8" x14ac:dyDescent="0.2">
      <c r="E1670" s="81"/>
      <c r="F1670" s="82"/>
      <c r="G1670" s="154"/>
      <c r="H1670" s="155"/>
    </row>
    <row r="1671" spans="5:8" x14ac:dyDescent="0.2">
      <c r="E1671" s="81"/>
      <c r="F1671" s="82"/>
      <c r="G1671" s="154"/>
      <c r="H1671" s="155"/>
    </row>
    <row r="1672" spans="5:8" x14ac:dyDescent="0.2">
      <c r="E1672" s="81"/>
      <c r="F1672" s="82"/>
      <c r="G1672" s="154"/>
      <c r="H1672" s="155"/>
    </row>
    <row r="1673" spans="5:8" x14ac:dyDescent="0.2">
      <c r="E1673" s="81"/>
      <c r="F1673" s="82"/>
      <c r="G1673" s="154"/>
      <c r="H1673" s="155"/>
    </row>
    <row r="1674" spans="5:8" x14ac:dyDescent="0.2">
      <c r="E1674" s="81"/>
      <c r="F1674" s="82"/>
      <c r="G1674" s="154"/>
      <c r="H1674" s="155"/>
    </row>
    <row r="1675" spans="5:8" x14ac:dyDescent="0.2">
      <c r="E1675" s="81"/>
      <c r="F1675" s="82"/>
      <c r="G1675" s="154"/>
      <c r="H1675" s="155"/>
    </row>
    <row r="1676" spans="5:8" x14ac:dyDescent="0.2">
      <c r="E1676" s="81"/>
      <c r="F1676" s="82"/>
      <c r="G1676" s="154"/>
      <c r="H1676" s="155"/>
    </row>
    <row r="1677" spans="5:8" x14ac:dyDescent="0.2">
      <c r="E1677" s="81"/>
      <c r="F1677" s="82"/>
      <c r="G1677" s="154"/>
      <c r="H1677" s="155"/>
    </row>
    <row r="1678" spans="5:8" x14ac:dyDescent="0.2">
      <c r="E1678" s="81"/>
      <c r="F1678" s="82"/>
      <c r="G1678" s="154"/>
      <c r="H1678" s="155"/>
    </row>
    <row r="1679" spans="5:8" x14ac:dyDescent="0.2">
      <c r="E1679" s="81"/>
      <c r="F1679" s="82"/>
      <c r="G1679" s="154"/>
      <c r="H1679" s="155"/>
    </row>
    <row r="1680" spans="5:8" x14ac:dyDescent="0.2">
      <c r="E1680" s="81"/>
      <c r="F1680" s="82"/>
      <c r="G1680" s="154"/>
      <c r="H1680" s="155"/>
    </row>
    <row r="1681" spans="5:8" x14ac:dyDescent="0.2">
      <c r="E1681" s="81"/>
      <c r="F1681" s="82"/>
      <c r="G1681" s="154"/>
      <c r="H1681" s="155"/>
    </row>
    <row r="1682" spans="5:8" x14ac:dyDescent="0.2">
      <c r="E1682" s="81"/>
      <c r="F1682" s="82"/>
      <c r="G1682" s="154"/>
      <c r="H1682" s="155"/>
    </row>
    <row r="1683" spans="5:8" x14ac:dyDescent="0.2">
      <c r="E1683" s="81"/>
      <c r="F1683" s="82"/>
      <c r="G1683" s="154"/>
      <c r="H1683" s="155"/>
    </row>
    <row r="1684" spans="5:8" x14ac:dyDescent="0.2">
      <c r="E1684" s="81"/>
      <c r="F1684" s="82"/>
      <c r="G1684" s="154"/>
      <c r="H1684" s="155"/>
    </row>
    <row r="1685" spans="5:8" x14ac:dyDescent="0.2">
      <c r="E1685" s="81"/>
      <c r="F1685" s="82"/>
      <c r="G1685" s="154"/>
      <c r="H1685" s="155"/>
    </row>
    <row r="1686" spans="5:8" x14ac:dyDescent="0.2">
      <c r="E1686" s="81"/>
      <c r="F1686" s="82"/>
      <c r="G1686" s="154"/>
      <c r="H1686" s="155"/>
    </row>
    <row r="1687" spans="5:8" x14ac:dyDescent="0.2">
      <c r="E1687" s="81"/>
      <c r="F1687" s="82"/>
      <c r="G1687" s="154"/>
      <c r="H1687" s="155"/>
    </row>
    <row r="1688" spans="5:8" x14ac:dyDescent="0.2">
      <c r="E1688" s="81"/>
      <c r="F1688" s="82"/>
      <c r="G1688" s="154"/>
      <c r="H1688" s="155"/>
    </row>
    <row r="1689" spans="5:8" x14ac:dyDescent="0.2">
      <c r="E1689" s="81"/>
      <c r="F1689" s="82"/>
      <c r="G1689" s="154"/>
      <c r="H1689" s="155"/>
    </row>
    <row r="1690" spans="5:8" x14ac:dyDescent="0.2">
      <c r="E1690" s="81"/>
      <c r="F1690" s="82"/>
      <c r="G1690" s="154"/>
      <c r="H1690" s="155"/>
    </row>
    <row r="1691" spans="5:8" x14ac:dyDescent="0.2">
      <c r="E1691" s="81"/>
      <c r="F1691" s="82"/>
      <c r="G1691" s="154"/>
      <c r="H1691" s="155"/>
    </row>
    <row r="1692" spans="5:8" x14ac:dyDescent="0.2">
      <c r="E1692" s="81"/>
      <c r="F1692" s="82"/>
      <c r="G1692" s="154"/>
      <c r="H1692" s="155"/>
    </row>
    <row r="1693" spans="5:8" x14ac:dyDescent="0.2">
      <c r="E1693" s="81"/>
      <c r="F1693" s="82"/>
      <c r="G1693" s="154"/>
      <c r="H1693" s="155"/>
    </row>
    <row r="1694" spans="5:8" x14ac:dyDescent="0.2">
      <c r="E1694" s="81"/>
      <c r="F1694" s="82"/>
      <c r="G1694" s="154"/>
      <c r="H1694" s="155"/>
    </row>
    <row r="1695" spans="5:8" x14ac:dyDescent="0.2">
      <c r="E1695" s="81"/>
      <c r="F1695" s="82"/>
      <c r="G1695" s="154"/>
      <c r="H1695" s="155"/>
    </row>
    <row r="1696" spans="5:8" x14ac:dyDescent="0.2">
      <c r="E1696" s="81"/>
      <c r="F1696" s="82"/>
      <c r="G1696" s="154"/>
      <c r="H1696" s="155"/>
    </row>
    <row r="1697" spans="5:8" x14ac:dyDescent="0.2">
      <c r="E1697" s="81"/>
      <c r="F1697" s="82"/>
      <c r="G1697" s="154"/>
      <c r="H1697" s="155"/>
    </row>
    <row r="1698" spans="5:8" x14ac:dyDescent="0.2">
      <c r="E1698" s="81"/>
      <c r="F1698" s="82"/>
      <c r="G1698" s="154"/>
      <c r="H1698" s="155"/>
    </row>
    <row r="1699" spans="5:8" x14ac:dyDescent="0.2">
      <c r="E1699" s="81"/>
      <c r="F1699" s="82"/>
      <c r="G1699" s="154"/>
      <c r="H1699" s="155"/>
    </row>
    <row r="1700" spans="5:8" x14ac:dyDescent="0.2">
      <c r="E1700" s="81"/>
      <c r="F1700" s="82"/>
      <c r="G1700" s="154"/>
      <c r="H1700" s="155"/>
    </row>
    <row r="1701" spans="5:8" x14ac:dyDescent="0.2">
      <c r="E1701" s="81"/>
      <c r="F1701" s="82"/>
      <c r="G1701" s="154"/>
      <c r="H1701" s="155"/>
    </row>
    <row r="1702" spans="5:8" x14ac:dyDescent="0.2">
      <c r="E1702" s="81"/>
      <c r="F1702" s="82"/>
      <c r="G1702" s="154"/>
      <c r="H1702" s="155"/>
    </row>
    <row r="1703" spans="5:8" x14ac:dyDescent="0.2">
      <c r="E1703" s="81"/>
      <c r="F1703" s="82"/>
      <c r="G1703" s="154"/>
      <c r="H1703" s="155"/>
    </row>
    <row r="1704" spans="5:8" x14ac:dyDescent="0.2">
      <c r="E1704" s="81"/>
      <c r="F1704" s="82"/>
      <c r="G1704" s="154"/>
      <c r="H1704" s="155"/>
    </row>
    <row r="1705" spans="5:8" x14ac:dyDescent="0.2">
      <c r="E1705" s="81"/>
      <c r="F1705" s="82"/>
      <c r="G1705" s="154"/>
      <c r="H1705" s="155"/>
    </row>
    <row r="1706" spans="5:8" x14ac:dyDescent="0.2">
      <c r="E1706" s="81"/>
      <c r="F1706" s="82"/>
      <c r="G1706" s="154"/>
      <c r="H1706" s="155"/>
    </row>
    <row r="1707" spans="5:8" x14ac:dyDescent="0.2">
      <c r="E1707" s="81"/>
      <c r="F1707" s="82"/>
      <c r="G1707" s="154"/>
      <c r="H1707" s="155"/>
    </row>
    <row r="1708" spans="5:8" x14ac:dyDescent="0.2">
      <c r="E1708" s="81"/>
      <c r="F1708" s="82"/>
      <c r="G1708" s="154"/>
      <c r="H1708" s="155"/>
    </row>
    <row r="1709" spans="5:8" x14ac:dyDescent="0.2">
      <c r="E1709" s="81"/>
      <c r="F1709" s="82"/>
      <c r="G1709" s="154"/>
      <c r="H1709" s="155"/>
    </row>
    <row r="1710" spans="5:8" x14ac:dyDescent="0.2">
      <c r="E1710" s="81"/>
      <c r="F1710" s="82"/>
      <c r="G1710" s="154"/>
      <c r="H1710" s="155"/>
    </row>
    <row r="1711" spans="5:8" x14ac:dyDescent="0.2">
      <c r="E1711" s="81"/>
      <c r="F1711" s="82"/>
      <c r="G1711" s="154"/>
      <c r="H1711" s="155"/>
    </row>
    <row r="1712" spans="5:8" x14ac:dyDescent="0.2">
      <c r="E1712" s="81"/>
      <c r="F1712" s="82"/>
      <c r="G1712" s="154"/>
      <c r="H1712" s="155"/>
    </row>
    <row r="1713" spans="5:8" x14ac:dyDescent="0.2">
      <c r="E1713" s="81"/>
      <c r="F1713" s="82"/>
      <c r="G1713" s="154"/>
      <c r="H1713" s="155"/>
    </row>
    <row r="1714" spans="5:8" x14ac:dyDescent="0.2">
      <c r="E1714" s="81"/>
      <c r="F1714" s="82"/>
      <c r="G1714" s="154"/>
      <c r="H1714" s="155"/>
    </row>
    <row r="1715" spans="5:8" x14ac:dyDescent="0.2">
      <c r="E1715" s="81"/>
      <c r="F1715" s="82"/>
      <c r="G1715" s="154"/>
      <c r="H1715" s="155"/>
    </row>
    <row r="1716" spans="5:8" x14ac:dyDescent="0.2">
      <c r="E1716" s="81"/>
      <c r="F1716" s="82"/>
      <c r="G1716" s="154"/>
      <c r="H1716" s="155"/>
    </row>
    <row r="1717" spans="5:8" x14ac:dyDescent="0.2">
      <c r="E1717" s="81"/>
      <c r="F1717" s="82"/>
      <c r="G1717" s="154"/>
      <c r="H1717" s="155"/>
    </row>
    <row r="1718" spans="5:8" x14ac:dyDescent="0.2">
      <c r="E1718" s="81"/>
      <c r="F1718" s="82"/>
      <c r="G1718" s="154"/>
      <c r="H1718" s="155"/>
    </row>
    <row r="1719" spans="5:8" x14ac:dyDescent="0.2">
      <c r="E1719" s="81"/>
      <c r="F1719" s="82"/>
      <c r="G1719" s="154"/>
      <c r="H1719" s="155"/>
    </row>
    <row r="1720" spans="5:8" x14ac:dyDescent="0.2">
      <c r="E1720" s="81"/>
      <c r="F1720" s="82"/>
      <c r="G1720" s="154"/>
      <c r="H1720" s="155"/>
    </row>
    <row r="1721" spans="5:8" x14ac:dyDescent="0.2">
      <c r="E1721" s="81"/>
      <c r="F1721" s="82"/>
      <c r="G1721" s="154"/>
      <c r="H1721" s="155"/>
    </row>
    <row r="1722" spans="5:8" x14ac:dyDescent="0.2">
      <c r="E1722" s="81"/>
      <c r="F1722" s="82"/>
      <c r="G1722" s="154"/>
      <c r="H1722" s="155"/>
    </row>
    <row r="1723" spans="5:8" x14ac:dyDescent="0.2">
      <c r="E1723" s="81"/>
      <c r="F1723" s="82"/>
      <c r="G1723" s="154"/>
      <c r="H1723" s="155"/>
    </row>
    <row r="1724" spans="5:8" x14ac:dyDescent="0.2">
      <c r="E1724" s="81"/>
      <c r="F1724" s="82"/>
      <c r="G1724" s="154"/>
      <c r="H1724" s="155"/>
    </row>
    <row r="1725" spans="5:8" x14ac:dyDescent="0.2">
      <c r="E1725" s="81"/>
      <c r="F1725" s="82"/>
      <c r="G1725" s="154"/>
      <c r="H1725" s="155"/>
    </row>
    <row r="1726" spans="5:8" x14ac:dyDescent="0.2">
      <c r="E1726" s="81"/>
      <c r="F1726" s="82"/>
      <c r="G1726" s="154"/>
      <c r="H1726" s="155"/>
    </row>
    <row r="1727" spans="5:8" x14ac:dyDescent="0.2">
      <c r="E1727" s="81"/>
      <c r="F1727" s="82"/>
      <c r="G1727" s="154"/>
      <c r="H1727" s="155"/>
    </row>
    <row r="1728" spans="5:8" x14ac:dyDescent="0.2">
      <c r="E1728" s="81"/>
      <c r="F1728" s="82"/>
      <c r="G1728" s="154"/>
      <c r="H1728" s="155"/>
    </row>
    <row r="1729" spans="5:8" x14ac:dyDescent="0.2">
      <c r="E1729" s="81"/>
      <c r="F1729" s="82"/>
      <c r="G1729" s="154"/>
      <c r="H1729" s="155"/>
    </row>
    <row r="1730" spans="5:8" x14ac:dyDescent="0.2">
      <c r="E1730" s="81"/>
      <c r="F1730" s="82"/>
      <c r="G1730" s="154"/>
      <c r="H1730" s="155"/>
    </row>
    <row r="1731" spans="5:8" x14ac:dyDescent="0.2">
      <c r="E1731" s="81"/>
      <c r="F1731" s="82"/>
      <c r="G1731" s="154"/>
      <c r="H1731" s="155"/>
    </row>
    <row r="1732" spans="5:8" x14ac:dyDescent="0.2">
      <c r="E1732" s="81"/>
      <c r="F1732" s="82"/>
      <c r="G1732" s="154"/>
      <c r="H1732" s="155"/>
    </row>
    <row r="1733" spans="5:8" x14ac:dyDescent="0.2">
      <c r="E1733" s="81"/>
      <c r="F1733" s="82"/>
      <c r="G1733" s="154"/>
      <c r="H1733" s="155"/>
    </row>
    <row r="1734" spans="5:8" x14ac:dyDescent="0.2">
      <c r="E1734" s="81"/>
      <c r="F1734" s="82"/>
      <c r="G1734" s="154"/>
      <c r="H1734" s="155"/>
    </row>
    <row r="1735" spans="5:8" x14ac:dyDescent="0.2">
      <c r="E1735" s="81"/>
      <c r="F1735" s="82"/>
      <c r="G1735" s="154"/>
      <c r="H1735" s="155"/>
    </row>
    <row r="1736" spans="5:8" x14ac:dyDescent="0.2">
      <c r="E1736" s="81"/>
      <c r="F1736" s="82"/>
      <c r="G1736" s="154"/>
      <c r="H1736" s="155"/>
    </row>
    <row r="1737" spans="5:8" x14ac:dyDescent="0.2">
      <c r="E1737" s="81"/>
      <c r="F1737" s="82"/>
      <c r="G1737" s="154"/>
      <c r="H1737" s="155"/>
    </row>
    <row r="1738" spans="5:8" x14ac:dyDescent="0.2">
      <c r="E1738" s="81"/>
      <c r="F1738" s="82"/>
      <c r="G1738" s="154"/>
      <c r="H1738" s="155"/>
    </row>
    <row r="1739" spans="5:8" x14ac:dyDescent="0.2">
      <c r="E1739" s="81"/>
      <c r="F1739" s="82"/>
      <c r="G1739" s="154"/>
      <c r="H1739" s="155"/>
    </row>
    <row r="1740" spans="5:8" x14ac:dyDescent="0.2">
      <c r="E1740" s="81"/>
      <c r="F1740" s="82"/>
      <c r="G1740" s="154"/>
      <c r="H1740" s="155"/>
    </row>
    <row r="1741" spans="5:8" x14ac:dyDescent="0.2">
      <c r="E1741" s="81"/>
      <c r="F1741" s="82"/>
      <c r="G1741" s="154"/>
      <c r="H1741" s="155"/>
    </row>
    <row r="1742" spans="5:8" x14ac:dyDescent="0.2">
      <c r="E1742" s="81"/>
      <c r="F1742" s="82"/>
      <c r="G1742" s="154"/>
      <c r="H1742" s="155"/>
    </row>
    <row r="1743" spans="5:8" x14ac:dyDescent="0.2">
      <c r="E1743" s="81"/>
      <c r="F1743" s="82"/>
      <c r="G1743" s="154"/>
      <c r="H1743" s="155"/>
    </row>
    <row r="1744" spans="5:8" x14ac:dyDescent="0.2">
      <c r="E1744" s="81"/>
      <c r="F1744" s="82"/>
      <c r="G1744" s="154"/>
      <c r="H1744" s="155"/>
    </row>
    <row r="1745" spans="5:8" x14ac:dyDescent="0.2">
      <c r="E1745" s="81"/>
      <c r="F1745" s="82"/>
      <c r="G1745" s="154"/>
      <c r="H1745" s="155"/>
    </row>
    <row r="1746" spans="5:8" x14ac:dyDescent="0.2">
      <c r="E1746" s="81"/>
      <c r="F1746" s="82"/>
      <c r="G1746" s="154"/>
      <c r="H1746" s="155"/>
    </row>
    <row r="1747" spans="5:8" x14ac:dyDescent="0.2">
      <c r="E1747" s="81"/>
      <c r="F1747" s="82"/>
      <c r="G1747" s="154"/>
      <c r="H1747" s="155"/>
    </row>
    <row r="1748" spans="5:8" x14ac:dyDescent="0.2">
      <c r="E1748" s="81"/>
      <c r="F1748" s="82"/>
      <c r="G1748" s="154"/>
      <c r="H1748" s="155"/>
    </row>
    <row r="1749" spans="5:8" x14ac:dyDescent="0.2">
      <c r="E1749" s="81"/>
      <c r="F1749" s="82"/>
      <c r="G1749" s="154"/>
      <c r="H1749" s="155"/>
    </row>
    <row r="1750" spans="5:8" x14ac:dyDescent="0.2">
      <c r="E1750" s="81"/>
      <c r="F1750" s="82"/>
      <c r="G1750" s="154"/>
      <c r="H1750" s="155"/>
    </row>
    <row r="1751" spans="5:8" x14ac:dyDescent="0.2">
      <c r="E1751" s="81"/>
      <c r="F1751" s="82"/>
      <c r="G1751" s="154"/>
      <c r="H1751" s="155"/>
    </row>
    <row r="1752" spans="5:8" x14ac:dyDescent="0.2">
      <c r="E1752" s="81"/>
      <c r="F1752" s="82"/>
      <c r="G1752" s="154"/>
      <c r="H1752" s="155"/>
    </row>
    <row r="1753" spans="5:8" x14ac:dyDescent="0.2">
      <c r="F1753" s="82"/>
      <c r="G1753" s="154"/>
      <c r="H1753" s="155"/>
    </row>
    <row r="1754" spans="5:8" x14ac:dyDescent="0.2">
      <c r="F1754" s="82"/>
      <c r="G1754" s="154"/>
      <c r="H1754" s="155"/>
    </row>
    <row r="1755" spans="5:8" x14ac:dyDescent="0.2">
      <c r="F1755" s="82"/>
      <c r="G1755" s="154"/>
      <c r="H1755" s="155"/>
    </row>
    <row r="1756" spans="5:8" x14ac:dyDescent="0.2">
      <c r="F1756" s="82"/>
      <c r="G1756" s="154"/>
      <c r="H1756" s="155"/>
    </row>
    <row r="1757" spans="5:8" x14ac:dyDescent="0.2">
      <c r="F1757" s="82"/>
      <c r="G1757" s="154"/>
      <c r="H1757" s="155"/>
    </row>
    <row r="1758" spans="5:8" x14ac:dyDescent="0.2">
      <c r="F1758" s="82"/>
      <c r="G1758" s="154"/>
      <c r="H1758" s="155"/>
    </row>
    <row r="1759" spans="5:8" x14ac:dyDescent="0.2">
      <c r="F1759" s="82"/>
      <c r="G1759" s="154"/>
      <c r="H1759" s="155"/>
    </row>
    <row r="1760" spans="5:8" x14ac:dyDescent="0.2">
      <c r="F1760" s="82"/>
      <c r="G1760" s="154"/>
      <c r="H1760" s="155"/>
    </row>
    <row r="1761" spans="6:8" x14ac:dyDescent="0.2">
      <c r="F1761" s="82"/>
      <c r="G1761" s="154"/>
      <c r="H1761" s="155"/>
    </row>
    <row r="1762" spans="6:8" x14ac:dyDescent="0.2">
      <c r="F1762" s="82"/>
      <c r="G1762" s="154"/>
      <c r="H1762" s="155"/>
    </row>
    <row r="1763" spans="6:8" x14ac:dyDescent="0.2">
      <c r="F1763" s="82"/>
      <c r="G1763" s="154"/>
      <c r="H1763" s="155"/>
    </row>
    <row r="1764" spans="6:8" x14ac:dyDescent="0.2">
      <c r="F1764" s="82"/>
      <c r="G1764" s="154"/>
      <c r="H1764" s="155"/>
    </row>
    <row r="1765" spans="6:8" x14ac:dyDescent="0.2">
      <c r="F1765" s="82"/>
      <c r="G1765" s="154"/>
      <c r="H1765" s="155"/>
    </row>
    <row r="1766" spans="6:8" x14ac:dyDescent="0.2">
      <c r="F1766" s="82"/>
      <c r="G1766" s="154"/>
      <c r="H1766" s="155"/>
    </row>
    <row r="1767" spans="6:8" x14ac:dyDescent="0.2">
      <c r="F1767" s="82"/>
      <c r="G1767" s="154"/>
      <c r="H1767" s="155"/>
    </row>
    <row r="1768" spans="6:8" x14ac:dyDescent="0.2">
      <c r="F1768" s="82"/>
      <c r="G1768" s="154"/>
      <c r="H1768" s="155"/>
    </row>
    <row r="1769" spans="6:8" x14ac:dyDescent="0.2">
      <c r="F1769" s="82"/>
      <c r="G1769" s="154"/>
      <c r="H1769" s="155"/>
    </row>
    <row r="1770" spans="6:8" x14ac:dyDescent="0.2">
      <c r="F1770" s="82"/>
      <c r="G1770" s="154"/>
      <c r="H1770" s="155"/>
    </row>
    <row r="1771" spans="6:8" x14ac:dyDescent="0.2">
      <c r="F1771" s="82"/>
      <c r="G1771" s="154"/>
      <c r="H1771" s="155"/>
    </row>
    <row r="1772" spans="6:8" x14ac:dyDescent="0.2">
      <c r="F1772" s="82"/>
      <c r="G1772" s="154"/>
      <c r="H1772" s="155"/>
    </row>
    <row r="1773" spans="6:8" x14ac:dyDescent="0.2">
      <c r="F1773" s="82"/>
      <c r="G1773" s="154"/>
      <c r="H1773" s="155"/>
    </row>
    <row r="1774" spans="6:8" x14ac:dyDescent="0.2">
      <c r="F1774" s="82"/>
      <c r="G1774" s="154"/>
      <c r="H1774" s="155"/>
    </row>
    <row r="1775" spans="6:8" x14ac:dyDescent="0.2">
      <c r="F1775" s="82"/>
      <c r="G1775" s="154"/>
      <c r="H1775" s="155"/>
    </row>
    <row r="1776" spans="6:8" x14ac:dyDescent="0.2">
      <c r="F1776" s="82"/>
      <c r="G1776" s="154"/>
      <c r="H1776" s="155"/>
    </row>
    <row r="1777" spans="6:8" x14ac:dyDescent="0.2">
      <c r="F1777" s="82"/>
      <c r="G1777" s="154"/>
      <c r="H1777" s="155"/>
    </row>
    <row r="1778" spans="6:8" x14ac:dyDescent="0.2">
      <c r="F1778" s="82"/>
      <c r="G1778" s="154"/>
      <c r="H1778" s="155"/>
    </row>
    <row r="1779" spans="6:8" x14ac:dyDescent="0.2">
      <c r="F1779" s="82"/>
      <c r="G1779" s="154"/>
      <c r="H1779" s="155"/>
    </row>
    <row r="1780" spans="6:8" x14ac:dyDescent="0.2">
      <c r="F1780" s="82"/>
      <c r="G1780" s="154"/>
      <c r="H1780" s="155"/>
    </row>
    <row r="1781" spans="6:8" x14ac:dyDescent="0.2">
      <c r="F1781" s="82"/>
      <c r="G1781" s="154"/>
      <c r="H1781" s="155"/>
    </row>
    <row r="1782" spans="6:8" x14ac:dyDescent="0.2">
      <c r="F1782" s="82"/>
      <c r="G1782" s="154"/>
      <c r="H1782" s="155"/>
    </row>
    <row r="1783" spans="6:8" x14ac:dyDescent="0.2">
      <c r="F1783" s="82"/>
      <c r="G1783" s="154"/>
      <c r="H1783" s="155"/>
    </row>
    <row r="1784" spans="6:8" x14ac:dyDescent="0.2">
      <c r="F1784" s="82"/>
      <c r="G1784" s="154"/>
      <c r="H1784" s="155"/>
    </row>
    <row r="1785" spans="6:8" x14ac:dyDescent="0.2">
      <c r="F1785" s="82"/>
      <c r="G1785" s="154"/>
      <c r="H1785" s="155"/>
    </row>
    <row r="1786" spans="6:8" x14ac:dyDescent="0.2">
      <c r="F1786" s="82"/>
      <c r="G1786" s="154"/>
      <c r="H1786" s="155"/>
    </row>
    <row r="1787" spans="6:8" x14ac:dyDescent="0.2">
      <c r="F1787" s="82"/>
      <c r="G1787" s="154"/>
      <c r="H1787" s="155"/>
    </row>
    <row r="1788" spans="6:8" x14ac:dyDescent="0.2">
      <c r="F1788" s="82"/>
      <c r="G1788" s="154"/>
      <c r="H1788" s="155"/>
    </row>
    <row r="1789" spans="6:8" x14ac:dyDescent="0.2">
      <c r="F1789" s="82"/>
      <c r="G1789" s="154"/>
      <c r="H1789" s="155"/>
    </row>
    <row r="1790" spans="6:8" x14ac:dyDescent="0.2">
      <c r="F1790" s="82"/>
      <c r="G1790" s="154"/>
      <c r="H1790" s="155"/>
    </row>
    <row r="1791" spans="6:8" x14ac:dyDescent="0.2">
      <c r="F1791" s="82"/>
      <c r="G1791" s="154"/>
      <c r="H1791" s="155"/>
    </row>
    <row r="1792" spans="6:8" x14ac:dyDescent="0.2">
      <c r="F1792" s="82"/>
      <c r="G1792" s="154"/>
      <c r="H1792" s="155"/>
    </row>
    <row r="1793" spans="6:8" x14ac:dyDescent="0.2">
      <c r="F1793" s="82"/>
      <c r="G1793" s="154"/>
      <c r="H1793" s="155"/>
    </row>
    <row r="1794" spans="6:8" x14ac:dyDescent="0.2">
      <c r="F1794" s="82"/>
      <c r="G1794" s="154"/>
      <c r="H1794" s="155"/>
    </row>
    <row r="1795" spans="6:8" x14ac:dyDescent="0.2">
      <c r="F1795" s="82"/>
      <c r="G1795" s="154"/>
      <c r="H1795" s="155"/>
    </row>
    <row r="1796" spans="6:8" x14ac:dyDescent="0.2">
      <c r="F1796" s="82"/>
      <c r="G1796" s="154"/>
      <c r="H1796" s="155"/>
    </row>
    <row r="1797" spans="6:8" x14ac:dyDescent="0.2">
      <c r="F1797" s="82"/>
      <c r="G1797" s="154"/>
      <c r="H1797" s="155"/>
    </row>
    <row r="1798" spans="6:8" x14ac:dyDescent="0.2">
      <c r="F1798" s="82"/>
      <c r="G1798" s="154"/>
      <c r="H1798" s="155"/>
    </row>
    <row r="1799" spans="6:8" x14ac:dyDescent="0.2">
      <c r="F1799" s="82"/>
      <c r="G1799" s="154"/>
      <c r="H1799" s="155"/>
    </row>
    <row r="1800" spans="6:8" x14ac:dyDescent="0.2">
      <c r="F1800" s="82"/>
      <c r="G1800" s="154"/>
      <c r="H1800" s="155"/>
    </row>
    <row r="1801" spans="6:8" x14ac:dyDescent="0.2">
      <c r="F1801" s="82"/>
      <c r="G1801" s="154"/>
      <c r="H1801" s="155"/>
    </row>
    <row r="1802" spans="6:8" x14ac:dyDescent="0.2">
      <c r="F1802" s="82"/>
      <c r="G1802" s="154"/>
      <c r="H1802" s="155"/>
    </row>
    <row r="1803" spans="6:8" x14ac:dyDescent="0.2">
      <c r="F1803" s="82"/>
      <c r="G1803" s="154"/>
      <c r="H1803" s="155"/>
    </row>
    <row r="1804" spans="6:8" x14ac:dyDescent="0.2">
      <c r="F1804" s="82"/>
      <c r="G1804" s="154"/>
      <c r="H1804" s="155"/>
    </row>
    <row r="1805" spans="6:8" x14ac:dyDescent="0.2">
      <c r="F1805" s="82"/>
      <c r="G1805" s="154"/>
      <c r="H1805" s="155"/>
    </row>
    <row r="1806" spans="6:8" x14ac:dyDescent="0.2">
      <c r="F1806" s="82"/>
      <c r="G1806" s="154"/>
      <c r="H1806" s="155"/>
    </row>
    <row r="1807" spans="6:8" x14ac:dyDescent="0.2">
      <c r="F1807" s="82"/>
      <c r="G1807" s="154"/>
      <c r="H1807" s="155"/>
    </row>
    <row r="1808" spans="6:8" x14ac:dyDescent="0.2">
      <c r="F1808" s="82"/>
      <c r="G1808" s="154"/>
      <c r="H1808" s="155"/>
    </row>
    <row r="1809" spans="6:8" x14ac:dyDescent="0.2">
      <c r="F1809" s="82"/>
      <c r="G1809" s="154"/>
      <c r="H1809" s="155"/>
    </row>
    <row r="1810" spans="6:8" x14ac:dyDescent="0.2">
      <c r="F1810" s="82"/>
      <c r="G1810" s="154"/>
      <c r="H1810" s="155"/>
    </row>
    <row r="1811" spans="6:8" x14ac:dyDescent="0.2">
      <c r="F1811" s="82"/>
      <c r="G1811" s="154"/>
      <c r="H1811" s="155"/>
    </row>
    <row r="1812" spans="6:8" x14ac:dyDescent="0.2">
      <c r="F1812" s="82"/>
      <c r="G1812" s="154"/>
      <c r="H1812" s="155"/>
    </row>
    <row r="1813" spans="6:8" x14ac:dyDescent="0.2">
      <c r="F1813" s="82"/>
      <c r="G1813" s="154"/>
      <c r="H1813" s="155"/>
    </row>
    <row r="1814" spans="6:8" x14ac:dyDescent="0.2">
      <c r="F1814" s="82"/>
      <c r="G1814" s="154"/>
      <c r="H1814" s="155"/>
    </row>
    <row r="1815" spans="6:8" x14ac:dyDescent="0.2">
      <c r="F1815" s="82"/>
      <c r="G1815" s="154"/>
      <c r="H1815" s="155"/>
    </row>
    <row r="1816" spans="6:8" x14ac:dyDescent="0.2">
      <c r="F1816" s="82"/>
      <c r="G1816" s="154"/>
      <c r="H1816" s="155"/>
    </row>
    <row r="1817" spans="6:8" x14ac:dyDescent="0.2">
      <c r="F1817" s="82"/>
      <c r="G1817" s="154"/>
      <c r="H1817" s="155"/>
    </row>
    <row r="1818" spans="6:8" x14ac:dyDescent="0.2">
      <c r="F1818" s="82"/>
      <c r="G1818" s="154"/>
      <c r="H1818" s="155"/>
    </row>
    <row r="1819" spans="6:8" x14ac:dyDescent="0.2">
      <c r="F1819" s="82"/>
      <c r="G1819" s="154"/>
      <c r="H1819" s="155"/>
    </row>
    <row r="1820" spans="6:8" x14ac:dyDescent="0.2">
      <c r="F1820" s="82"/>
      <c r="G1820" s="154"/>
      <c r="H1820" s="155"/>
    </row>
    <row r="1821" spans="6:8" x14ac:dyDescent="0.2">
      <c r="F1821" s="82"/>
      <c r="G1821" s="154"/>
      <c r="H1821" s="155"/>
    </row>
    <row r="1822" spans="6:8" x14ac:dyDescent="0.2">
      <c r="F1822" s="82"/>
      <c r="G1822" s="154"/>
      <c r="H1822" s="155"/>
    </row>
    <row r="1823" spans="6:8" x14ac:dyDescent="0.2">
      <c r="F1823" s="82"/>
      <c r="G1823" s="154"/>
      <c r="H1823" s="155"/>
    </row>
    <row r="1824" spans="6:8" x14ac:dyDescent="0.2">
      <c r="F1824" s="82"/>
      <c r="G1824" s="154"/>
      <c r="H1824" s="155"/>
    </row>
    <row r="1825" spans="6:8" x14ac:dyDescent="0.2">
      <c r="F1825" s="82"/>
      <c r="G1825" s="154"/>
      <c r="H1825" s="155"/>
    </row>
    <row r="1826" spans="6:8" x14ac:dyDescent="0.2">
      <c r="F1826" s="82"/>
      <c r="G1826" s="154"/>
      <c r="H1826" s="155"/>
    </row>
    <row r="1827" spans="6:8" x14ac:dyDescent="0.2">
      <c r="F1827" s="82"/>
      <c r="G1827" s="154"/>
      <c r="H1827" s="155"/>
    </row>
    <row r="1828" spans="6:8" x14ac:dyDescent="0.2">
      <c r="F1828" s="82"/>
      <c r="G1828" s="154"/>
      <c r="H1828" s="155"/>
    </row>
    <row r="1829" spans="6:8" x14ac:dyDescent="0.2">
      <c r="F1829" s="82"/>
      <c r="G1829" s="154"/>
      <c r="H1829" s="155"/>
    </row>
    <row r="1830" spans="6:8" x14ac:dyDescent="0.2">
      <c r="F1830" s="82"/>
      <c r="G1830" s="154"/>
      <c r="H1830" s="155"/>
    </row>
    <row r="1831" spans="6:8" x14ac:dyDescent="0.2">
      <c r="F1831" s="82"/>
      <c r="G1831" s="154"/>
      <c r="H1831" s="155"/>
    </row>
    <row r="1832" spans="6:8" x14ac:dyDescent="0.2">
      <c r="F1832" s="82"/>
      <c r="G1832" s="154"/>
      <c r="H1832" s="155"/>
    </row>
    <row r="1833" spans="6:8" x14ac:dyDescent="0.2">
      <c r="F1833" s="82"/>
      <c r="G1833" s="154"/>
      <c r="H1833" s="155"/>
    </row>
    <row r="1834" spans="6:8" x14ac:dyDescent="0.2">
      <c r="F1834" s="82"/>
      <c r="G1834" s="154"/>
      <c r="H1834" s="155"/>
    </row>
    <row r="1835" spans="6:8" x14ac:dyDescent="0.2">
      <c r="F1835" s="82"/>
      <c r="G1835" s="154"/>
      <c r="H1835" s="155"/>
    </row>
    <row r="1836" spans="6:8" x14ac:dyDescent="0.2">
      <c r="F1836" s="82"/>
      <c r="G1836" s="154"/>
      <c r="H1836" s="155"/>
    </row>
    <row r="1837" spans="6:8" x14ac:dyDescent="0.2">
      <c r="F1837" s="82"/>
      <c r="G1837" s="154"/>
      <c r="H1837" s="155"/>
    </row>
    <row r="1838" spans="6:8" x14ac:dyDescent="0.2">
      <c r="F1838" s="82"/>
      <c r="G1838" s="154"/>
      <c r="H1838" s="155"/>
    </row>
    <row r="1839" spans="6:8" x14ac:dyDescent="0.2">
      <c r="F1839" s="82"/>
      <c r="G1839" s="154"/>
      <c r="H1839" s="155"/>
    </row>
    <row r="1840" spans="6:8" x14ac:dyDescent="0.2">
      <c r="F1840" s="82"/>
      <c r="G1840" s="154"/>
      <c r="H1840" s="155"/>
    </row>
    <row r="1841" spans="6:8" x14ac:dyDescent="0.2">
      <c r="F1841" s="82"/>
      <c r="G1841" s="154"/>
      <c r="H1841" s="155"/>
    </row>
    <row r="1842" spans="6:8" x14ac:dyDescent="0.2">
      <c r="F1842" s="82"/>
      <c r="G1842" s="154"/>
      <c r="H1842" s="155"/>
    </row>
    <row r="1843" spans="6:8" x14ac:dyDescent="0.2">
      <c r="F1843" s="82"/>
      <c r="G1843" s="154"/>
      <c r="H1843" s="155"/>
    </row>
    <row r="1844" spans="6:8" x14ac:dyDescent="0.2">
      <c r="F1844" s="82"/>
      <c r="G1844" s="154"/>
      <c r="H1844" s="155"/>
    </row>
    <row r="1845" spans="6:8" x14ac:dyDescent="0.2">
      <c r="F1845" s="82"/>
      <c r="G1845" s="154"/>
      <c r="H1845" s="155"/>
    </row>
    <row r="1846" spans="6:8" x14ac:dyDescent="0.2">
      <c r="F1846" s="82"/>
      <c r="G1846" s="154"/>
      <c r="H1846" s="155"/>
    </row>
    <row r="1847" spans="6:8" x14ac:dyDescent="0.2">
      <c r="F1847" s="82"/>
      <c r="G1847" s="154"/>
      <c r="H1847" s="155"/>
    </row>
    <row r="1848" spans="6:8" x14ac:dyDescent="0.2">
      <c r="F1848" s="82"/>
      <c r="G1848" s="154"/>
      <c r="H1848" s="155"/>
    </row>
    <row r="1849" spans="6:8" x14ac:dyDescent="0.2">
      <c r="F1849" s="82"/>
      <c r="G1849" s="154"/>
      <c r="H1849" s="155"/>
    </row>
    <row r="1850" spans="6:8" x14ac:dyDescent="0.2">
      <c r="F1850" s="82"/>
      <c r="G1850" s="154"/>
      <c r="H1850" s="155"/>
    </row>
    <row r="1851" spans="6:8" x14ac:dyDescent="0.2">
      <c r="F1851" s="82"/>
      <c r="G1851" s="154"/>
      <c r="H1851" s="155"/>
    </row>
    <row r="1852" spans="6:8" x14ac:dyDescent="0.2">
      <c r="F1852" s="82"/>
      <c r="G1852" s="154"/>
      <c r="H1852" s="155"/>
    </row>
    <row r="1853" spans="6:8" x14ac:dyDescent="0.2">
      <c r="F1853" s="82"/>
      <c r="G1853" s="154"/>
      <c r="H1853" s="155"/>
    </row>
    <row r="1854" spans="6:8" x14ac:dyDescent="0.2">
      <c r="F1854" s="82"/>
      <c r="G1854" s="154"/>
      <c r="H1854" s="155"/>
    </row>
    <row r="1855" spans="6:8" x14ac:dyDescent="0.2">
      <c r="F1855" s="82"/>
      <c r="G1855" s="154"/>
      <c r="H1855" s="155"/>
    </row>
    <row r="1856" spans="6:8" x14ac:dyDescent="0.2">
      <c r="F1856" s="82"/>
      <c r="G1856" s="154"/>
      <c r="H1856" s="155"/>
    </row>
    <row r="1857" spans="6:8" x14ac:dyDescent="0.2">
      <c r="F1857" s="82"/>
      <c r="G1857" s="154"/>
      <c r="H1857" s="155"/>
    </row>
    <row r="1858" spans="6:8" x14ac:dyDescent="0.2">
      <c r="F1858" s="82"/>
      <c r="G1858" s="154"/>
      <c r="H1858" s="155"/>
    </row>
    <row r="1859" spans="6:8" x14ac:dyDescent="0.2">
      <c r="F1859" s="82"/>
      <c r="G1859" s="154"/>
      <c r="H1859" s="155"/>
    </row>
    <row r="1860" spans="6:8" x14ac:dyDescent="0.2">
      <c r="F1860" s="82"/>
      <c r="G1860" s="154"/>
      <c r="H1860" s="155"/>
    </row>
    <row r="1861" spans="6:8" x14ac:dyDescent="0.2">
      <c r="F1861" s="82"/>
      <c r="G1861" s="154"/>
      <c r="H1861" s="155"/>
    </row>
    <row r="1862" spans="6:8" x14ac:dyDescent="0.2">
      <c r="F1862" s="82"/>
      <c r="G1862" s="154"/>
      <c r="H1862" s="155"/>
    </row>
    <row r="1863" spans="6:8" x14ac:dyDescent="0.2">
      <c r="F1863" s="82"/>
      <c r="G1863" s="154"/>
      <c r="H1863" s="155"/>
    </row>
    <row r="1864" spans="6:8" x14ac:dyDescent="0.2">
      <c r="F1864" s="82"/>
      <c r="G1864" s="154"/>
      <c r="H1864" s="155"/>
    </row>
    <row r="1865" spans="6:8" x14ac:dyDescent="0.2">
      <c r="F1865" s="82"/>
      <c r="G1865" s="154"/>
      <c r="H1865" s="155"/>
    </row>
    <row r="1866" spans="6:8" x14ac:dyDescent="0.2">
      <c r="F1866" s="82"/>
      <c r="G1866" s="154"/>
      <c r="H1866" s="155"/>
    </row>
    <row r="1867" spans="6:8" x14ac:dyDescent="0.2">
      <c r="F1867" s="82"/>
      <c r="G1867" s="154"/>
      <c r="H1867" s="155"/>
    </row>
    <row r="1868" spans="6:8" x14ac:dyDescent="0.2">
      <c r="F1868" s="82"/>
      <c r="G1868" s="154"/>
      <c r="H1868" s="155"/>
    </row>
    <row r="1869" spans="6:8" x14ac:dyDescent="0.2">
      <c r="F1869" s="82"/>
      <c r="G1869" s="154"/>
      <c r="H1869" s="155"/>
    </row>
    <row r="1870" spans="6:8" x14ac:dyDescent="0.2">
      <c r="F1870" s="82"/>
      <c r="G1870" s="154"/>
      <c r="H1870" s="155"/>
    </row>
    <row r="1871" spans="6:8" x14ac:dyDescent="0.2">
      <c r="F1871" s="82"/>
      <c r="G1871" s="154"/>
      <c r="H1871" s="155"/>
    </row>
    <row r="1872" spans="6:8" x14ac:dyDescent="0.2">
      <c r="F1872" s="82"/>
      <c r="G1872" s="154"/>
      <c r="H1872" s="155"/>
    </row>
    <row r="1873" spans="6:8" x14ac:dyDescent="0.2">
      <c r="F1873" s="82"/>
      <c r="G1873" s="154"/>
      <c r="H1873" s="155"/>
    </row>
    <row r="1874" spans="6:8" x14ac:dyDescent="0.2">
      <c r="F1874" s="82"/>
      <c r="G1874" s="154"/>
      <c r="H1874" s="155"/>
    </row>
    <row r="1875" spans="6:8" x14ac:dyDescent="0.2">
      <c r="F1875" s="82"/>
      <c r="G1875" s="154"/>
      <c r="H1875" s="155"/>
    </row>
    <row r="1876" spans="6:8" x14ac:dyDescent="0.2">
      <c r="F1876" s="82"/>
      <c r="G1876" s="154"/>
      <c r="H1876" s="155"/>
    </row>
    <row r="1877" spans="6:8" x14ac:dyDescent="0.2">
      <c r="F1877" s="82"/>
      <c r="G1877" s="154"/>
      <c r="H1877" s="155"/>
    </row>
    <row r="1878" spans="6:8" x14ac:dyDescent="0.2">
      <c r="F1878" s="82"/>
      <c r="G1878" s="154"/>
      <c r="H1878" s="155"/>
    </row>
    <row r="1879" spans="6:8" x14ac:dyDescent="0.2">
      <c r="F1879" s="82"/>
      <c r="G1879" s="154"/>
      <c r="H1879" s="155"/>
    </row>
    <row r="1880" spans="6:8" x14ac:dyDescent="0.2">
      <c r="F1880" s="82"/>
      <c r="G1880" s="154"/>
      <c r="H1880" s="155"/>
    </row>
    <row r="1881" spans="6:8" x14ac:dyDescent="0.2">
      <c r="F1881" s="82"/>
      <c r="G1881" s="154"/>
      <c r="H1881" s="155"/>
    </row>
    <row r="1882" spans="6:8" x14ac:dyDescent="0.2">
      <c r="F1882" s="82"/>
      <c r="G1882" s="154"/>
      <c r="H1882" s="155"/>
    </row>
    <row r="1883" spans="6:8" x14ac:dyDescent="0.2">
      <c r="F1883" s="82"/>
      <c r="G1883" s="154"/>
      <c r="H1883" s="155"/>
    </row>
    <row r="1884" spans="6:8" x14ac:dyDescent="0.2">
      <c r="F1884" s="82"/>
      <c r="G1884" s="154"/>
      <c r="H1884" s="155"/>
    </row>
    <row r="1885" spans="6:8" x14ac:dyDescent="0.2">
      <c r="F1885" s="82"/>
      <c r="G1885" s="154"/>
      <c r="H1885" s="155"/>
    </row>
    <row r="1886" spans="6:8" x14ac:dyDescent="0.2">
      <c r="F1886" s="82"/>
      <c r="G1886" s="154"/>
      <c r="H1886" s="155"/>
    </row>
    <row r="1887" spans="6:8" x14ac:dyDescent="0.2">
      <c r="F1887" s="82"/>
      <c r="G1887" s="154"/>
      <c r="H1887" s="155"/>
    </row>
    <row r="1888" spans="6:8" x14ac:dyDescent="0.2">
      <c r="F1888" s="82"/>
      <c r="G1888" s="154"/>
      <c r="H1888" s="155"/>
    </row>
    <row r="1889" spans="6:8" x14ac:dyDescent="0.2">
      <c r="F1889" s="82"/>
      <c r="G1889" s="154"/>
      <c r="H1889" s="155"/>
    </row>
    <row r="1890" spans="6:8" x14ac:dyDescent="0.2">
      <c r="F1890" s="82"/>
      <c r="G1890" s="154"/>
      <c r="H1890" s="155"/>
    </row>
    <row r="1891" spans="6:8" x14ac:dyDescent="0.2">
      <c r="F1891" s="82"/>
      <c r="G1891" s="154"/>
      <c r="H1891" s="155"/>
    </row>
    <row r="1892" spans="6:8" x14ac:dyDescent="0.2">
      <c r="F1892" s="82"/>
      <c r="G1892" s="154"/>
      <c r="H1892" s="155"/>
    </row>
    <row r="1893" spans="6:8" x14ac:dyDescent="0.2">
      <c r="F1893" s="82"/>
      <c r="G1893" s="154"/>
      <c r="H1893" s="155"/>
    </row>
    <row r="1894" spans="6:8" x14ac:dyDescent="0.2">
      <c r="F1894" s="82"/>
      <c r="G1894" s="154"/>
      <c r="H1894" s="155"/>
    </row>
    <row r="1895" spans="6:8" x14ac:dyDescent="0.2">
      <c r="F1895" s="82"/>
      <c r="G1895" s="154"/>
      <c r="H1895" s="155"/>
    </row>
    <row r="1896" spans="6:8" x14ac:dyDescent="0.2">
      <c r="F1896" s="82"/>
      <c r="G1896" s="154"/>
      <c r="H1896" s="155"/>
    </row>
    <row r="1897" spans="6:8" x14ac:dyDescent="0.2">
      <c r="F1897" s="82"/>
      <c r="G1897" s="154"/>
      <c r="H1897" s="155"/>
    </row>
    <row r="1898" spans="6:8" x14ac:dyDescent="0.2">
      <c r="F1898" s="82"/>
      <c r="G1898" s="154"/>
      <c r="H1898" s="155"/>
    </row>
    <row r="1899" spans="6:8" x14ac:dyDescent="0.2">
      <c r="F1899" s="82"/>
      <c r="G1899" s="154"/>
      <c r="H1899" s="155"/>
    </row>
    <row r="1900" spans="6:8" x14ac:dyDescent="0.2">
      <c r="F1900" s="82"/>
      <c r="G1900" s="154"/>
      <c r="H1900" s="155"/>
    </row>
    <row r="1901" spans="6:8" x14ac:dyDescent="0.2">
      <c r="F1901" s="82"/>
      <c r="G1901" s="154"/>
      <c r="H1901" s="155"/>
    </row>
    <row r="1902" spans="6:8" x14ac:dyDescent="0.2">
      <c r="F1902" s="82"/>
      <c r="G1902" s="154"/>
      <c r="H1902" s="155"/>
    </row>
    <row r="1903" spans="6:8" x14ac:dyDescent="0.2">
      <c r="F1903" s="82"/>
      <c r="G1903" s="154"/>
      <c r="H1903" s="155"/>
    </row>
    <row r="1904" spans="6:8" x14ac:dyDescent="0.2">
      <c r="F1904" s="82"/>
      <c r="G1904" s="154"/>
      <c r="H1904" s="155"/>
    </row>
    <row r="1905" spans="6:8" x14ac:dyDescent="0.2">
      <c r="F1905" s="82"/>
      <c r="G1905" s="154"/>
      <c r="H1905" s="155"/>
    </row>
    <row r="1906" spans="6:8" x14ac:dyDescent="0.2">
      <c r="F1906" s="82"/>
      <c r="G1906" s="154"/>
      <c r="H1906" s="155"/>
    </row>
    <row r="1907" spans="6:8" x14ac:dyDescent="0.2">
      <c r="F1907" s="82"/>
      <c r="G1907" s="154"/>
      <c r="H1907" s="155"/>
    </row>
    <row r="1908" spans="6:8" x14ac:dyDescent="0.2">
      <c r="F1908" s="82"/>
      <c r="G1908" s="154"/>
      <c r="H1908" s="155"/>
    </row>
    <row r="1909" spans="6:8" x14ac:dyDescent="0.2">
      <c r="F1909" s="82"/>
      <c r="G1909" s="154"/>
      <c r="H1909" s="155"/>
    </row>
    <row r="1910" spans="6:8" x14ac:dyDescent="0.2">
      <c r="F1910" s="82"/>
      <c r="G1910" s="154"/>
      <c r="H1910" s="155"/>
    </row>
    <row r="1911" spans="6:8" x14ac:dyDescent="0.2">
      <c r="F1911" s="82"/>
      <c r="G1911" s="154"/>
      <c r="H1911" s="155"/>
    </row>
    <row r="1912" spans="6:8" x14ac:dyDescent="0.2">
      <c r="F1912" s="82"/>
      <c r="G1912" s="154"/>
      <c r="H1912" s="155"/>
    </row>
    <row r="1913" spans="6:8" x14ac:dyDescent="0.2">
      <c r="F1913" s="82"/>
      <c r="G1913" s="154"/>
      <c r="H1913" s="155"/>
    </row>
    <row r="1914" spans="6:8" x14ac:dyDescent="0.2">
      <c r="F1914" s="82"/>
      <c r="G1914" s="154"/>
      <c r="H1914" s="155"/>
    </row>
    <row r="1915" spans="6:8" x14ac:dyDescent="0.2">
      <c r="F1915" s="82"/>
      <c r="G1915" s="154"/>
      <c r="H1915" s="155"/>
    </row>
    <row r="1916" spans="6:8" x14ac:dyDescent="0.2">
      <c r="F1916" s="82"/>
      <c r="G1916" s="154"/>
      <c r="H1916" s="155"/>
    </row>
    <row r="1917" spans="6:8" x14ac:dyDescent="0.2">
      <c r="F1917" s="82"/>
      <c r="G1917" s="154"/>
      <c r="H1917" s="155"/>
    </row>
    <row r="1918" spans="6:8" x14ac:dyDescent="0.2">
      <c r="F1918" s="82"/>
      <c r="G1918" s="154"/>
      <c r="H1918" s="155"/>
    </row>
    <row r="1919" spans="6:8" x14ac:dyDescent="0.2">
      <c r="F1919" s="82"/>
      <c r="G1919" s="154"/>
      <c r="H1919" s="155"/>
    </row>
    <row r="1920" spans="6:8" x14ac:dyDescent="0.2">
      <c r="F1920" s="82"/>
      <c r="G1920" s="154"/>
      <c r="H1920" s="155"/>
    </row>
    <row r="1921" spans="6:8" x14ac:dyDescent="0.2">
      <c r="F1921" s="82"/>
      <c r="G1921" s="154"/>
      <c r="H1921" s="155"/>
    </row>
    <row r="1922" spans="6:8" x14ac:dyDescent="0.2">
      <c r="F1922" s="82"/>
      <c r="G1922" s="154"/>
      <c r="H1922" s="155"/>
    </row>
    <row r="1923" spans="6:8" x14ac:dyDescent="0.2">
      <c r="F1923" s="82"/>
      <c r="G1923" s="154"/>
      <c r="H1923" s="155"/>
    </row>
    <row r="1924" spans="6:8" x14ac:dyDescent="0.2">
      <c r="F1924" s="82"/>
      <c r="G1924" s="154"/>
      <c r="H1924" s="155"/>
    </row>
    <row r="1925" spans="6:8" x14ac:dyDescent="0.2">
      <c r="F1925" s="82"/>
      <c r="G1925" s="154"/>
      <c r="H1925" s="155"/>
    </row>
    <row r="1926" spans="6:8" x14ac:dyDescent="0.2">
      <c r="F1926" s="82"/>
      <c r="G1926" s="154"/>
      <c r="H1926" s="155"/>
    </row>
    <row r="1927" spans="6:8" x14ac:dyDescent="0.2">
      <c r="F1927" s="82"/>
      <c r="G1927" s="154"/>
      <c r="H1927" s="155"/>
    </row>
    <row r="1928" spans="6:8" x14ac:dyDescent="0.2">
      <c r="F1928" s="82"/>
      <c r="G1928" s="154"/>
      <c r="H1928" s="155"/>
    </row>
    <row r="1929" spans="6:8" x14ac:dyDescent="0.2">
      <c r="F1929" s="82"/>
      <c r="G1929" s="154"/>
      <c r="H1929" s="155"/>
    </row>
    <row r="1930" spans="6:8" x14ac:dyDescent="0.2">
      <c r="F1930" s="82"/>
      <c r="G1930" s="154"/>
      <c r="H1930" s="155"/>
    </row>
    <row r="1931" spans="6:8" x14ac:dyDescent="0.2">
      <c r="F1931" s="82"/>
      <c r="G1931" s="154"/>
      <c r="H1931" s="155"/>
    </row>
    <row r="1932" spans="6:8" x14ac:dyDescent="0.2">
      <c r="F1932" s="82"/>
      <c r="G1932" s="154"/>
      <c r="H1932" s="155"/>
    </row>
    <row r="1933" spans="6:8" x14ac:dyDescent="0.2">
      <c r="F1933" s="82"/>
      <c r="G1933" s="154"/>
      <c r="H1933" s="155"/>
    </row>
    <row r="1934" spans="6:8" x14ac:dyDescent="0.2">
      <c r="F1934" s="82"/>
      <c r="G1934" s="154"/>
      <c r="H1934" s="155"/>
    </row>
    <row r="1935" spans="6:8" x14ac:dyDescent="0.2">
      <c r="F1935" s="82"/>
      <c r="G1935" s="154"/>
      <c r="H1935" s="155"/>
    </row>
    <row r="1936" spans="6:8" x14ac:dyDescent="0.2">
      <c r="F1936" s="82"/>
      <c r="G1936" s="154"/>
      <c r="H1936" s="155"/>
    </row>
    <row r="1937" spans="6:8" x14ac:dyDescent="0.2">
      <c r="F1937" s="82"/>
      <c r="G1937" s="154"/>
      <c r="H1937" s="155"/>
    </row>
    <row r="1938" spans="6:8" x14ac:dyDescent="0.2">
      <c r="F1938" s="82"/>
      <c r="G1938" s="154"/>
      <c r="H1938" s="155"/>
    </row>
    <row r="1939" spans="6:8" x14ac:dyDescent="0.2">
      <c r="F1939" s="82"/>
      <c r="G1939" s="154"/>
      <c r="H1939" s="155"/>
    </row>
    <row r="1940" spans="6:8" x14ac:dyDescent="0.2">
      <c r="F1940" s="82"/>
      <c r="G1940" s="154"/>
      <c r="H1940" s="155"/>
    </row>
    <row r="1941" spans="6:8" x14ac:dyDescent="0.2">
      <c r="F1941" s="82"/>
      <c r="G1941" s="154"/>
      <c r="H1941" s="155"/>
    </row>
    <row r="1942" spans="6:8" x14ac:dyDescent="0.2">
      <c r="F1942" s="82"/>
      <c r="G1942" s="154"/>
      <c r="H1942" s="155"/>
    </row>
    <row r="1943" spans="6:8" x14ac:dyDescent="0.2">
      <c r="F1943" s="82"/>
      <c r="G1943" s="154"/>
      <c r="H1943" s="155"/>
    </row>
    <row r="1944" spans="6:8" x14ac:dyDescent="0.2">
      <c r="F1944" s="82"/>
      <c r="G1944" s="154"/>
      <c r="H1944" s="155"/>
    </row>
    <row r="1945" spans="6:8" x14ac:dyDescent="0.2">
      <c r="F1945" s="82"/>
      <c r="G1945" s="154"/>
      <c r="H1945" s="155"/>
    </row>
    <row r="1946" spans="6:8" x14ac:dyDescent="0.2">
      <c r="F1946" s="82"/>
      <c r="G1946" s="154"/>
      <c r="H1946" s="155"/>
    </row>
    <row r="1947" spans="6:8" x14ac:dyDescent="0.2">
      <c r="F1947" s="82"/>
      <c r="G1947" s="154"/>
      <c r="H1947" s="155"/>
    </row>
    <row r="1948" spans="6:8" x14ac:dyDescent="0.2">
      <c r="F1948" s="82"/>
      <c r="G1948" s="154"/>
      <c r="H1948" s="155"/>
    </row>
    <row r="1949" spans="6:8" x14ac:dyDescent="0.2">
      <c r="F1949" s="82"/>
      <c r="G1949" s="154"/>
      <c r="H1949" s="155"/>
    </row>
    <row r="1950" spans="6:8" x14ac:dyDescent="0.2">
      <c r="F1950" s="82"/>
      <c r="G1950" s="154"/>
      <c r="H1950" s="155"/>
    </row>
    <row r="1951" spans="6:8" x14ac:dyDescent="0.2">
      <c r="F1951" s="82"/>
      <c r="G1951" s="154"/>
      <c r="H1951" s="155"/>
    </row>
    <row r="1952" spans="6:8" x14ac:dyDescent="0.2">
      <c r="F1952" s="82"/>
      <c r="G1952" s="154"/>
      <c r="H1952" s="155"/>
    </row>
    <row r="1953" spans="6:8" x14ac:dyDescent="0.2">
      <c r="F1953" s="82"/>
      <c r="G1953" s="154"/>
      <c r="H1953" s="155"/>
    </row>
    <row r="1954" spans="6:8" x14ac:dyDescent="0.2">
      <c r="F1954" s="82"/>
      <c r="G1954" s="154"/>
      <c r="H1954" s="155"/>
    </row>
    <row r="1955" spans="6:8" x14ac:dyDescent="0.2">
      <c r="F1955" s="82"/>
      <c r="G1955" s="154"/>
      <c r="H1955" s="155"/>
    </row>
    <row r="1956" spans="6:8" x14ac:dyDescent="0.2">
      <c r="F1956" s="82"/>
      <c r="G1956" s="154"/>
      <c r="H1956" s="155"/>
    </row>
    <row r="1957" spans="6:8" x14ac:dyDescent="0.2">
      <c r="F1957" s="82"/>
      <c r="G1957" s="154"/>
      <c r="H1957" s="155"/>
    </row>
    <row r="1958" spans="6:8" x14ac:dyDescent="0.2">
      <c r="F1958" s="82"/>
      <c r="G1958" s="154"/>
      <c r="H1958" s="155"/>
    </row>
    <row r="1959" spans="6:8" x14ac:dyDescent="0.2">
      <c r="F1959" s="82"/>
      <c r="G1959" s="154"/>
      <c r="H1959" s="155"/>
    </row>
    <row r="1960" spans="6:8" x14ac:dyDescent="0.2">
      <c r="F1960" s="82"/>
      <c r="G1960" s="154"/>
      <c r="H1960" s="155"/>
    </row>
    <row r="1961" spans="6:8" x14ac:dyDescent="0.2">
      <c r="F1961" s="82"/>
      <c r="G1961" s="154"/>
      <c r="H1961" s="155"/>
    </row>
    <row r="1962" spans="6:8" x14ac:dyDescent="0.2">
      <c r="F1962" s="82"/>
      <c r="G1962" s="154"/>
      <c r="H1962" s="155"/>
    </row>
    <row r="1963" spans="6:8" x14ac:dyDescent="0.2">
      <c r="F1963" s="82"/>
      <c r="G1963" s="154"/>
      <c r="H1963" s="155"/>
    </row>
    <row r="1964" spans="6:8" x14ac:dyDescent="0.2">
      <c r="F1964" s="82"/>
      <c r="G1964" s="154"/>
      <c r="H1964" s="155"/>
    </row>
    <row r="1965" spans="6:8" x14ac:dyDescent="0.2">
      <c r="F1965" s="82"/>
      <c r="G1965" s="154"/>
      <c r="H1965" s="155"/>
    </row>
    <row r="1966" spans="6:8" x14ac:dyDescent="0.2">
      <c r="F1966" s="82"/>
      <c r="G1966" s="154"/>
      <c r="H1966" s="155"/>
    </row>
    <row r="1967" spans="6:8" x14ac:dyDescent="0.2">
      <c r="F1967" s="82"/>
      <c r="G1967" s="154"/>
      <c r="H1967" s="155"/>
    </row>
    <row r="1968" spans="6:8" x14ac:dyDescent="0.2">
      <c r="F1968" s="82"/>
      <c r="G1968" s="154"/>
      <c r="H1968" s="155"/>
    </row>
    <row r="1969" spans="6:8" x14ac:dyDescent="0.2">
      <c r="F1969" s="82"/>
      <c r="G1969" s="154"/>
      <c r="H1969" s="155"/>
    </row>
    <row r="1970" spans="6:8" x14ac:dyDescent="0.2">
      <c r="F1970" s="82"/>
      <c r="G1970" s="154"/>
      <c r="H1970" s="155"/>
    </row>
    <row r="1971" spans="6:8" x14ac:dyDescent="0.2">
      <c r="F1971" s="82"/>
      <c r="G1971" s="154"/>
      <c r="H1971" s="155"/>
    </row>
    <row r="1972" spans="6:8" x14ac:dyDescent="0.2">
      <c r="F1972" s="82"/>
      <c r="G1972" s="154"/>
      <c r="H1972" s="155"/>
    </row>
    <row r="1973" spans="6:8" x14ac:dyDescent="0.2">
      <c r="F1973" s="82"/>
      <c r="G1973" s="154"/>
      <c r="H1973" s="155"/>
    </row>
    <row r="1974" spans="6:8" x14ac:dyDescent="0.2">
      <c r="F1974" s="82"/>
      <c r="G1974" s="154"/>
      <c r="H1974" s="155"/>
    </row>
    <row r="1975" spans="6:8" x14ac:dyDescent="0.2">
      <c r="F1975" s="82"/>
      <c r="G1975" s="154"/>
      <c r="H1975" s="155"/>
    </row>
    <row r="1976" spans="6:8" x14ac:dyDescent="0.2">
      <c r="F1976" s="82"/>
      <c r="G1976" s="154"/>
      <c r="H1976" s="155"/>
    </row>
    <row r="1977" spans="6:8" x14ac:dyDescent="0.2">
      <c r="F1977" s="82"/>
      <c r="G1977" s="154"/>
      <c r="H1977" s="155"/>
    </row>
    <row r="1978" spans="6:8" x14ac:dyDescent="0.2">
      <c r="F1978" s="82"/>
      <c r="G1978" s="154"/>
      <c r="H1978" s="155"/>
    </row>
    <row r="1979" spans="6:8" x14ac:dyDescent="0.2">
      <c r="F1979" s="82"/>
      <c r="G1979" s="154"/>
      <c r="H1979" s="155"/>
    </row>
    <row r="1980" spans="6:8" x14ac:dyDescent="0.2">
      <c r="F1980" s="82"/>
      <c r="G1980" s="154"/>
      <c r="H1980" s="155"/>
    </row>
    <row r="1981" spans="6:8" x14ac:dyDescent="0.2">
      <c r="F1981" s="82"/>
      <c r="G1981" s="154"/>
      <c r="H1981" s="155"/>
    </row>
    <row r="1982" spans="6:8" x14ac:dyDescent="0.2">
      <c r="F1982" s="82"/>
      <c r="G1982" s="154"/>
      <c r="H1982" s="155"/>
    </row>
    <row r="1983" spans="6:8" x14ac:dyDescent="0.2">
      <c r="F1983" s="82"/>
      <c r="G1983" s="154"/>
      <c r="H1983" s="155"/>
    </row>
    <row r="1984" spans="6:8" x14ac:dyDescent="0.2">
      <c r="F1984" s="82"/>
      <c r="G1984" s="154"/>
      <c r="H1984" s="155"/>
    </row>
    <row r="1985" spans="6:8" x14ac:dyDescent="0.2">
      <c r="F1985" s="82"/>
      <c r="G1985" s="154"/>
      <c r="H1985" s="155"/>
    </row>
    <row r="1986" spans="6:8" x14ac:dyDescent="0.2">
      <c r="F1986" s="82"/>
      <c r="G1986" s="154"/>
      <c r="H1986" s="155"/>
    </row>
    <row r="1987" spans="6:8" x14ac:dyDescent="0.2">
      <c r="F1987" s="82"/>
      <c r="G1987" s="154"/>
      <c r="H1987" s="155"/>
    </row>
    <row r="1988" spans="6:8" x14ac:dyDescent="0.2">
      <c r="F1988" s="82"/>
      <c r="G1988" s="154"/>
      <c r="H1988" s="155"/>
    </row>
    <row r="1989" spans="6:8" x14ac:dyDescent="0.2">
      <c r="F1989" s="82"/>
      <c r="G1989" s="154"/>
      <c r="H1989" s="155"/>
    </row>
    <row r="1990" spans="6:8" x14ac:dyDescent="0.2">
      <c r="F1990" s="82"/>
      <c r="G1990" s="154"/>
      <c r="H1990" s="155"/>
    </row>
    <row r="1991" spans="6:8" x14ac:dyDescent="0.2">
      <c r="F1991" s="82"/>
      <c r="G1991" s="154"/>
      <c r="H1991" s="155"/>
    </row>
    <row r="1992" spans="6:8" x14ac:dyDescent="0.2">
      <c r="F1992" s="82"/>
      <c r="G1992" s="154"/>
      <c r="H1992" s="155"/>
    </row>
    <row r="1993" spans="6:8" x14ac:dyDescent="0.2">
      <c r="F1993" s="82"/>
      <c r="G1993" s="154"/>
      <c r="H1993" s="155"/>
    </row>
    <row r="1994" spans="6:8" x14ac:dyDescent="0.2">
      <c r="F1994" s="82"/>
      <c r="G1994" s="154"/>
      <c r="H1994" s="155"/>
    </row>
    <row r="1995" spans="6:8" x14ac:dyDescent="0.2">
      <c r="F1995" s="82"/>
      <c r="G1995" s="154"/>
      <c r="H1995" s="155"/>
    </row>
    <row r="1996" spans="6:8" x14ac:dyDescent="0.2">
      <c r="F1996" s="82"/>
      <c r="G1996" s="154"/>
      <c r="H1996" s="155"/>
    </row>
    <row r="1997" spans="6:8" x14ac:dyDescent="0.2">
      <c r="F1997" s="82"/>
      <c r="G1997" s="154"/>
      <c r="H1997" s="155"/>
    </row>
    <row r="1998" spans="6:8" x14ac:dyDescent="0.2">
      <c r="F1998" s="82"/>
      <c r="G1998" s="154"/>
      <c r="H1998" s="155"/>
    </row>
    <row r="1999" spans="6:8" x14ac:dyDescent="0.2">
      <c r="F1999" s="82"/>
      <c r="G1999" s="154"/>
      <c r="H1999" s="155"/>
    </row>
    <row r="2000" spans="6:8" x14ac:dyDescent="0.2">
      <c r="F2000" s="82"/>
      <c r="G2000" s="154"/>
      <c r="H2000" s="155"/>
    </row>
    <row r="2001" spans="6:8" x14ac:dyDescent="0.2">
      <c r="F2001" s="82"/>
      <c r="G2001" s="154"/>
      <c r="H2001" s="155"/>
    </row>
    <row r="2002" spans="6:8" x14ac:dyDescent="0.2">
      <c r="F2002" s="82"/>
      <c r="G2002" s="154"/>
      <c r="H2002" s="155"/>
    </row>
    <row r="2003" spans="6:8" x14ac:dyDescent="0.2">
      <c r="F2003" s="82"/>
      <c r="G2003" s="154"/>
      <c r="H2003" s="155"/>
    </row>
    <row r="2004" spans="6:8" x14ac:dyDescent="0.2">
      <c r="F2004" s="82"/>
      <c r="G2004" s="154"/>
      <c r="H2004" s="155"/>
    </row>
    <row r="2005" spans="6:8" x14ac:dyDescent="0.2">
      <c r="F2005" s="82"/>
      <c r="G2005" s="154"/>
      <c r="H2005" s="155"/>
    </row>
    <row r="2006" spans="6:8" x14ac:dyDescent="0.2">
      <c r="F2006" s="82"/>
      <c r="G2006" s="154"/>
      <c r="H2006" s="155"/>
    </row>
    <row r="2007" spans="6:8" x14ac:dyDescent="0.2">
      <c r="F2007" s="82"/>
      <c r="G2007" s="154"/>
      <c r="H2007" s="155"/>
    </row>
    <row r="2008" spans="6:8" x14ac:dyDescent="0.2">
      <c r="F2008" s="82"/>
      <c r="G2008" s="154"/>
      <c r="H2008" s="155"/>
    </row>
    <row r="2009" spans="6:8" x14ac:dyDescent="0.2">
      <c r="F2009" s="82"/>
      <c r="G2009" s="154"/>
      <c r="H2009" s="155"/>
    </row>
    <row r="2010" spans="6:8" x14ac:dyDescent="0.2">
      <c r="F2010" s="82"/>
      <c r="G2010" s="154"/>
      <c r="H2010" s="155"/>
    </row>
    <row r="2011" spans="6:8" x14ac:dyDescent="0.2">
      <c r="F2011" s="82"/>
      <c r="G2011" s="154"/>
      <c r="H2011" s="155"/>
    </row>
    <row r="2012" spans="6:8" x14ac:dyDescent="0.2">
      <c r="F2012" s="82"/>
      <c r="G2012" s="154"/>
      <c r="H2012" s="155"/>
    </row>
    <row r="2013" spans="6:8" x14ac:dyDescent="0.2">
      <c r="F2013" s="82"/>
      <c r="G2013" s="154"/>
      <c r="H2013" s="155"/>
    </row>
    <row r="2014" spans="6:8" x14ac:dyDescent="0.2">
      <c r="F2014" s="82"/>
      <c r="G2014" s="154"/>
      <c r="H2014" s="155"/>
    </row>
    <row r="2015" spans="6:8" x14ac:dyDescent="0.2">
      <c r="F2015" s="82"/>
      <c r="G2015" s="154"/>
      <c r="H2015" s="155"/>
    </row>
    <row r="2016" spans="6:8" x14ac:dyDescent="0.2">
      <c r="F2016" s="82"/>
      <c r="G2016" s="154"/>
      <c r="H2016" s="155"/>
    </row>
    <row r="2017" spans="6:8" x14ac:dyDescent="0.2">
      <c r="F2017" s="82"/>
      <c r="G2017" s="154"/>
      <c r="H2017" s="155"/>
    </row>
    <row r="2018" spans="6:8" x14ac:dyDescent="0.2">
      <c r="F2018" s="82"/>
      <c r="G2018" s="154"/>
      <c r="H2018" s="155"/>
    </row>
    <row r="2019" spans="6:8" x14ac:dyDescent="0.2">
      <c r="F2019" s="82"/>
      <c r="G2019" s="154"/>
      <c r="H2019" s="155"/>
    </row>
    <row r="2020" spans="6:8" x14ac:dyDescent="0.2">
      <c r="F2020" s="82"/>
      <c r="G2020" s="154"/>
      <c r="H2020" s="155"/>
    </row>
    <row r="2021" spans="6:8" x14ac:dyDescent="0.2">
      <c r="F2021" s="82"/>
      <c r="G2021" s="154"/>
      <c r="H2021" s="155"/>
    </row>
    <row r="2022" spans="6:8" x14ac:dyDescent="0.2">
      <c r="F2022" s="82"/>
      <c r="G2022" s="154"/>
      <c r="H2022" s="155"/>
    </row>
    <row r="2023" spans="6:8" x14ac:dyDescent="0.2">
      <c r="F2023" s="82"/>
      <c r="G2023" s="154"/>
      <c r="H2023" s="155"/>
    </row>
    <row r="2024" spans="6:8" x14ac:dyDescent="0.2">
      <c r="F2024" s="82"/>
      <c r="G2024" s="154"/>
      <c r="H2024" s="155"/>
    </row>
    <row r="2025" spans="6:8" x14ac:dyDescent="0.2">
      <c r="F2025" s="82"/>
      <c r="G2025" s="154"/>
      <c r="H2025" s="155"/>
    </row>
    <row r="2026" spans="6:8" x14ac:dyDescent="0.2">
      <c r="F2026" s="82"/>
      <c r="G2026" s="154"/>
      <c r="H2026" s="155"/>
    </row>
    <row r="2027" spans="6:8" x14ac:dyDescent="0.2">
      <c r="F2027" s="82"/>
      <c r="G2027" s="154"/>
      <c r="H2027" s="155"/>
    </row>
    <row r="2028" spans="6:8" x14ac:dyDescent="0.2">
      <c r="F2028" s="82"/>
      <c r="G2028" s="154"/>
      <c r="H2028" s="155"/>
    </row>
    <row r="2029" spans="6:8" x14ac:dyDescent="0.2">
      <c r="F2029" s="82"/>
      <c r="G2029" s="154"/>
      <c r="H2029" s="155"/>
    </row>
    <row r="2030" spans="6:8" x14ac:dyDescent="0.2">
      <c r="F2030" s="82"/>
      <c r="G2030" s="154"/>
      <c r="H2030" s="155"/>
    </row>
    <row r="2031" spans="6:8" x14ac:dyDescent="0.2">
      <c r="F2031" s="82"/>
      <c r="G2031" s="154"/>
      <c r="H2031" s="155"/>
    </row>
    <row r="2032" spans="6:8" x14ac:dyDescent="0.2">
      <c r="F2032" s="82"/>
      <c r="G2032" s="154"/>
      <c r="H2032" s="155"/>
    </row>
    <row r="2033" spans="6:8" x14ac:dyDescent="0.2">
      <c r="F2033" s="82"/>
      <c r="G2033" s="154"/>
      <c r="H2033" s="155"/>
    </row>
    <row r="2034" spans="6:8" x14ac:dyDescent="0.2">
      <c r="F2034" s="82"/>
      <c r="G2034" s="154"/>
      <c r="H2034" s="155"/>
    </row>
    <row r="2035" spans="6:8" x14ac:dyDescent="0.2">
      <c r="F2035" s="82"/>
      <c r="G2035" s="154"/>
      <c r="H2035" s="155"/>
    </row>
    <row r="2036" spans="6:8" x14ac:dyDescent="0.2">
      <c r="F2036" s="82"/>
      <c r="G2036" s="154"/>
      <c r="H2036" s="155"/>
    </row>
    <row r="2037" spans="6:8" x14ac:dyDescent="0.2">
      <c r="F2037" s="82"/>
      <c r="G2037" s="154"/>
      <c r="H2037" s="155"/>
    </row>
    <row r="2038" spans="6:8" x14ac:dyDescent="0.2">
      <c r="F2038" s="82"/>
      <c r="G2038" s="154"/>
      <c r="H2038" s="155"/>
    </row>
    <row r="2039" spans="6:8" x14ac:dyDescent="0.2">
      <c r="F2039" s="82"/>
      <c r="G2039" s="154"/>
      <c r="H2039" s="155"/>
    </row>
    <row r="2040" spans="6:8" x14ac:dyDescent="0.2">
      <c r="F2040" s="82"/>
      <c r="G2040" s="154"/>
      <c r="H2040" s="155"/>
    </row>
    <row r="2041" spans="6:8" x14ac:dyDescent="0.2">
      <c r="F2041" s="82"/>
      <c r="G2041" s="154"/>
      <c r="H2041" s="155"/>
    </row>
    <row r="2042" spans="6:8" x14ac:dyDescent="0.2">
      <c r="F2042" s="82"/>
      <c r="G2042" s="154"/>
      <c r="H2042" s="155"/>
    </row>
    <row r="2043" spans="6:8" x14ac:dyDescent="0.2">
      <c r="F2043" s="82"/>
      <c r="G2043" s="154"/>
      <c r="H2043" s="155"/>
    </row>
    <row r="2044" spans="6:8" x14ac:dyDescent="0.2">
      <c r="F2044" s="82"/>
      <c r="G2044" s="154"/>
      <c r="H2044" s="155"/>
    </row>
    <row r="2045" spans="6:8" x14ac:dyDescent="0.2">
      <c r="F2045" s="82"/>
      <c r="G2045" s="154"/>
      <c r="H2045" s="155"/>
    </row>
    <row r="2046" spans="6:8" x14ac:dyDescent="0.2">
      <c r="F2046" s="82"/>
      <c r="G2046" s="154"/>
      <c r="H2046" s="155"/>
    </row>
    <row r="2047" spans="6:8" x14ac:dyDescent="0.2">
      <c r="F2047" s="82"/>
      <c r="G2047" s="154"/>
      <c r="H2047" s="155"/>
    </row>
    <row r="2048" spans="6:8" x14ac:dyDescent="0.2">
      <c r="F2048" s="82"/>
      <c r="G2048" s="154"/>
      <c r="H2048" s="155"/>
    </row>
    <row r="2049" spans="6:8" x14ac:dyDescent="0.2">
      <c r="F2049" s="82"/>
      <c r="G2049" s="154"/>
      <c r="H2049" s="155"/>
    </row>
    <row r="2050" spans="6:8" x14ac:dyDescent="0.2">
      <c r="F2050" s="82"/>
      <c r="G2050" s="154"/>
      <c r="H2050" s="155"/>
    </row>
    <row r="2051" spans="6:8" x14ac:dyDescent="0.2">
      <c r="F2051" s="82"/>
      <c r="G2051" s="154"/>
      <c r="H2051" s="155"/>
    </row>
    <row r="2052" spans="6:8" x14ac:dyDescent="0.2">
      <c r="F2052" s="82"/>
      <c r="G2052" s="154"/>
      <c r="H2052" s="155"/>
    </row>
    <row r="2053" spans="6:8" x14ac:dyDescent="0.2">
      <c r="F2053" s="82"/>
      <c r="G2053" s="154"/>
      <c r="H2053" s="155"/>
    </row>
    <row r="2054" spans="6:8" x14ac:dyDescent="0.2">
      <c r="F2054" s="82"/>
      <c r="G2054" s="154"/>
      <c r="H2054" s="155"/>
    </row>
    <row r="2055" spans="6:8" x14ac:dyDescent="0.2">
      <c r="F2055" s="82"/>
      <c r="G2055" s="154"/>
      <c r="H2055" s="155"/>
    </row>
    <row r="2056" spans="6:8" x14ac:dyDescent="0.2">
      <c r="F2056" s="82"/>
      <c r="G2056" s="154"/>
      <c r="H2056" s="155"/>
    </row>
    <row r="2057" spans="6:8" x14ac:dyDescent="0.2">
      <c r="F2057" s="82"/>
      <c r="G2057" s="154"/>
      <c r="H2057" s="155"/>
    </row>
    <row r="2058" spans="6:8" x14ac:dyDescent="0.2">
      <c r="F2058" s="82"/>
      <c r="G2058" s="154"/>
      <c r="H2058" s="155"/>
    </row>
    <row r="2059" spans="6:8" x14ac:dyDescent="0.2">
      <c r="F2059" s="82"/>
      <c r="G2059" s="154"/>
      <c r="H2059" s="155"/>
    </row>
    <row r="2060" spans="6:8" x14ac:dyDescent="0.2">
      <c r="F2060" s="82"/>
      <c r="G2060" s="154"/>
      <c r="H2060" s="155"/>
    </row>
    <row r="2061" spans="6:8" x14ac:dyDescent="0.2">
      <c r="F2061" s="82"/>
      <c r="G2061" s="154"/>
      <c r="H2061" s="155"/>
    </row>
    <row r="2062" spans="6:8" x14ac:dyDescent="0.2">
      <c r="F2062" s="82"/>
      <c r="G2062" s="154"/>
      <c r="H2062" s="155"/>
    </row>
    <row r="2063" spans="6:8" x14ac:dyDescent="0.2">
      <c r="F2063" s="82"/>
      <c r="G2063" s="154"/>
      <c r="H2063" s="155"/>
    </row>
    <row r="2064" spans="6:8" x14ac:dyDescent="0.2">
      <c r="F2064" s="82"/>
      <c r="G2064" s="154"/>
      <c r="H2064" s="155"/>
    </row>
    <row r="2065" spans="6:8" x14ac:dyDescent="0.2">
      <c r="F2065" s="82"/>
      <c r="G2065" s="154"/>
      <c r="H2065" s="155"/>
    </row>
    <row r="2066" spans="6:8" x14ac:dyDescent="0.2">
      <c r="F2066" s="82"/>
      <c r="G2066" s="154"/>
      <c r="H2066" s="155"/>
    </row>
    <row r="2067" spans="6:8" x14ac:dyDescent="0.2">
      <c r="F2067" s="82"/>
      <c r="G2067" s="154"/>
      <c r="H2067" s="155"/>
    </row>
    <row r="2068" spans="6:8" x14ac:dyDescent="0.2">
      <c r="F2068" s="82"/>
      <c r="G2068" s="154"/>
      <c r="H2068" s="155"/>
    </row>
    <row r="2069" spans="6:8" x14ac:dyDescent="0.2">
      <c r="F2069" s="67"/>
      <c r="G2069" s="152"/>
      <c r="H2069" s="153"/>
    </row>
    <row r="2070" spans="6:8" x14ac:dyDescent="0.2">
      <c r="F2070" s="67"/>
      <c r="G2070" s="152"/>
      <c r="H2070" s="153"/>
    </row>
    <row r="2071" spans="6:8" x14ac:dyDescent="0.2">
      <c r="F2071" s="67"/>
      <c r="G2071" s="152"/>
      <c r="H2071" s="153"/>
    </row>
    <row r="2072" spans="6:8" x14ac:dyDescent="0.2">
      <c r="F2072" s="67"/>
      <c r="G2072" s="152"/>
      <c r="H2072" s="153"/>
    </row>
    <row r="2073" spans="6:8" x14ac:dyDescent="0.2">
      <c r="F2073" s="67"/>
      <c r="G2073" s="152"/>
      <c r="H2073" s="153"/>
    </row>
    <row r="2074" spans="6:8" x14ac:dyDescent="0.2">
      <c r="F2074" s="67"/>
      <c r="G2074" s="152"/>
      <c r="H2074" s="153"/>
    </row>
    <row r="2075" spans="6:8" x14ac:dyDescent="0.2">
      <c r="F2075" s="67"/>
      <c r="G2075" s="152"/>
      <c r="H2075" s="153"/>
    </row>
    <row r="2076" spans="6:8" x14ac:dyDescent="0.2">
      <c r="F2076" s="67"/>
      <c r="G2076" s="152"/>
      <c r="H2076" s="153"/>
    </row>
    <row r="2077" spans="6:8" x14ac:dyDescent="0.2">
      <c r="F2077" s="67"/>
      <c r="G2077" s="152"/>
      <c r="H2077" s="153"/>
    </row>
    <row r="2078" spans="6:8" x14ac:dyDescent="0.2">
      <c r="F2078" s="67"/>
      <c r="G2078" s="152"/>
      <c r="H2078" s="153"/>
    </row>
    <row r="2079" spans="6:8" x14ac:dyDescent="0.2">
      <c r="F2079" s="67"/>
      <c r="G2079" s="152"/>
      <c r="H2079" s="153"/>
    </row>
    <row r="2080" spans="6:8" x14ac:dyDescent="0.2">
      <c r="F2080" s="67"/>
      <c r="G2080" s="152"/>
      <c r="H2080" s="153"/>
    </row>
    <row r="2081" spans="6:8" x14ac:dyDescent="0.2">
      <c r="F2081" s="67"/>
      <c r="G2081" s="152"/>
      <c r="H2081" s="153"/>
    </row>
    <row r="2082" spans="6:8" x14ac:dyDescent="0.2">
      <c r="F2082" s="67"/>
      <c r="G2082" s="152"/>
      <c r="H2082" s="153"/>
    </row>
    <row r="2083" spans="6:8" x14ac:dyDescent="0.2">
      <c r="F2083" s="67"/>
      <c r="G2083" s="152"/>
      <c r="H2083" s="153"/>
    </row>
    <row r="2084" spans="6:8" x14ac:dyDescent="0.2">
      <c r="F2084" s="67"/>
      <c r="G2084" s="152"/>
      <c r="H2084" s="153"/>
    </row>
    <row r="2085" spans="6:8" x14ac:dyDescent="0.2">
      <c r="F2085" s="67"/>
      <c r="G2085" s="152"/>
      <c r="H2085" s="153"/>
    </row>
    <row r="2086" spans="6:8" x14ac:dyDescent="0.2">
      <c r="F2086" s="67"/>
      <c r="G2086" s="152"/>
      <c r="H2086" s="153"/>
    </row>
    <row r="2087" spans="6:8" x14ac:dyDescent="0.2">
      <c r="F2087" s="67"/>
      <c r="G2087" s="152"/>
      <c r="H2087" s="153"/>
    </row>
    <row r="2088" spans="6:8" x14ac:dyDescent="0.2">
      <c r="F2088" s="67"/>
      <c r="G2088" s="152"/>
      <c r="H2088" s="153"/>
    </row>
    <row r="2089" spans="6:8" x14ac:dyDescent="0.2">
      <c r="F2089" s="67"/>
      <c r="G2089" s="152"/>
      <c r="H2089" s="153"/>
    </row>
    <row r="2090" spans="6:8" x14ac:dyDescent="0.2">
      <c r="F2090" s="67"/>
      <c r="G2090" s="152"/>
      <c r="H2090" s="153"/>
    </row>
    <row r="2091" spans="6:8" x14ac:dyDescent="0.2">
      <c r="F2091" s="67"/>
      <c r="G2091" s="152"/>
      <c r="H2091" s="153"/>
    </row>
    <row r="2092" spans="6:8" x14ac:dyDescent="0.2">
      <c r="F2092" s="67"/>
      <c r="G2092" s="152"/>
      <c r="H2092" s="153"/>
    </row>
    <row r="2093" spans="6:8" x14ac:dyDescent="0.2">
      <c r="F2093" s="67"/>
      <c r="G2093" s="152"/>
      <c r="H2093" s="153"/>
    </row>
    <row r="2094" spans="6:8" x14ac:dyDescent="0.2">
      <c r="F2094" s="67"/>
      <c r="G2094" s="152"/>
      <c r="H2094" s="153"/>
    </row>
    <row r="2095" spans="6:8" x14ac:dyDescent="0.2">
      <c r="F2095" s="67"/>
      <c r="G2095" s="152"/>
      <c r="H2095" s="153"/>
    </row>
    <row r="2096" spans="6:8" x14ac:dyDescent="0.2">
      <c r="F2096" s="67"/>
      <c r="G2096" s="152"/>
      <c r="H2096" s="153"/>
    </row>
    <row r="2097" spans="6:8" x14ac:dyDescent="0.2">
      <c r="F2097" s="67"/>
      <c r="G2097" s="152"/>
      <c r="H2097" s="153"/>
    </row>
    <row r="2098" spans="6:8" x14ac:dyDescent="0.2">
      <c r="F2098" s="67"/>
      <c r="G2098" s="152"/>
      <c r="H2098" s="153"/>
    </row>
    <row r="2099" spans="6:8" x14ac:dyDescent="0.2">
      <c r="F2099" s="67"/>
      <c r="G2099" s="152"/>
      <c r="H2099" s="153"/>
    </row>
    <row r="2100" spans="6:8" x14ac:dyDescent="0.2">
      <c r="F2100" s="67"/>
      <c r="G2100" s="152"/>
      <c r="H2100" s="153"/>
    </row>
    <row r="2101" spans="6:8" x14ac:dyDescent="0.2">
      <c r="F2101" s="67"/>
      <c r="G2101" s="152"/>
      <c r="H2101" s="153"/>
    </row>
    <row r="2102" spans="6:8" x14ac:dyDescent="0.2">
      <c r="F2102" s="67"/>
      <c r="G2102" s="152"/>
      <c r="H2102" s="153"/>
    </row>
    <row r="2103" spans="6:8" x14ac:dyDescent="0.2">
      <c r="F2103" s="67"/>
      <c r="G2103" s="152"/>
      <c r="H2103" s="153"/>
    </row>
    <row r="2104" spans="6:8" x14ac:dyDescent="0.2">
      <c r="F2104" s="67"/>
      <c r="G2104" s="152"/>
      <c r="H2104" s="153"/>
    </row>
    <row r="2105" spans="6:8" x14ac:dyDescent="0.2">
      <c r="F2105" s="67"/>
      <c r="G2105" s="152"/>
      <c r="H2105" s="153"/>
    </row>
    <row r="2106" spans="6:8" x14ac:dyDescent="0.2">
      <c r="F2106" s="67"/>
      <c r="G2106" s="152"/>
      <c r="H2106" s="153"/>
    </row>
    <row r="2107" spans="6:8" x14ac:dyDescent="0.2">
      <c r="F2107" s="67"/>
      <c r="G2107" s="152"/>
      <c r="H2107" s="153"/>
    </row>
    <row r="2108" spans="6:8" x14ac:dyDescent="0.2">
      <c r="F2108" s="67"/>
      <c r="G2108" s="152"/>
      <c r="H2108" s="153"/>
    </row>
    <row r="2109" spans="6:8" x14ac:dyDescent="0.2">
      <c r="F2109" s="67"/>
      <c r="G2109" s="152"/>
      <c r="H2109" s="153"/>
    </row>
    <row r="2110" spans="6:8" x14ac:dyDescent="0.2">
      <c r="F2110" s="67"/>
      <c r="G2110" s="152"/>
      <c r="H2110" s="153"/>
    </row>
    <row r="2111" spans="6:8" x14ac:dyDescent="0.2">
      <c r="F2111" s="67"/>
      <c r="G2111" s="152"/>
      <c r="H2111" s="153"/>
    </row>
    <row r="2112" spans="6:8" x14ac:dyDescent="0.2">
      <c r="F2112" s="67"/>
      <c r="G2112" s="152"/>
      <c r="H2112" s="153"/>
    </row>
    <row r="2113" spans="6:8" x14ac:dyDescent="0.2">
      <c r="F2113" s="67"/>
      <c r="G2113" s="152"/>
      <c r="H2113" s="153"/>
    </row>
    <row r="2114" spans="6:8" x14ac:dyDescent="0.2">
      <c r="F2114" s="67"/>
      <c r="G2114" s="152"/>
      <c r="H2114" s="153"/>
    </row>
    <row r="2115" spans="6:8" x14ac:dyDescent="0.2">
      <c r="F2115" s="67"/>
      <c r="G2115" s="152"/>
      <c r="H2115" s="153"/>
    </row>
    <row r="2116" spans="6:8" x14ac:dyDescent="0.2">
      <c r="F2116" s="67"/>
      <c r="G2116" s="152"/>
      <c r="H2116" s="153"/>
    </row>
    <row r="2117" spans="6:8" x14ac:dyDescent="0.2">
      <c r="F2117" s="67"/>
      <c r="G2117" s="152"/>
      <c r="H2117" s="153"/>
    </row>
    <row r="2118" spans="6:8" x14ac:dyDescent="0.2">
      <c r="F2118" s="67"/>
      <c r="G2118" s="152"/>
      <c r="H2118" s="153"/>
    </row>
    <row r="2119" spans="6:8" x14ac:dyDescent="0.2">
      <c r="F2119" s="67"/>
      <c r="G2119" s="152"/>
      <c r="H2119" s="153"/>
    </row>
    <row r="2120" spans="6:8" x14ac:dyDescent="0.2">
      <c r="F2120" s="67"/>
      <c r="G2120" s="152"/>
      <c r="H2120" s="153"/>
    </row>
    <row r="2121" spans="6:8" x14ac:dyDescent="0.2">
      <c r="F2121" s="67"/>
      <c r="G2121" s="152"/>
      <c r="H2121" s="153"/>
    </row>
    <row r="2122" spans="6:8" x14ac:dyDescent="0.2">
      <c r="F2122" s="67"/>
      <c r="G2122" s="152"/>
      <c r="H2122" s="153"/>
    </row>
    <row r="2123" spans="6:8" x14ac:dyDescent="0.2">
      <c r="F2123" s="67"/>
      <c r="G2123" s="152"/>
      <c r="H2123" s="153"/>
    </row>
    <row r="2124" spans="6:8" x14ac:dyDescent="0.2">
      <c r="F2124" s="67"/>
      <c r="G2124" s="152"/>
      <c r="H2124" s="153"/>
    </row>
    <row r="2125" spans="6:8" x14ac:dyDescent="0.2">
      <c r="F2125" s="67"/>
      <c r="G2125" s="152"/>
      <c r="H2125" s="153"/>
    </row>
    <row r="2126" spans="6:8" x14ac:dyDescent="0.2">
      <c r="F2126" s="67"/>
      <c r="G2126" s="152"/>
      <c r="H2126" s="153"/>
    </row>
    <row r="2127" spans="6:8" x14ac:dyDescent="0.2">
      <c r="F2127" s="67"/>
      <c r="G2127" s="152"/>
      <c r="H2127" s="153"/>
    </row>
    <row r="2128" spans="6:8" x14ac:dyDescent="0.2">
      <c r="F2128" s="67"/>
      <c r="G2128" s="152"/>
      <c r="H2128" s="153"/>
    </row>
    <row r="2129" spans="6:8" x14ac:dyDescent="0.2">
      <c r="F2129" s="67"/>
      <c r="G2129" s="152"/>
      <c r="H2129" s="153"/>
    </row>
    <row r="2130" spans="6:8" x14ac:dyDescent="0.2">
      <c r="F2130" s="67"/>
      <c r="G2130" s="152"/>
      <c r="H2130" s="153"/>
    </row>
    <row r="2131" spans="6:8" x14ac:dyDescent="0.2">
      <c r="F2131" s="67"/>
      <c r="G2131" s="152"/>
      <c r="H2131" s="153"/>
    </row>
    <row r="2132" spans="6:8" x14ac:dyDescent="0.2">
      <c r="F2132" s="67"/>
      <c r="G2132" s="152"/>
      <c r="H2132" s="153"/>
    </row>
    <row r="2133" spans="6:8" x14ac:dyDescent="0.2">
      <c r="F2133" s="67"/>
      <c r="G2133" s="152"/>
      <c r="H2133" s="153"/>
    </row>
    <row r="2134" spans="6:8" x14ac:dyDescent="0.2">
      <c r="F2134" s="67"/>
      <c r="G2134" s="152"/>
      <c r="H2134" s="153"/>
    </row>
    <row r="2135" spans="6:8" x14ac:dyDescent="0.2">
      <c r="F2135" s="67"/>
      <c r="G2135" s="152"/>
      <c r="H2135" s="153"/>
    </row>
    <row r="2136" spans="6:8" x14ac:dyDescent="0.2">
      <c r="F2136" s="67"/>
      <c r="G2136" s="152"/>
      <c r="H2136" s="153"/>
    </row>
    <row r="2137" spans="6:8" x14ac:dyDescent="0.2">
      <c r="F2137" s="67"/>
      <c r="G2137" s="152"/>
      <c r="H2137" s="153"/>
    </row>
    <row r="2138" spans="6:8" x14ac:dyDescent="0.2">
      <c r="F2138" s="67"/>
      <c r="G2138" s="152"/>
      <c r="H2138" s="153"/>
    </row>
    <row r="2139" spans="6:8" x14ac:dyDescent="0.2">
      <c r="F2139" s="67"/>
      <c r="G2139" s="152"/>
      <c r="H2139" s="153"/>
    </row>
    <row r="2140" spans="6:8" x14ac:dyDescent="0.2">
      <c r="F2140" s="67"/>
      <c r="G2140" s="152"/>
      <c r="H2140" s="153"/>
    </row>
    <row r="2141" spans="6:8" x14ac:dyDescent="0.2">
      <c r="F2141" s="67"/>
      <c r="G2141" s="152"/>
      <c r="H2141" s="153"/>
    </row>
    <row r="2142" spans="6:8" x14ac:dyDescent="0.2">
      <c r="F2142" s="67"/>
      <c r="G2142" s="152"/>
      <c r="H2142" s="153"/>
    </row>
    <row r="2143" spans="6:8" x14ac:dyDescent="0.2">
      <c r="F2143" s="67"/>
      <c r="G2143" s="152"/>
      <c r="H2143" s="153"/>
    </row>
    <row r="2144" spans="6:8" x14ac:dyDescent="0.2">
      <c r="F2144" s="67"/>
      <c r="G2144" s="152"/>
      <c r="H2144" s="153"/>
    </row>
    <row r="2145" spans="6:8" x14ac:dyDescent="0.2">
      <c r="F2145" s="67"/>
      <c r="G2145" s="152"/>
      <c r="H2145" s="153"/>
    </row>
    <row r="2146" spans="6:8" x14ac:dyDescent="0.2">
      <c r="F2146" s="67"/>
      <c r="G2146" s="152"/>
      <c r="H2146" s="153"/>
    </row>
    <row r="2147" spans="6:8" x14ac:dyDescent="0.2">
      <c r="F2147" s="67"/>
      <c r="G2147" s="152"/>
      <c r="H2147" s="153"/>
    </row>
    <row r="2148" spans="6:8" x14ac:dyDescent="0.2">
      <c r="F2148" s="67"/>
      <c r="G2148" s="152"/>
      <c r="H2148" s="153"/>
    </row>
    <row r="2149" spans="6:8" x14ac:dyDescent="0.2">
      <c r="F2149" s="67"/>
      <c r="G2149" s="152"/>
      <c r="H2149" s="153"/>
    </row>
    <row r="2150" spans="6:8" x14ac:dyDescent="0.2">
      <c r="F2150" s="67"/>
      <c r="G2150" s="152"/>
      <c r="H2150" s="153"/>
    </row>
    <row r="2151" spans="6:8" x14ac:dyDescent="0.2">
      <c r="F2151" s="67"/>
      <c r="G2151" s="152"/>
      <c r="H2151" s="153"/>
    </row>
    <row r="2152" spans="6:8" x14ac:dyDescent="0.2">
      <c r="F2152" s="67"/>
      <c r="G2152" s="152"/>
      <c r="H2152" s="153"/>
    </row>
    <row r="2153" spans="6:8" x14ac:dyDescent="0.2">
      <c r="F2153" s="67"/>
      <c r="G2153" s="152"/>
      <c r="H2153" s="153"/>
    </row>
    <row r="2154" spans="6:8" x14ac:dyDescent="0.2">
      <c r="F2154" s="67"/>
      <c r="G2154" s="152"/>
      <c r="H2154" s="153"/>
    </row>
    <row r="2155" spans="6:8" x14ac:dyDescent="0.2">
      <c r="F2155" s="67"/>
      <c r="G2155" s="152"/>
      <c r="H2155" s="153"/>
    </row>
    <row r="2156" spans="6:8" x14ac:dyDescent="0.2">
      <c r="F2156" s="67"/>
      <c r="G2156" s="152"/>
      <c r="H2156" s="153"/>
    </row>
    <row r="2157" spans="6:8" x14ac:dyDescent="0.2">
      <c r="F2157" s="67"/>
      <c r="G2157" s="152"/>
      <c r="H2157" s="153"/>
    </row>
    <row r="2158" spans="6:8" x14ac:dyDescent="0.2">
      <c r="F2158" s="67"/>
      <c r="G2158" s="152"/>
      <c r="H2158" s="153"/>
    </row>
    <row r="2159" spans="6:8" x14ac:dyDescent="0.2">
      <c r="F2159" s="67"/>
      <c r="G2159" s="152"/>
      <c r="H2159" s="153"/>
    </row>
    <row r="2160" spans="6:8" x14ac:dyDescent="0.2">
      <c r="F2160" s="67"/>
      <c r="G2160" s="152"/>
      <c r="H2160" s="153"/>
    </row>
    <row r="2161" spans="6:8" x14ac:dyDescent="0.2">
      <c r="F2161" s="67"/>
      <c r="G2161" s="152"/>
      <c r="H2161" s="153"/>
    </row>
    <row r="2162" spans="6:8" x14ac:dyDescent="0.2">
      <c r="F2162" s="67"/>
      <c r="G2162" s="152"/>
      <c r="H2162" s="153"/>
    </row>
    <row r="2163" spans="6:8" x14ac:dyDescent="0.2">
      <c r="F2163" s="67"/>
      <c r="G2163" s="152"/>
      <c r="H2163" s="153"/>
    </row>
    <row r="2164" spans="6:8" x14ac:dyDescent="0.2">
      <c r="F2164" s="67"/>
      <c r="G2164" s="152"/>
      <c r="H2164" s="153"/>
    </row>
    <row r="2165" spans="6:8" x14ac:dyDescent="0.2">
      <c r="F2165" s="67"/>
      <c r="G2165" s="152"/>
      <c r="H2165" s="153"/>
    </row>
    <row r="2166" spans="6:8" x14ac:dyDescent="0.2">
      <c r="F2166" s="67"/>
      <c r="G2166" s="152"/>
      <c r="H2166" s="153"/>
    </row>
    <row r="2167" spans="6:8" x14ac:dyDescent="0.2">
      <c r="F2167" s="67"/>
      <c r="G2167" s="152"/>
      <c r="H2167" s="153"/>
    </row>
    <row r="2168" spans="6:8" x14ac:dyDescent="0.2">
      <c r="F2168" s="67"/>
      <c r="G2168" s="152"/>
      <c r="H2168" s="153"/>
    </row>
    <row r="2169" spans="6:8" x14ac:dyDescent="0.2">
      <c r="F2169" s="67"/>
      <c r="G2169" s="152"/>
      <c r="H2169" s="153"/>
    </row>
    <row r="2170" spans="6:8" x14ac:dyDescent="0.2">
      <c r="F2170" s="67"/>
      <c r="G2170" s="152"/>
      <c r="H2170" s="153"/>
    </row>
    <row r="2171" spans="6:8" x14ac:dyDescent="0.2">
      <c r="F2171" s="67"/>
      <c r="G2171" s="152"/>
      <c r="H2171" s="153"/>
    </row>
    <row r="2172" spans="6:8" x14ac:dyDescent="0.2">
      <c r="F2172" s="67"/>
      <c r="G2172" s="152"/>
      <c r="H2172" s="153"/>
    </row>
    <row r="2173" spans="6:8" x14ac:dyDescent="0.2">
      <c r="F2173" s="67"/>
      <c r="G2173" s="152"/>
      <c r="H2173" s="153"/>
    </row>
    <row r="2174" spans="6:8" x14ac:dyDescent="0.2">
      <c r="F2174" s="67"/>
      <c r="G2174" s="152"/>
      <c r="H2174" s="153"/>
    </row>
    <row r="2175" spans="6:8" x14ac:dyDescent="0.2">
      <c r="F2175" s="67"/>
      <c r="G2175" s="152"/>
      <c r="H2175" s="153"/>
    </row>
    <row r="2176" spans="6:8" x14ac:dyDescent="0.2">
      <c r="F2176" s="67"/>
      <c r="G2176" s="152"/>
      <c r="H2176" s="153"/>
    </row>
    <row r="2177" spans="6:8" x14ac:dyDescent="0.2">
      <c r="F2177" s="67"/>
      <c r="G2177" s="152"/>
      <c r="H2177" s="153"/>
    </row>
    <row r="2178" spans="6:8" x14ac:dyDescent="0.2">
      <c r="F2178" s="67"/>
      <c r="G2178" s="152"/>
      <c r="H2178" s="153"/>
    </row>
    <row r="2179" spans="6:8" x14ac:dyDescent="0.2">
      <c r="F2179" s="67"/>
      <c r="G2179" s="152"/>
    </row>
    <row r="2180" spans="6:8" x14ac:dyDescent="0.2">
      <c r="F2180" s="67"/>
      <c r="G2180" s="152"/>
    </row>
    <row r="2181" spans="6:8" x14ac:dyDescent="0.2">
      <c r="F2181" s="67"/>
      <c r="G2181" s="152"/>
    </row>
    <row r="2182" spans="6:8" x14ac:dyDescent="0.2">
      <c r="F2182" s="67"/>
      <c r="G2182" s="152"/>
    </row>
    <row r="2183" spans="6:8" x14ac:dyDescent="0.2">
      <c r="F2183" s="67"/>
      <c r="G2183" s="152"/>
    </row>
    <row r="2184" spans="6:8" x14ac:dyDescent="0.2">
      <c r="F2184" s="67"/>
      <c r="G2184" s="152"/>
    </row>
    <row r="2185" spans="6:8" x14ac:dyDescent="0.2">
      <c r="F2185" s="67"/>
      <c r="G2185" s="152"/>
    </row>
    <row r="2186" spans="6:8" x14ac:dyDescent="0.2">
      <c r="F2186" s="67"/>
      <c r="G2186" s="152"/>
    </row>
    <row r="2187" spans="6:8" x14ac:dyDescent="0.2">
      <c r="F2187" s="67"/>
      <c r="G2187" s="152"/>
    </row>
    <row r="2188" spans="6:8" x14ac:dyDescent="0.2">
      <c r="F2188" s="67"/>
      <c r="G2188" s="152"/>
    </row>
    <row r="2189" spans="6:8" x14ac:dyDescent="0.2">
      <c r="F2189" s="67"/>
      <c r="G2189" s="152"/>
    </row>
    <row r="2190" spans="6:8" x14ac:dyDescent="0.2">
      <c r="F2190" s="67"/>
      <c r="G2190" s="152"/>
    </row>
    <row r="2191" spans="6:8" x14ac:dyDescent="0.2">
      <c r="F2191" s="67"/>
      <c r="G2191" s="152"/>
    </row>
    <row r="2192" spans="6:8" x14ac:dyDescent="0.2">
      <c r="F2192" s="67"/>
      <c r="G2192" s="152"/>
    </row>
    <row r="2193" spans="6:7" x14ac:dyDescent="0.2">
      <c r="F2193" s="67"/>
      <c r="G2193" s="152"/>
    </row>
    <row r="2194" spans="6:7" x14ac:dyDescent="0.2">
      <c r="F2194" s="67"/>
      <c r="G2194" s="152"/>
    </row>
    <row r="2195" spans="6:7" x14ac:dyDescent="0.2">
      <c r="F2195" s="67"/>
      <c r="G2195" s="152"/>
    </row>
    <row r="2196" spans="6:7" x14ac:dyDescent="0.2">
      <c r="F2196" s="67"/>
      <c r="G2196" s="152"/>
    </row>
    <row r="2197" spans="6:7" x14ac:dyDescent="0.2">
      <c r="F2197" s="67"/>
      <c r="G2197" s="152"/>
    </row>
    <row r="2198" spans="6:7" x14ac:dyDescent="0.2">
      <c r="F2198" s="67"/>
      <c r="G2198" s="152"/>
    </row>
    <row r="2199" spans="6:7" x14ac:dyDescent="0.2">
      <c r="F2199" s="67"/>
      <c r="G2199" s="152"/>
    </row>
    <row r="2200" spans="6:7" x14ac:dyDescent="0.2">
      <c r="F2200" s="67"/>
      <c r="G2200" s="152"/>
    </row>
    <row r="2201" spans="6:7" x14ac:dyDescent="0.2">
      <c r="F2201" s="67"/>
      <c r="G2201" s="152"/>
    </row>
    <row r="2202" spans="6:7" x14ac:dyDescent="0.2">
      <c r="F2202" s="67"/>
      <c r="G2202" s="152"/>
    </row>
    <row r="2203" spans="6:7" x14ac:dyDescent="0.2">
      <c r="F2203" s="67"/>
      <c r="G2203" s="152"/>
    </row>
    <row r="2204" spans="6:7" x14ac:dyDescent="0.2">
      <c r="F2204" s="67"/>
      <c r="G2204" s="152"/>
    </row>
    <row r="2205" spans="6:7" x14ac:dyDescent="0.2">
      <c r="F2205" s="67"/>
      <c r="G2205" s="152"/>
    </row>
    <row r="2206" spans="6:7" x14ac:dyDescent="0.2">
      <c r="F2206" s="67"/>
      <c r="G2206" s="152"/>
    </row>
    <row r="2207" spans="6:7" x14ac:dyDescent="0.2">
      <c r="F2207" s="67"/>
      <c r="G2207" s="152"/>
    </row>
    <row r="2208" spans="6:7" x14ac:dyDescent="0.2">
      <c r="F2208" s="67"/>
      <c r="G2208" s="152"/>
    </row>
    <row r="2209" spans="6:7" x14ac:dyDescent="0.2">
      <c r="F2209" s="67"/>
      <c r="G2209" s="152"/>
    </row>
    <row r="2210" spans="6:7" x14ac:dyDescent="0.2">
      <c r="F2210" s="67"/>
      <c r="G2210" s="152"/>
    </row>
    <row r="2211" spans="6:7" x14ac:dyDescent="0.2">
      <c r="F2211" s="67"/>
      <c r="G2211" s="152"/>
    </row>
    <row r="2212" spans="6:7" x14ac:dyDescent="0.2">
      <c r="F2212" s="67"/>
      <c r="G2212" s="152"/>
    </row>
    <row r="2213" spans="6:7" x14ac:dyDescent="0.2">
      <c r="F2213" s="67"/>
      <c r="G2213" s="152"/>
    </row>
    <row r="2214" spans="6:7" x14ac:dyDescent="0.2">
      <c r="F2214" s="67"/>
      <c r="G2214" s="152"/>
    </row>
    <row r="2215" spans="6:7" x14ac:dyDescent="0.2">
      <c r="F2215" s="67"/>
      <c r="G2215" s="152"/>
    </row>
    <row r="2216" spans="6:7" x14ac:dyDescent="0.2">
      <c r="F2216" s="67"/>
      <c r="G2216" s="152"/>
    </row>
    <row r="2217" spans="6:7" x14ac:dyDescent="0.2">
      <c r="F2217" s="67"/>
      <c r="G2217" s="152"/>
    </row>
    <row r="2218" spans="6:7" x14ac:dyDescent="0.2">
      <c r="F2218" s="67"/>
      <c r="G2218" s="152"/>
    </row>
    <row r="2219" spans="6:7" x14ac:dyDescent="0.2">
      <c r="F2219" s="67"/>
      <c r="G2219" s="152"/>
    </row>
    <row r="2220" spans="6:7" x14ac:dyDescent="0.2">
      <c r="F2220" s="67"/>
      <c r="G2220" s="152"/>
    </row>
    <row r="2221" spans="6:7" x14ac:dyDescent="0.2">
      <c r="F2221" s="67"/>
      <c r="G2221" s="152"/>
    </row>
    <row r="2222" spans="6:7" x14ac:dyDescent="0.2">
      <c r="F2222" s="67"/>
      <c r="G2222" s="152"/>
    </row>
    <row r="2223" spans="6:7" x14ac:dyDescent="0.2">
      <c r="F2223" s="67"/>
      <c r="G2223" s="152"/>
    </row>
    <row r="2224" spans="6:7" x14ac:dyDescent="0.2">
      <c r="F2224" s="67"/>
      <c r="G2224" s="152"/>
    </row>
    <row r="2225" spans="6:7" x14ac:dyDescent="0.2">
      <c r="F2225" s="67"/>
      <c r="G2225" s="152"/>
    </row>
    <row r="2226" spans="6:7" x14ac:dyDescent="0.2">
      <c r="F2226" s="67"/>
      <c r="G2226" s="152"/>
    </row>
    <row r="2227" spans="6:7" x14ac:dyDescent="0.2">
      <c r="F2227" s="67"/>
      <c r="G2227" s="152"/>
    </row>
    <row r="2228" spans="6:7" x14ac:dyDescent="0.2">
      <c r="F2228" s="67"/>
      <c r="G2228" s="152"/>
    </row>
    <row r="2229" spans="6:7" x14ac:dyDescent="0.2">
      <c r="F2229" s="67"/>
      <c r="G2229" s="152"/>
    </row>
    <row r="2230" spans="6:7" x14ac:dyDescent="0.2">
      <c r="F2230" s="67"/>
      <c r="G2230" s="152"/>
    </row>
    <row r="2231" spans="6:7" x14ac:dyDescent="0.2">
      <c r="F2231" s="67"/>
      <c r="G2231" s="152"/>
    </row>
    <row r="2232" spans="6:7" x14ac:dyDescent="0.2">
      <c r="F2232" s="67"/>
      <c r="G2232" s="152"/>
    </row>
    <row r="2233" spans="6:7" x14ac:dyDescent="0.2">
      <c r="F2233" s="67"/>
      <c r="G2233" s="152"/>
    </row>
    <row r="2234" spans="6:7" x14ac:dyDescent="0.2">
      <c r="F2234" s="67"/>
      <c r="G2234" s="152"/>
    </row>
    <row r="2235" spans="6:7" x14ac:dyDescent="0.2">
      <c r="F2235" s="67"/>
      <c r="G2235" s="152"/>
    </row>
    <row r="2236" spans="6:7" x14ac:dyDescent="0.2">
      <c r="F2236" s="67"/>
      <c r="G2236" s="152"/>
    </row>
    <row r="2237" spans="6:7" x14ac:dyDescent="0.2">
      <c r="F2237" s="67"/>
      <c r="G2237" s="152"/>
    </row>
    <row r="2238" spans="6:7" x14ac:dyDescent="0.2">
      <c r="F2238" s="67"/>
      <c r="G2238" s="152"/>
    </row>
    <row r="2239" spans="6:7" x14ac:dyDescent="0.2">
      <c r="F2239" s="67"/>
      <c r="G2239" s="152"/>
    </row>
    <row r="2240" spans="6:7" x14ac:dyDescent="0.2">
      <c r="F2240" s="67"/>
      <c r="G2240" s="152"/>
    </row>
    <row r="2241" spans="6:7" x14ac:dyDescent="0.2">
      <c r="F2241" s="67"/>
      <c r="G2241" s="152"/>
    </row>
    <row r="2242" spans="6:7" x14ac:dyDescent="0.2">
      <c r="F2242" s="67"/>
      <c r="G2242" s="152"/>
    </row>
    <row r="2243" spans="6:7" x14ac:dyDescent="0.2">
      <c r="F2243" s="67"/>
      <c r="G2243" s="152"/>
    </row>
    <row r="2244" spans="6:7" x14ac:dyDescent="0.2">
      <c r="F2244" s="67"/>
      <c r="G2244" s="152"/>
    </row>
    <row r="2245" spans="6:7" x14ac:dyDescent="0.2">
      <c r="F2245" s="67"/>
      <c r="G2245" s="152"/>
    </row>
    <row r="2246" spans="6:7" x14ac:dyDescent="0.2">
      <c r="F2246" s="67"/>
      <c r="G2246" s="152"/>
    </row>
    <row r="2247" spans="6:7" x14ac:dyDescent="0.2">
      <c r="F2247" s="67"/>
      <c r="G2247" s="152"/>
    </row>
    <row r="2248" spans="6:7" x14ac:dyDescent="0.2">
      <c r="F2248" s="67"/>
      <c r="G2248" s="152"/>
    </row>
    <row r="2249" spans="6:7" x14ac:dyDescent="0.2">
      <c r="F2249" s="67"/>
      <c r="G2249" s="152"/>
    </row>
    <row r="2250" spans="6:7" x14ac:dyDescent="0.2">
      <c r="F2250" s="67"/>
      <c r="G2250" s="152"/>
    </row>
    <row r="2251" spans="6:7" x14ac:dyDescent="0.2">
      <c r="F2251" s="67"/>
      <c r="G2251" s="152"/>
    </row>
    <row r="2252" spans="6:7" x14ac:dyDescent="0.2">
      <c r="F2252" s="67"/>
      <c r="G2252" s="152"/>
    </row>
    <row r="2253" spans="6:7" x14ac:dyDescent="0.2">
      <c r="F2253" s="67"/>
      <c r="G2253" s="152"/>
    </row>
    <row r="2254" spans="6:7" x14ac:dyDescent="0.2">
      <c r="F2254" s="67"/>
      <c r="G2254" s="152"/>
    </row>
    <row r="2255" spans="6:7" x14ac:dyDescent="0.2">
      <c r="F2255" s="67"/>
      <c r="G2255" s="152"/>
    </row>
    <row r="2256" spans="6:7" x14ac:dyDescent="0.2">
      <c r="F2256" s="67"/>
      <c r="G2256" s="152"/>
    </row>
    <row r="2257" spans="6:7" x14ac:dyDescent="0.2">
      <c r="F2257" s="67"/>
      <c r="G2257" s="152"/>
    </row>
    <row r="2258" spans="6:7" x14ac:dyDescent="0.2">
      <c r="F2258" s="67"/>
      <c r="G2258" s="152"/>
    </row>
    <row r="2259" spans="6:7" x14ac:dyDescent="0.2">
      <c r="F2259" s="67"/>
      <c r="G2259" s="152"/>
    </row>
    <row r="2260" spans="6:7" x14ac:dyDescent="0.2">
      <c r="F2260" s="67"/>
      <c r="G2260" s="152"/>
    </row>
    <row r="2261" spans="6:7" x14ac:dyDescent="0.2">
      <c r="F2261" s="67"/>
      <c r="G2261" s="152"/>
    </row>
    <row r="2262" spans="6:7" x14ac:dyDescent="0.2">
      <c r="F2262" s="67"/>
      <c r="G2262" s="152"/>
    </row>
    <row r="2263" spans="6:7" x14ac:dyDescent="0.2">
      <c r="F2263" s="67"/>
      <c r="G2263" s="152"/>
    </row>
    <row r="2264" spans="6:7" x14ac:dyDescent="0.2">
      <c r="F2264" s="67"/>
      <c r="G2264" s="152"/>
    </row>
    <row r="2265" spans="6:7" x14ac:dyDescent="0.2">
      <c r="F2265" s="67"/>
      <c r="G2265" s="152"/>
    </row>
    <row r="2266" spans="6:7" x14ac:dyDescent="0.2">
      <c r="F2266" s="67"/>
      <c r="G2266" s="152"/>
    </row>
    <row r="2267" spans="6:7" x14ac:dyDescent="0.2">
      <c r="F2267" s="67"/>
      <c r="G2267" s="152"/>
    </row>
    <row r="2268" spans="6:7" x14ac:dyDescent="0.2">
      <c r="F2268" s="67"/>
      <c r="G2268" s="152"/>
    </row>
    <row r="2269" spans="6:7" x14ac:dyDescent="0.2">
      <c r="F2269" s="67"/>
      <c r="G2269" s="152"/>
    </row>
    <row r="2270" spans="6:7" x14ac:dyDescent="0.2">
      <c r="F2270" s="67"/>
      <c r="G2270" s="152"/>
    </row>
    <row r="2271" spans="6:7" x14ac:dyDescent="0.2">
      <c r="F2271" s="67"/>
      <c r="G2271" s="152"/>
    </row>
    <row r="2272" spans="6:7" x14ac:dyDescent="0.2">
      <c r="F2272" s="67"/>
      <c r="G2272" s="152"/>
    </row>
    <row r="2273" spans="6:7" x14ac:dyDescent="0.2">
      <c r="F2273" s="67"/>
      <c r="G2273" s="152"/>
    </row>
    <row r="2274" spans="6:7" x14ac:dyDescent="0.2">
      <c r="F2274" s="67"/>
      <c r="G2274" s="152"/>
    </row>
    <row r="2275" spans="6:7" x14ac:dyDescent="0.2">
      <c r="F2275" s="67"/>
      <c r="G2275" s="152"/>
    </row>
    <row r="2276" spans="6:7" x14ac:dyDescent="0.2">
      <c r="F2276" s="67"/>
      <c r="G2276" s="152"/>
    </row>
    <row r="2277" spans="6:7" x14ac:dyDescent="0.2">
      <c r="F2277" s="67"/>
      <c r="G2277" s="152"/>
    </row>
    <row r="2278" spans="6:7" x14ac:dyDescent="0.2">
      <c r="F2278" s="67"/>
      <c r="G2278" s="152"/>
    </row>
    <row r="2279" spans="6:7" x14ac:dyDescent="0.2">
      <c r="F2279" s="67"/>
      <c r="G2279" s="152"/>
    </row>
    <row r="2280" spans="6:7" x14ac:dyDescent="0.2">
      <c r="F2280" s="67"/>
      <c r="G2280" s="152"/>
    </row>
    <row r="2281" spans="6:7" x14ac:dyDescent="0.2">
      <c r="F2281" s="67"/>
      <c r="G2281" s="152"/>
    </row>
    <row r="2282" spans="6:7" x14ac:dyDescent="0.2">
      <c r="F2282" s="67"/>
      <c r="G2282" s="152"/>
    </row>
    <row r="2283" spans="6:7" x14ac:dyDescent="0.2">
      <c r="F2283" s="67"/>
      <c r="G2283" s="152"/>
    </row>
    <row r="2284" spans="6:7" x14ac:dyDescent="0.2">
      <c r="F2284" s="67"/>
      <c r="G2284" s="152"/>
    </row>
    <row r="2285" spans="6:7" x14ac:dyDescent="0.2">
      <c r="F2285" s="67"/>
      <c r="G2285" s="152"/>
    </row>
    <row r="2286" spans="6:7" x14ac:dyDescent="0.2">
      <c r="F2286" s="67"/>
      <c r="G2286" s="152"/>
    </row>
    <row r="2287" spans="6:7" x14ac:dyDescent="0.2">
      <c r="F2287" s="67"/>
      <c r="G2287" s="152"/>
    </row>
    <row r="2288" spans="6:7" x14ac:dyDescent="0.2">
      <c r="F2288" s="67"/>
      <c r="G2288" s="152"/>
    </row>
    <row r="2289" spans="6:7" x14ac:dyDescent="0.2">
      <c r="F2289" s="67"/>
      <c r="G2289" s="152"/>
    </row>
    <row r="2290" spans="6:7" x14ac:dyDescent="0.2">
      <c r="F2290" s="67"/>
      <c r="G2290" s="152"/>
    </row>
    <row r="2291" spans="6:7" x14ac:dyDescent="0.2">
      <c r="F2291" s="67"/>
      <c r="G2291" s="152"/>
    </row>
    <row r="2292" spans="6:7" x14ac:dyDescent="0.2">
      <c r="F2292" s="67"/>
      <c r="G2292" s="152"/>
    </row>
    <row r="2293" spans="6:7" x14ac:dyDescent="0.2">
      <c r="F2293" s="67"/>
      <c r="G2293" s="152"/>
    </row>
    <row r="2294" spans="6:7" x14ac:dyDescent="0.2">
      <c r="F2294" s="67"/>
      <c r="G2294" s="152"/>
    </row>
    <row r="2295" spans="6:7" x14ac:dyDescent="0.2">
      <c r="F2295" s="67"/>
      <c r="G2295" s="152"/>
    </row>
    <row r="2296" spans="6:7" x14ac:dyDescent="0.2">
      <c r="F2296" s="67"/>
      <c r="G2296" s="152"/>
    </row>
    <row r="2297" spans="6:7" x14ac:dyDescent="0.2">
      <c r="F2297" s="67"/>
      <c r="G2297" s="152"/>
    </row>
    <row r="2298" spans="6:7" x14ac:dyDescent="0.2">
      <c r="F2298" s="67"/>
      <c r="G2298" s="152"/>
    </row>
    <row r="2299" spans="6:7" x14ac:dyDescent="0.2">
      <c r="F2299" s="67"/>
      <c r="G2299" s="152"/>
    </row>
    <row r="2300" spans="6:7" x14ac:dyDescent="0.2">
      <c r="F2300" s="67"/>
      <c r="G2300" s="152"/>
    </row>
    <row r="2301" spans="6:7" x14ac:dyDescent="0.2">
      <c r="F2301" s="67"/>
      <c r="G2301" s="152"/>
    </row>
    <row r="2302" spans="6:7" x14ac:dyDescent="0.2">
      <c r="F2302" s="67"/>
      <c r="G2302" s="152"/>
    </row>
    <row r="2303" spans="6:7" x14ac:dyDescent="0.2">
      <c r="F2303" s="67"/>
      <c r="G2303" s="152"/>
    </row>
    <row r="2304" spans="6:7" x14ac:dyDescent="0.2">
      <c r="F2304" s="67"/>
      <c r="G2304" s="152"/>
    </row>
    <row r="2305" spans="6:7" x14ac:dyDescent="0.2">
      <c r="F2305" s="67"/>
      <c r="G2305" s="152"/>
    </row>
    <row r="2306" spans="6:7" x14ac:dyDescent="0.2">
      <c r="F2306" s="67"/>
      <c r="G2306" s="152"/>
    </row>
    <row r="2307" spans="6:7" x14ac:dyDescent="0.2">
      <c r="F2307" s="67"/>
      <c r="G2307" s="152"/>
    </row>
    <row r="2308" spans="6:7" x14ac:dyDescent="0.2">
      <c r="F2308" s="67"/>
      <c r="G2308" s="152"/>
    </row>
    <row r="2309" spans="6:7" x14ac:dyDescent="0.2">
      <c r="F2309" s="67"/>
      <c r="G2309" s="152"/>
    </row>
    <row r="2310" spans="6:7" x14ac:dyDescent="0.2">
      <c r="F2310" s="67"/>
      <c r="G2310" s="152"/>
    </row>
    <row r="2311" spans="6:7" x14ac:dyDescent="0.2">
      <c r="F2311" s="67"/>
      <c r="G2311" s="152"/>
    </row>
    <row r="2312" spans="6:7" x14ac:dyDescent="0.2">
      <c r="F2312" s="67"/>
      <c r="G2312" s="152"/>
    </row>
    <row r="2313" spans="6:7" x14ac:dyDescent="0.2">
      <c r="F2313" s="67"/>
      <c r="G2313" s="152"/>
    </row>
    <row r="2314" spans="6:7" x14ac:dyDescent="0.2">
      <c r="F2314" s="67"/>
      <c r="G2314" s="152"/>
    </row>
    <row r="2315" spans="6:7" x14ac:dyDescent="0.2">
      <c r="F2315" s="67"/>
      <c r="G2315" s="152"/>
    </row>
    <row r="2316" spans="6:7" x14ac:dyDescent="0.2">
      <c r="F2316" s="67"/>
      <c r="G2316" s="152"/>
    </row>
    <row r="2317" spans="6:7" x14ac:dyDescent="0.2">
      <c r="F2317" s="67"/>
      <c r="G2317" s="152"/>
    </row>
    <row r="2318" spans="6:7" x14ac:dyDescent="0.2">
      <c r="F2318" s="67"/>
      <c r="G2318" s="152"/>
    </row>
    <row r="2319" spans="6:7" x14ac:dyDescent="0.2">
      <c r="F2319" s="67"/>
      <c r="G2319" s="152"/>
    </row>
    <row r="2320" spans="6:7" x14ac:dyDescent="0.2">
      <c r="F2320" s="67"/>
      <c r="G2320" s="152"/>
    </row>
    <row r="2321" spans="6:7" x14ac:dyDescent="0.2">
      <c r="F2321" s="67"/>
      <c r="G2321" s="152"/>
    </row>
    <row r="2322" spans="6:7" x14ac:dyDescent="0.2">
      <c r="F2322" s="67"/>
      <c r="G2322" s="152"/>
    </row>
    <row r="2323" spans="6:7" x14ac:dyDescent="0.2">
      <c r="F2323" s="67"/>
      <c r="G2323" s="152"/>
    </row>
    <row r="2324" spans="6:7" x14ac:dyDescent="0.2">
      <c r="F2324" s="67"/>
      <c r="G2324" s="152"/>
    </row>
    <row r="2325" spans="6:7" x14ac:dyDescent="0.2">
      <c r="F2325" s="67"/>
      <c r="G2325" s="152"/>
    </row>
    <row r="2326" spans="6:7" x14ac:dyDescent="0.2">
      <c r="F2326" s="67"/>
      <c r="G2326" s="152"/>
    </row>
    <row r="2327" spans="6:7" x14ac:dyDescent="0.2">
      <c r="F2327" s="67"/>
      <c r="G2327" s="152"/>
    </row>
    <row r="2328" spans="6:7" x14ac:dyDescent="0.2">
      <c r="F2328" s="67"/>
      <c r="G2328" s="152"/>
    </row>
    <row r="2329" spans="6:7" x14ac:dyDescent="0.2">
      <c r="F2329" s="67"/>
      <c r="G2329" s="152"/>
    </row>
    <row r="2330" spans="6:7" x14ac:dyDescent="0.2">
      <c r="F2330" s="67"/>
      <c r="G2330" s="152"/>
    </row>
    <row r="2331" spans="6:7" x14ac:dyDescent="0.2">
      <c r="F2331" s="67"/>
      <c r="G2331" s="152"/>
    </row>
    <row r="2332" spans="6:7" x14ac:dyDescent="0.2">
      <c r="F2332" s="67"/>
      <c r="G2332" s="152"/>
    </row>
    <row r="2333" spans="6:7" x14ac:dyDescent="0.2">
      <c r="F2333" s="67"/>
      <c r="G2333" s="152"/>
    </row>
    <row r="2334" spans="6:7" x14ac:dyDescent="0.2">
      <c r="F2334" s="67"/>
      <c r="G2334" s="152"/>
    </row>
    <row r="2335" spans="6:7" x14ac:dyDescent="0.2">
      <c r="F2335" s="67"/>
      <c r="G2335" s="152"/>
    </row>
    <row r="2336" spans="6:7" x14ac:dyDescent="0.2">
      <c r="F2336" s="67"/>
      <c r="G2336" s="152"/>
    </row>
    <row r="2337" spans="6:7" x14ac:dyDescent="0.2">
      <c r="F2337" s="67"/>
      <c r="G2337" s="152"/>
    </row>
    <row r="2338" spans="6:7" x14ac:dyDescent="0.2">
      <c r="F2338" s="67"/>
      <c r="G2338" s="152"/>
    </row>
    <row r="2339" spans="6:7" x14ac:dyDescent="0.2">
      <c r="F2339" s="67"/>
      <c r="G2339" s="152"/>
    </row>
    <row r="2340" spans="6:7" x14ac:dyDescent="0.2">
      <c r="F2340" s="67"/>
      <c r="G2340" s="152"/>
    </row>
    <row r="2341" spans="6:7" x14ac:dyDescent="0.2">
      <c r="F2341" s="67"/>
      <c r="G2341" s="152"/>
    </row>
    <row r="2342" spans="6:7" x14ac:dyDescent="0.2">
      <c r="F2342" s="67"/>
      <c r="G2342" s="152"/>
    </row>
    <row r="2343" spans="6:7" x14ac:dyDescent="0.2">
      <c r="F2343" s="67"/>
      <c r="G2343" s="152"/>
    </row>
    <row r="2344" spans="6:7" x14ac:dyDescent="0.2">
      <c r="F2344" s="67"/>
      <c r="G2344" s="152"/>
    </row>
    <row r="2345" spans="6:7" x14ac:dyDescent="0.2">
      <c r="F2345" s="67"/>
      <c r="G2345" s="152"/>
    </row>
    <row r="2346" spans="6:7" x14ac:dyDescent="0.2">
      <c r="F2346" s="67"/>
      <c r="G2346" s="152"/>
    </row>
    <row r="2347" spans="6:7" x14ac:dyDescent="0.2">
      <c r="F2347" s="67"/>
      <c r="G2347" s="152"/>
    </row>
    <row r="2348" spans="6:7" x14ac:dyDescent="0.2">
      <c r="F2348" s="67"/>
      <c r="G2348" s="152"/>
    </row>
    <row r="2349" spans="6:7" x14ac:dyDescent="0.2">
      <c r="F2349" s="67"/>
      <c r="G2349" s="152"/>
    </row>
    <row r="2350" spans="6:7" x14ac:dyDescent="0.2">
      <c r="F2350" s="67"/>
      <c r="G2350" s="152"/>
    </row>
    <row r="2351" spans="6:7" x14ac:dyDescent="0.2">
      <c r="F2351" s="67"/>
      <c r="G2351" s="152"/>
    </row>
    <row r="2352" spans="6:7" x14ac:dyDescent="0.2">
      <c r="F2352" s="67"/>
      <c r="G2352" s="152"/>
    </row>
    <row r="2353" spans="6:7" x14ac:dyDescent="0.2">
      <c r="F2353" s="67"/>
      <c r="G2353" s="152"/>
    </row>
    <row r="2354" spans="6:7" x14ac:dyDescent="0.2">
      <c r="F2354" s="67"/>
      <c r="G2354" s="152"/>
    </row>
    <row r="2355" spans="6:7" x14ac:dyDescent="0.2">
      <c r="F2355" s="67"/>
      <c r="G2355" s="152"/>
    </row>
    <row r="2356" spans="6:7" x14ac:dyDescent="0.2">
      <c r="F2356" s="67"/>
      <c r="G2356" s="152"/>
    </row>
    <row r="2357" spans="6:7" x14ac:dyDescent="0.2">
      <c r="F2357" s="67"/>
      <c r="G2357" s="152"/>
    </row>
    <row r="2358" spans="6:7" x14ac:dyDescent="0.2">
      <c r="F2358" s="67"/>
      <c r="G2358" s="152"/>
    </row>
    <row r="2359" spans="6:7" x14ac:dyDescent="0.2">
      <c r="F2359" s="67"/>
      <c r="G2359" s="152"/>
    </row>
    <row r="2360" spans="6:7" x14ac:dyDescent="0.2">
      <c r="F2360" s="67"/>
      <c r="G2360" s="152"/>
    </row>
    <row r="2361" spans="6:7" x14ac:dyDescent="0.2">
      <c r="F2361" s="67"/>
      <c r="G2361" s="152"/>
    </row>
    <row r="2362" spans="6:7" x14ac:dyDescent="0.2">
      <c r="F2362" s="67"/>
      <c r="G2362" s="152"/>
    </row>
    <row r="2363" spans="6:7" x14ac:dyDescent="0.2">
      <c r="F2363" s="67"/>
      <c r="G2363" s="152"/>
    </row>
    <row r="2364" spans="6:7" x14ac:dyDescent="0.2">
      <c r="F2364" s="67"/>
      <c r="G2364" s="152"/>
    </row>
    <row r="2365" spans="6:7" x14ac:dyDescent="0.2">
      <c r="F2365" s="67"/>
      <c r="G2365" s="152"/>
    </row>
    <row r="2366" spans="6:7" x14ac:dyDescent="0.2">
      <c r="F2366" s="67"/>
      <c r="G2366" s="152"/>
    </row>
    <row r="2367" spans="6:7" x14ac:dyDescent="0.2">
      <c r="F2367" s="67"/>
      <c r="G2367" s="152"/>
    </row>
    <row r="2368" spans="6:7" x14ac:dyDescent="0.2">
      <c r="F2368" s="67"/>
      <c r="G2368" s="152"/>
    </row>
    <row r="2369" spans="6:7" x14ac:dyDescent="0.2">
      <c r="F2369" s="67"/>
      <c r="G2369" s="152"/>
    </row>
    <row r="2370" spans="6:7" x14ac:dyDescent="0.2">
      <c r="F2370" s="67"/>
      <c r="G2370" s="152"/>
    </row>
    <row r="2371" spans="6:7" x14ac:dyDescent="0.2">
      <c r="F2371" s="67"/>
      <c r="G2371" s="152"/>
    </row>
    <row r="2372" spans="6:7" x14ac:dyDescent="0.2">
      <c r="F2372" s="67"/>
      <c r="G2372" s="152"/>
    </row>
    <row r="2373" spans="6:7" x14ac:dyDescent="0.2">
      <c r="F2373" s="67"/>
      <c r="G2373" s="152"/>
    </row>
    <row r="2374" spans="6:7" x14ac:dyDescent="0.2">
      <c r="F2374" s="67"/>
      <c r="G2374" s="152"/>
    </row>
    <row r="2375" spans="6:7" x14ac:dyDescent="0.2">
      <c r="F2375" s="67"/>
      <c r="G2375" s="152"/>
    </row>
    <row r="2376" spans="6:7" x14ac:dyDescent="0.2">
      <c r="F2376" s="67"/>
      <c r="G2376" s="152"/>
    </row>
    <row r="2377" spans="6:7" x14ac:dyDescent="0.2">
      <c r="F2377" s="67"/>
      <c r="G2377" s="152"/>
    </row>
    <row r="2378" spans="6:7" x14ac:dyDescent="0.2">
      <c r="F2378" s="67"/>
      <c r="G2378" s="152"/>
    </row>
    <row r="2379" spans="6:7" x14ac:dyDescent="0.2">
      <c r="F2379" s="67"/>
      <c r="G2379" s="152"/>
    </row>
    <row r="2380" spans="6:7" x14ac:dyDescent="0.2">
      <c r="F2380" s="67"/>
      <c r="G2380" s="152"/>
    </row>
    <row r="2381" spans="6:7" x14ac:dyDescent="0.2">
      <c r="F2381" s="67"/>
      <c r="G2381" s="152"/>
    </row>
    <row r="2382" spans="6:7" x14ac:dyDescent="0.2">
      <c r="F2382" s="67"/>
      <c r="G2382" s="152"/>
    </row>
    <row r="2383" spans="6:7" x14ac:dyDescent="0.2">
      <c r="F2383" s="67"/>
      <c r="G2383" s="152"/>
    </row>
    <row r="2384" spans="6:7" x14ac:dyDescent="0.2">
      <c r="F2384" s="67"/>
      <c r="G2384" s="152"/>
    </row>
    <row r="2385" spans="6:7" x14ac:dyDescent="0.2">
      <c r="F2385" s="67"/>
      <c r="G2385" s="152"/>
    </row>
    <row r="2386" spans="6:7" x14ac:dyDescent="0.2">
      <c r="F2386" s="67"/>
      <c r="G2386" s="152"/>
    </row>
    <row r="2387" spans="6:7" x14ac:dyDescent="0.2">
      <c r="F2387" s="67"/>
      <c r="G2387" s="152"/>
    </row>
    <row r="2388" spans="6:7" x14ac:dyDescent="0.2">
      <c r="F2388" s="67"/>
      <c r="G2388" s="152"/>
    </row>
    <row r="2389" spans="6:7" x14ac:dyDescent="0.2">
      <c r="F2389" s="67"/>
      <c r="G2389" s="152"/>
    </row>
    <row r="2390" spans="6:7" x14ac:dyDescent="0.2">
      <c r="F2390" s="67"/>
      <c r="G2390" s="152"/>
    </row>
    <row r="2391" spans="6:7" x14ac:dyDescent="0.2">
      <c r="F2391" s="67"/>
      <c r="G2391" s="152"/>
    </row>
    <row r="2392" spans="6:7" x14ac:dyDescent="0.2">
      <c r="F2392" s="67"/>
      <c r="G2392" s="152"/>
    </row>
    <row r="2393" spans="6:7" x14ac:dyDescent="0.2">
      <c r="F2393" s="67"/>
      <c r="G2393" s="152"/>
    </row>
    <row r="2394" spans="6:7" x14ac:dyDescent="0.2">
      <c r="F2394" s="67"/>
      <c r="G2394" s="152"/>
    </row>
    <row r="2395" spans="6:7" x14ac:dyDescent="0.2">
      <c r="F2395" s="67"/>
      <c r="G2395" s="152"/>
    </row>
    <row r="2396" spans="6:7" x14ac:dyDescent="0.2">
      <c r="F2396" s="67"/>
      <c r="G2396" s="152"/>
    </row>
    <row r="2397" spans="6:7" x14ac:dyDescent="0.2">
      <c r="F2397" s="67"/>
      <c r="G2397" s="152"/>
    </row>
    <row r="2398" spans="6:7" x14ac:dyDescent="0.2">
      <c r="F2398" s="67"/>
      <c r="G2398" s="152"/>
    </row>
    <row r="2399" spans="6:7" x14ac:dyDescent="0.2">
      <c r="F2399" s="67"/>
      <c r="G2399" s="152"/>
    </row>
    <row r="2400" spans="6:7" x14ac:dyDescent="0.2">
      <c r="F2400" s="67"/>
      <c r="G2400" s="152"/>
    </row>
    <row r="2401" spans="6:7" x14ac:dyDescent="0.2">
      <c r="F2401" s="67"/>
      <c r="G2401" s="152"/>
    </row>
    <row r="2402" spans="6:7" x14ac:dyDescent="0.2">
      <c r="F2402" s="67"/>
      <c r="G2402" s="152"/>
    </row>
    <row r="2403" spans="6:7" x14ac:dyDescent="0.2">
      <c r="F2403" s="67"/>
      <c r="G2403" s="152"/>
    </row>
    <row r="2404" spans="6:7" x14ac:dyDescent="0.2">
      <c r="F2404" s="67"/>
      <c r="G2404" s="152"/>
    </row>
    <row r="2405" spans="6:7" x14ac:dyDescent="0.2">
      <c r="F2405" s="67"/>
      <c r="G2405" s="152"/>
    </row>
    <row r="2406" spans="6:7" x14ac:dyDescent="0.2">
      <c r="F2406" s="67"/>
      <c r="G2406" s="152"/>
    </row>
    <row r="2407" spans="6:7" x14ac:dyDescent="0.2">
      <c r="F2407" s="67"/>
      <c r="G2407" s="152"/>
    </row>
    <row r="2408" spans="6:7" x14ac:dyDescent="0.2">
      <c r="F2408" s="67"/>
      <c r="G2408" s="152"/>
    </row>
    <row r="2409" spans="6:7" x14ac:dyDescent="0.2">
      <c r="F2409" s="67"/>
      <c r="G2409" s="152"/>
    </row>
    <row r="2410" spans="6:7" x14ac:dyDescent="0.2">
      <c r="F2410" s="67"/>
      <c r="G2410" s="152"/>
    </row>
    <row r="2411" spans="6:7" x14ac:dyDescent="0.2">
      <c r="F2411" s="67"/>
      <c r="G2411" s="152"/>
    </row>
    <row r="2412" spans="6:7" x14ac:dyDescent="0.2">
      <c r="F2412" s="67"/>
      <c r="G2412" s="152"/>
    </row>
    <row r="2413" spans="6:7" x14ac:dyDescent="0.2">
      <c r="F2413" s="67"/>
      <c r="G2413" s="152"/>
    </row>
    <row r="2414" spans="6:7" x14ac:dyDescent="0.2">
      <c r="F2414" s="67"/>
      <c r="G2414" s="152"/>
    </row>
    <row r="2415" spans="6:7" x14ac:dyDescent="0.2">
      <c r="F2415" s="67"/>
      <c r="G2415" s="152"/>
    </row>
    <row r="2416" spans="6:7" x14ac:dyDescent="0.2">
      <c r="F2416" s="67"/>
      <c r="G2416" s="152"/>
    </row>
    <row r="2417" spans="6:7" x14ac:dyDescent="0.2">
      <c r="F2417" s="67"/>
      <c r="G2417" s="152"/>
    </row>
    <row r="2418" spans="6:7" x14ac:dyDescent="0.2">
      <c r="F2418" s="67"/>
      <c r="G2418" s="152"/>
    </row>
    <row r="2419" spans="6:7" x14ac:dyDescent="0.2">
      <c r="F2419" s="67"/>
      <c r="G2419" s="152"/>
    </row>
    <row r="2420" spans="6:7" x14ac:dyDescent="0.2">
      <c r="F2420" s="67"/>
      <c r="G2420" s="152"/>
    </row>
    <row r="2421" spans="6:7" x14ac:dyDescent="0.2">
      <c r="F2421" s="67"/>
      <c r="G2421" s="152"/>
    </row>
    <row r="2422" spans="6:7" x14ac:dyDescent="0.2">
      <c r="F2422" s="67"/>
      <c r="G2422" s="152"/>
    </row>
    <row r="2423" spans="6:7" x14ac:dyDescent="0.2">
      <c r="F2423" s="67"/>
      <c r="G2423" s="152"/>
    </row>
    <row r="2424" spans="6:7" x14ac:dyDescent="0.2">
      <c r="F2424" s="67"/>
      <c r="G2424" s="152"/>
    </row>
    <row r="2425" spans="6:7" x14ac:dyDescent="0.2">
      <c r="F2425" s="67"/>
      <c r="G2425" s="152"/>
    </row>
    <row r="2426" spans="6:7" x14ac:dyDescent="0.2">
      <c r="F2426" s="67"/>
      <c r="G2426" s="152"/>
    </row>
    <row r="2427" spans="6:7" x14ac:dyDescent="0.2">
      <c r="F2427" s="67"/>
      <c r="G2427" s="152"/>
    </row>
    <row r="2428" spans="6:7" x14ac:dyDescent="0.2">
      <c r="F2428" s="67"/>
      <c r="G2428" s="152"/>
    </row>
    <row r="2429" spans="6:7" x14ac:dyDescent="0.2">
      <c r="F2429" s="67"/>
      <c r="G2429" s="152"/>
    </row>
    <row r="2430" spans="6:7" x14ac:dyDescent="0.2">
      <c r="F2430" s="67"/>
      <c r="G2430" s="152"/>
    </row>
    <row r="2431" spans="6:7" x14ac:dyDescent="0.2">
      <c r="F2431" s="67"/>
      <c r="G2431" s="152"/>
    </row>
    <row r="2432" spans="6:7" x14ac:dyDescent="0.2">
      <c r="F2432" s="67"/>
      <c r="G2432" s="152"/>
    </row>
    <row r="2433" spans="6:7" x14ac:dyDescent="0.2">
      <c r="F2433" s="67"/>
      <c r="G2433" s="152"/>
    </row>
    <row r="2434" spans="6:7" x14ac:dyDescent="0.2">
      <c r="F2434" s="67"/>
      <c r="G2434" s="152"/>
    </row>
    <row r="2435" spans="6:7" x14ac:dyDescent="0.2">
      <c r="F2435" s="67"/>
      <c r="G2435" s="152"/>
    </row>
    <row r="2436" spans="6:7" x14ac:dyDescent="0.2">
      <c r="F2436" s="67"/>
      <c r="G2436" s="152"/>
    </row>
    <row r="2437" spans="6:7" x14ac:dyDescent="0.2">
      <c r="F2437" s="67"/>
      <c r="G2437" s="152"/>
    </row>
    <row r="2438" spans="6:7" x14ac:dyDescent="0.2">
      <c r="F2438" s="67"/>
      <c r="G2438" s="152"/>
    </row>
    <row r="2439" spans="6:7" x14ac:dyDescent="0.2">
      <c r="F2439" s="67"/>
      <c r="G2439" s="152"/>
    </row>
    <row r="2440" spans="6:7" x14ac:dyDescent="0.2">
      <c r="F2440" s="67"/>
      <c r="G2440" s="152"/>
    </row>
    <row r="2441" spans="6:7" x14ac:dyDescent="0.2">
      <c r="F2441" s="67"/>
      <c r="G2441" s="152"/>
    </row>
    <row r="2442" spans="6:7" x14ac:dyDescent="0.2">
      <c r="F2442" s="67"/>
      <c r="G2442" s="152"/>
    </row>
    <row r="2443" spans="6:7" x14ac:dyDescent="0.2">
      <c r="F2443" s="67"/>
      <c r="G2443" s="152"/>
    </row>
    <row r="2444" spans="6:7" x14ac:dyDescent="0.2">
      <c r="F2444" s="67"/>
      <c r="G2444" s="152"/>
    </row>
    <row r="2445" spans="6:7" x14ac:dyDescent="0.2">
      <c r="F2445" s="67"/>
      <c r="G2445" s="152"/>
    </row>
    <row r="2446" spans="6:7" x14ac:dyDescent="0.2">
      <c r="F2446" s="67"/>
      <c r="G2446" s="152"/>
    </row>
    <row r="2447" spans="6:7" x14ac:dyDescent="0.2">
      <c r="F2447" s="67"/>
      <c r="G2447" s="152"/>
    </row>
    <row r="2448" spans="6:7" x14ac:dyDescent="0.2">
      <c r="F2448" s="67"/>
      <c r="G2448" s="152"/>
    </row>
    <row r="2449" spans="6:7" x14ac:dyDescent="0.2">
      <c r="F2449" s="67"/>
      <c r="G2449" s="152"/>
    </row>
    <row r="2450" spans="6:7" x14ac:dyDescent="0.2">
      <c r="F2450" s="67"/>
      <c r="G2450" s="152"/>
    </row>
    <row r="2451" spans="6:7" x14ac:dyDescent="0.2">
      <c r="F2451" s="67"/>
      <c r="G2451" s="152"/>
    </row>
    <row r="2452" spans="6:7" x14ac:dyDescent="0.2">
      <c r="F2452" s="67"/>
      <c r="G2452" s="152"/>
    </row>
    <row r="2453" spans="6:7" x14ac:dyDescent="0.2">
      <c r="F2453" s="67"/>
      <c r="G2453" s="152"/>
    </row>
    <row r="2454" spans="6:7" x14ac:dyDescent="0.2">
      <c r="F2454" s="67"/>
      <c r="G2454" s="152"/>
    </row>
    <row r="2455" spans="6:7" x14ac:dyDescent="0.2">
      <c r="F2455" s="67"/>
      <c r="G2455" s="152"/>
    </row>
    <row r="2456" spans="6:7" x14ac:dyDescent="0.2">
      <c r="F2456" s="67"/>
      <c r="G2456" s="152"/>
    </row>
    <row r="2457" spans="6:7" x14ac:dyDescent="0.2">
      <c r="F2457" s="67"/>
      <c r="G2457" s="152"/>
    </row>
    <row r="2458" spans="6:7" x14ac:dyDescent="0.2">
      <c r="F2458" s="67"/>
      <c r="G2458" s="152"/>
    </row>
    <row r="2459" spans="6:7" x14ac:dyDescent="0.2">
      <c r="F2459" s="67"/>
      <c r="G2459" s="152"/>
    </row>
    <row r="2460" spans="6:7" x14ac:dyDescent="0.2">
      <c r="F2460" s="67"/>
      <c r="G2460" s="152"/>
    </row>
    <row r="2461" spans="6:7" x14ac:dyDescent="0.2">
      <c r="F2461" s="67"/>
      <c r="G2461" s="152"/>
    </row>
    <row r="2462" spans="6:7" x14ac:dyDescent="0.2">
      <c r="F2462" s="67"/>
      <c r="G2462" s="152"/>
    </row>
    <row r="2463" spans="6:7" x14ac:dyDescent="0.2">
      <c r="F2463" s="67"/>
      <c r="G2463" s="152"/>
    </row>
    <row r="2464" spans="6:7" x14ac:dyDescent="0.2">
      <c r="F2464" s="67"/>
      <c r="G2464" s="152"/>
    </row>
    <row r="2465" spans="6:7" x14ac:dyDescent="0.2">
      <c r="F2465" s="67"/>
      <c r="G2465" s="152"/>
    </row>
    <row r="2466" spans="6:7" x14ac:dyDescent="0.2">
      <c r="F2466" s="67"/>
      <c r="G2466" s="152"/>
    </row>
    <row r="2467" spans="6:7" x14ac:dyDescent="0.2">
      <c r="F2467" s="67"/>
      <c r="G2467" s="152"/>
    </row>
    <row r="2468" spans="6:7" x14ac:dyDescent="0.2">
      <c r="F2468" s="67"/>
      <c r="G2468" s="152"/>
    </row>
    <row r="2469" spans="6:7" x14ac:dyDescent="0.2">
      <c r="F2469" s="67"/>
      <c r="G2469" s="152"/>
    </row>
    <row r="2470" spans="6:7" x14ac:dyDescent="0.2">
      <c r="F2470" s="67"/>
      <c r="G2470" s="152"/>
    </row>
    <row r="2471" spans="6:7" x14ac:dyDescent="0.2">
      <c r="F2471" s="67"/>
      <c r="G2471" s="152"/>
    </row>
    <row r="2472" spans="6:7" x14ac:dyDescent="0.2">
      <c r="F2472" s="67"/>
      <c r="G2472" s="152"/>
    </row>
    <row r="2473" spans="6:7" x14ac:dyDescent="0.2">
      <c r="F2473" s="67"/>
      <c r="G2473" s="152"/>
    </row>
    <row r="2474" spans="6:7" x14ac:dyDescent="0.2">
      <c r="F2474" s="67"/>
      <c r="G2474" s="152"/>
    </row>
    <row r="2475" spans="6:7" x14ac:dyDescent="0.2">
      <c r="F2475" s="67"/>
      <c r="G2475" s="152"/>
    </row>
    <row r="2476" spans="6:7" x14ac:dyDescent="0.2">
      <c r="F2476" s="67"/>
      <c r="G2476" s="152"/>
    </row>
    <row r="2477" spans="6:7" x14ac:dyDescent="0.2">
      <c r="F2477" s="67"/>
      <c r="G2477" s="152"/>
    </row>
    <row r="2478" spans="6:7" x14ac:dyDescent="0.2">
      <c r="F2478" s="67"/>
      <c r="G2478" s="152"/>
    </row>
    <row r="2479" spans="6:7" x14ac:dyDescent="0.2">
      <c r="F2479" s="67"/>
      <c r="G2479" s="152"/>
    </row>
    <row r="2480" spans="6:7" x14ac:dyDescent="0.2">
      <c r="F2480" s="67"/>
      <c r="G2480" s="152"/>
    </row>
    <row r="2481" spans="6:7" x14ac:dyDescent="0.2">
      <c r="F2481" s="67"/>
      <c r="G2481" s="152"/>
    </row>
    <row r="2482" spans="6:7" x14ac:dyDescent="0.2">
      <c r="F2482" s="67"/>
      <c r="G2482" s="152"/>
    </row>
    <row r="2483" spans="6:7" x14ac:dyDescent="0.2">
      <c r="F2483" s="67"/>
      <c r="G2483" s="152"/>
    </row>
    <row r="2484" spans="6:7" x14ac:dyDescent="0.2">
      <c r="F2484" s="67"/>
      <c r="G2484" s="152"/>
    </row>
    <row r="2485" spans="6:7" x14ac:dyDescent="0.2">
      <c r="F2485" s="67"/>
      <c r="G2485" s="152"/>
    </row>
    <row r="2486" spans="6:7" x14ac:dyDescent="0.2">
      <c r="F2486" s="67"/>
      <c r="G2486" s="152"/>
    </row>
    <row r="2487" spans="6:7" x14ac:dyDescent="0.2">
      <c r="F2487" s="67"/>
      <c r="G2487" s="152"/>
    </row>
    <row r="2488" spans="6:7" x14ac:dyDescent="0.2">
      <c r="F2488" s="67"/>
      <c r="G2488" s="152"/>
    </row>
    <row r="2489" spans="6:7" x14ac:dyDescent="0.2">
      <c r="F2489" s="67"/>
      <c r="G2489" s="152"/>
    </row>
    <row r="2490" spans="6:7" x14ac:dyDescent="0.2">
      <c r="F2490" s="67"/>
      <c r="G2490" s="152"/>
    </row>
    <row r="2491" spans="6:7" x14ac:dyDescent="0.2">
      <c r="F2491" s="67"/>
      <c r="G2491" s="152"/>
    </row>
    <row r="2492" spans="6:7" x14ac:dyDescent="0.2">
      <c r="F2492" s="67"/>
      <c r="G2492" s="152"/>
    </row>
    <row r="2493" spans="6:7" x14ac:dyDescent="0.2">
      <c r="F2493" s="67"/>
      <c r="G2493" s="152"/>
    </row>
    <row r="2494" spans="6:7" x14ac:dyDescent="0.2">
      <c r="F2494" s="67"/>
      <c r="G2494" s="152"/>
    </row>
    <row r="2495" spans="6:7" x14ac:dyDescent="0.2">
      <c r="F2495" s="67"/>
      <c r="G2495" s="152"/>
    </row>
    <row r="2496" spans="6:7" x14ac:dyDescent="0.2">
      <c r="F2496" s="67"/>
      <c r="G2496" s="152"/>
    </row>
    <row r="2497" spans="6:7" x14ac:dyDescent="0.2">
      <c r="F2497" s="67"/>
      <c r="G2497" s="152"/>
    </row>
    <row r="2498" spans="6:7" x14ac:dyDescent="0.2">
      <c r="F2498" s="67"/>
      <c r="G2498" s="152"/>
    </row>
    <row r="2499" spans="6:7" x14ac:dyDescent="0.2">
      <c r="F2499" s="67"/>
      <c r="G2499" s="152"/>
    </row>
    <row r="2500" spans="6:7" x14ac:dyDescent="0.2">
      <c r="F2500" s="67"/>
      <c r="G2500" s="152"/>
    </row>
    <row r="2501" spans="6:7" x14ac:dyDescent="0.2">
      <c r="F2501" s="67"/>
      <c r="G2501" s="152"/>
    </row>
    <row r="2502" spans="6:7" x14ac:dyDescent="0.2">
      <c r="F2502" s="67"/>
      <c r="G2502" s="152"/>
    </row>
    <row r="2503" spans="6:7" x14ac:dyDescent="0.2">
      <c r="F2503" s="67"/>
      <c r="G2503" s="152"/>
    </row>
    <row r="2504" spans="6:7" x14ac:dyDescent="0.2">
      <c r="F2504" s="67"/>
      <c r="G2504" s="152"/>
    </row>
    <row r="2505" spans="6:7" x14ac:dyDescent="0.2">
      <c r="F2505" s="67"/>
      <c r="G2505" s="152"/>
    </row>
    <row r="2506" spans="6:7" x14ac:dyDescent="0.2">
      <c r="F2506" s="67"/>
      <c r="G2506" s="152"/>
    </row>
    <row r="2507" spans="6:7" x14ac:dyDescent="0.2">
      <c r="F2507" s="67"/>
      <c r="G2507" s="152"/>
    </row>
    <row r="2508" spans="6:7" x14ac:dyDescent="0.2">
      <c r="F2508" s="67"/>
      <c r="G2508" s="152"/>
    </row>
    <row r="2509" spans="6:7" x14ac:dyDescent="0.2">
      <c r="F2509" s="67"/>
      <c r="G2509" s="152"/>
    </row>
    <row r="2510" spans="6:7" x14ac:dyDescent="0.2">
      <c r="F2510" s="67"/>
      <c r="G2510" s="152"/>
    </row>
    <row r="2511" spans="6:7" x14ac:dyDescent="0.2">
      <c r="F2511" s="67"/>
      <c r="G2511" s="152"/>
    </row>
    <row r="2512" spans="6:7" x14ac:dyDescent="0.2">
      <c r="F2512" s="67"/>
      <c r="G2512" s="152"/>
    </row>
    <row r="2513" spans="6:7" x14ac:dyDescent="0.2">
      <c r="F2513" s="67"/>
      <c r="G2513" s="152"/>
    </row>
    <row r="2514" spans="6:7" x14ac:dyDescent="0.2">
      <c r="F2514" s="67"/>
      <c r="G2514" s="152"/>
    </row>
    <row r="2515" spans="6:7" x14ac:dyDescent="0.2">
      <c r="F2515" s="67"/>
      <c r="G2515" s="152"/>
    </row>
    <row r="2516" spans="6:7" x14ac:dyDescent="0.2">
      <c r="F2516" s="67"/>
      <c r="G2516" s="152"/>
    </row>
    <row r="2517" spans="6:7" x14ac:dyDescent="0.2">
      <c r="F2517" s="67"/>
      <c r="G2517" s="152"/>
    </row>
    <row r="2518" spans="6:7" x14ac:dyDescent="0.2">
      <c r="F2518" s="67"/>
      <c r="G2518" s="152"/>
    </row>
    <row r="2519" spans="6:7" x14ac:dyDescent="0.2">
      <c r="F2519" s="67"/>
      <c r="G2519" s="152"/>
    </row>
    <row r="2520" spans="6:7" x14ac:dyDescent="0.2">
      <c r="F2520" s="67"/>
      <c r="G2520" s="152"/>
    </row>
    <row r="2521" spans="6:7" x14ac:dyDescent="0.2">
      <c r="F2521" s="67"/>
      <c r="G2521" s="152"/>
    </row>
    <row r="2522" spans="6:7" x14ac:dyDescent="0.2">
      <c r="F2522" s="67"/>
      <c r="G2522" s="152"/>
    </row>
    <row r="2523" spans="6:7" x14ac:dyDescent="0.2">
      <c r="F2523" s="67"/>
      <c r="G2523" s="152"/>
    </row>
    <row r="2524" spans="6:7" x14ac:dyDescent="0.2">
      <c r="F2524" s="67"/>
      <c r="G2524" s="152"/>
    </row>
    <row r="2525" spans="6:7" x14ac:dyDescent="0.2">
      <c r="F2525" s="67"/>
      <c r="G2525" s="152"/>
    </row>
    <row r="2526" spans="6:7" x14ac:dyDescent="0.2">
      <c r="F2526" s="67"/>
      <c r="G2526" s="152"/>
    </row>
    <row r="2527" spans="6:7" x14ac:dyDescent="0.2">
      <c r="F2527" s="67"/>
      <c r="G2527" s="152"/>
    </row>
    <row r="2528" spans="6:7" x14ac:dyDescent="0.2">
      <c r="F2528" s="67"/>
      <c r="G2528" s="152"/>
    </row>
    <row r="2529" spans="6:7" x14ac:dyDescent="0.2">
      <c r="F2529" s="67"/>
      <c r="G2529" s="152"/>
    </row>
    <row r="2530" spans="6:7" x14ac:dyDescent="0.2">
      <c r="F2530" s="67"/>
      <c r="G2530" s="152"/>
    </row>
    <row r="2531" spans="6:7" x14ac:dyDescent="0.2">
      <c r="F2531" s="67"/>
      <c r="G2531" s="152"/>
    </row>
    <row r="2532" spans="6:7" x14ac:dyDescent="0.2">
      <c r="F2532" s="67"/>
      <c r="G2532" s="152"/>
    </row>
    <row r="2533" spans="6:7" x14ac:dyDescent="0.2">
      <c r="F2533" s="67"/>
      <c r="G2533" s="152"/>
    </row>
    <row r="2534" spans="6:7" x14ac:dyDescent="0.2">
      <c r="F2534" s="67"/>
      <c r="G2534" s="152"/>
    </row>
    <row r="2535" spans="6:7" x14ac:dyDescent="0.2">
      <c r="F2535" s="67"/>
      <c r="G2535" s="152"/>
    </row>
    <row r="2536" spans="6:7" x14ac:dyDescent="0.2">
      <c r="F2536" s="67"/>
      <c r="G2536" s="152"/>
    </row>
    <row r="2537" spans="6:7" x14ac:dyDescent="0.2">
      <c r="F2537" s="67"/>
      <c r="G2537" s="152"/>
    </row>
    <row r="2538" spans="6:7" x14ac:dyDescent="0.2">
      <c r="F2538" s="67"/>
      <c r="G2538" s="152"/>
    </row>
    <row r="2539" spans="6:7" x14ac:dyDescent="0.2">
      <c r="F2539" s="67"/>
      <c r="G2539" s="152"/>
    </row>
    <row r="2540" spans="6:7" x14ac:dyDescent="0.2">
      <c r="F2540" s="67"/>
      <c r="G2540" s="152"/>
    </row>
    <row r="2541" spans="6:7" x14ac:dyDescent="0.2">
      <c r="F2541" s="67"/>
      <c r="G2541" s="152"/>
    </row>
    <row r="2542" spans="6:7" x14ac:dyDescent="0.2">
      <c r="F2542" s="67"/>
      <c r="G2542" s="152"/>
    </row>
    <row r="2543" spans="6:7" x14ac:dyDescent="0.2">
      <c r="F2543" s="67"/>
      <c r="G2543" s="152"/>
    </row>
    <row r="2544" spans="6:7" x14ac:dyDescent="0.2">
      <c r="F2544" s="67"/>
      <c r="G2544" s="152"/>
    </row>
    <row r="2545" spans="6:7" x14ac:dyDescent="0.2">
      <c r="F2545" s="67"/>
      <c r="G2545" s="152"/>
    </row>
    <row r="2546" spans="6:7" x14ac:dyDescent="0.2">
      <c r="F2546" s="67"/>
      <c r="G2546" s="152"/>
    </row>
    <row r="2547" spans="6:7" x14ac:dyDescent="0.2">
      <c r="F2547" s="67"/>
      <c r="G2547" s="152"/>
    </row>
    <row r="2548" spans="6:7" x14ac:dyDescent="0.2">
      <c r="F2548" s="67"/>
      <c r="G2548" s="152"/>
    </row>
    <row r="2549" spans="6:7" x14ac:dyDescent="0.2">
      <c r="F2549" s="67"/>
      <c r="G2549" s="152"/>
    </row>
    <row r="2550" spans="6:7" x14ac:dyDescent="0.2">
      <c r="F2550" s="67"/>
      <c r="G2550" s="152"/>
    </row>
    <row r="2551" spans="6:7" x14ac:dyDescent="0.2">
      <c r="F2551" s="67"/>
      <c r="G2551" s="152"/>
    </row>
    <row r="2552" spans="6:7" x14ac:dyDescent="0.2">
      <c r="F2552" s="67"/>
      <c r="G2552" s="152"/>
    </row>
    <row r="2553" spans="6:7" x14ac:dyDescent="0.2">
      <c r="F2553" s="67"/>
      <c r="G2553" s="152"/>
    </row>
    <row r="2554" spans="6:7" x14ac:dyDescent="0.2">
      <c r="F2554" s="67"/>
      <c r="G2554" s="152"/>
    </row>
    <row r="2555" spans="6:7" x14ac:dyDescent="0.2">
      <c r="F2555" s="67"/>
      <c r="G2555" s="152"/>
    </row>
    <row r="2556" spans="6:7" x14ac:dyDescent="0.2">
      <c r="F2556" s="67"/>
      <c r="G2556" s="152"/>
    </row>
    <row r="2557" spans="6:7" x14ac:dyDescent="0.2">
      <c r="F2557" s="67"/>
      <c r="G2557" s="152"/>
    </row>
    <row r="2558" spans="6:7" x14ac:dyDescent="0.2">
      <c r="F2558" s="67"/>
      <c r="G2558" s="152"/>
    </row>
    <row r="2559" spans="6:7" x14ac:dyDescent="0.2">
      <c r="F2559" s="67"/>
      <c r="G2559" s="152"/>
    </row>
    <row r="2560" spans="6:7" x14ac:dyDescent="0.2">
      <c r="F2560" s="67"/>
      <c r="G2560" s="152"/>
    </row>
    <row r="2561" spans="6:7" x14ac:dyDescent="0.2">
      <c r="F2561" s="67"/>
      <c r="G2561" s="152"/>
    </row>
    <row r="2562" spans="6:7" x14ac:dyDescent="0.2">
      <c r="F2562" s="67"/>
      <c r="G2562" s="152"/>
    </row>
    <row r="2563" spans="6:7" x14ac:dyDescent="0.2">
      <c r="F2563" s="67"/>
      <c r="G2563" s="152"/>
    </row>
    <row r="2564" spans="6:7" x14ac:dyDescent="0.2">
      <c r="F2564" s="67"/>
      <c r="G2564" s="152"/>
    </row>
    <row r="2565" spans="6:7" x14ac:dyDescent="0.2">
      <c r="F2565" s="67"/>
      <c r="G2565" s="152"/>
    </row>
    <row r="2566" spans="6:7" x14ac:dyDescent="0.2">
      <c r="F2566" s="67"/>
      <c r="G2566" s="152"/>
    </row>
    <row r="2567" spans="6:7" x14ac:dyDescent="0.2">
      <c r="F2567" s="67"/>
      <c r="G2567" s="152"/>
    </row>
    <row r="2568" spans="6:7" x14ac:dyDescent="0.2">
      <c r="F2568" s="67"/>
      <c r="G2568" s="152"/>
    </row>
    <row r="2569" spans="6:7" x14ac:dyDescent="0.2">
      <c r="F2569" s="67"/>
      <c r="G2569" s="152"/>
    </row>
    <row r="2570" spans="6:7" x14ac:dyDescent="0.2">
      <c r="F2570" s="67"/>
      <c r="G2570" s="152"/>
    </row>
    <row r="2571" spans="6:7" x14ac:dyDescent="0.2">
      <c r="F2571" s="67"/>
      <c r="G2571" s="152"/>
    </row>
    <row r="2572" spans="6:7" x14ac:dyDescent="0.2">
      <c r="F2572" s="67"/>
      <c r="G2572" s="152"/>
    </row>
    <row r="2573" spans="6:7" x14ac:dyDescent="0.2">
      <c r="F2573" s="67"/>
      <c r="G2573" s="152"/>
    </row>
    <row r="2574" spans="6:7" x14ac:dyDescent="0.2">
      <c r="F2574" s="67"/>
      <c r="G2574" s="152"/>
    </row>
    <row r="2575" spans="6:7" x14ac:dyDescent="0.2">
      <c r="F2575" s="67"/>
      <c r="G2575" s="152"/>
    </row>
    <row r="2576" spans="6:7" x14ac:dyDescent="0.2">
      <c r="F2576" s="67"/>
      <c r="G2576" s="152"/>
    </row>
    <row r="2577" spans="6:7" x14ac:dyDescent="0.2">
      <c r="F2577" s="67"/>
      <c r="G2577" s="152"/>
    </row>
    <row r="2578" spans="6:7" x14ac:dyDescent="0.2">
      <c r="F2578" s="67"/>
      <c r="G2578" s="152"/>
    </row>
    <row r="2579" spans="6:7" x14ac:dyDescent="0.2">
      <c r="F2579" s="67"/>
      <c r="G2579" s="152"/>
    </row>
    <row r="2580" spans="6:7" x14ac:dyDescent="0.2">
      <c r="F2580" s="67"/>
      <c r="G2580" s="152"/>
    </row>
    <row r="2581" spans="6:7" x14ac:dyDescent="0.2">
      <c r="F2581" s="67"/>
      <c r="G2581" s="152"/>
    </row>
    <row r="2582" spans="6:7" x14ac:dyDescent="0.2">
      <c r="F2582" s="67"/>
      <c r="G2582" s="152"/>
    </row>
    <row r="2583" spans="6:7" x14ac:dyDescent="0.2">
      <c r="F2583" s="67"/>
      <c r="G2583" s="152"/>
    </row>
    <row r="2584" spans="6:7" x14ac:dyDescent="0.2">
      <c r="F2584" s="67"/>
      <c r="G2584" s="152"/>
    </row>
    <row r="2585" spans="6:7" x14ac:dyDescent="0.2">
      <c r="F2585" s="67"/>
      <c r="G2585" s="152"/>
    </row>
    <row r="2586" spans="6:7" x14ac:dyDescent="0.2">
      <c r="F2586" s="67"/>
      <c r="G2586" s="152"/>
    </row>
    <row r="2587" spans="6:7" x14ac:dyDescent="0.2">
      <c r="F2587" s="67"/>
      <c r="G2587" s="152"/>
    </row>
    <row r="2588" spans="6:7" x14ac:dyDescent="0.2">
      <c r="F2588" s="67"/>
      <c r="G2588" s="152"/>
    </row>
    <row r="2589" spans="6:7" x14ac:dyDescent="0.2">
      <c r="F2589" s="67"/>
      <c r="G2589" s="152"/>
    </row>
    <row r="2590" spans="6:7" x14ac:dyDescent="0.2">
      <c r="F2590" s="67"/>
      <c r="G2590" s="152"/>
    </row>
    <row r="2591" spans="6:7" x14ac:dyDescent="0.2">
      <c r="F2591" s="67"/>
      <c r="G2591" s="152"/>
    </row>
    <row r="2592" spans="6:7" x14ac:dyDescent="0.2">
      <c r="F2592" s="67"/>
      <c r="G2592" s="152"/>
    </row>
    <row r="2593" spans="6:7" x14ac:dyDescent="0.2">
      <c r="F2593" s="67"/>
      <c r="G2593" s="152"/>
    </row>
    <row r="2594" spans="6:7" x14ac:dyDescent="0.2">
      <c r="F2594" s="67"/>
      <c r="G2594" s="152"/>
    </row>
    <row r="2595" spans="6:7" x14ac:dyDescent="0.2">
      <c r="F2595" s="67"/>
      <c r="G2595" s="152"/>
    </row>
    <row r="2596" spans="6:7" x14ac:dyDescent="0.2">
      <c r="F2596" s="67"/>
      <c r="G2596" s="152"/>
    </row>
    <row r="2597" spans="6:7" x14ac:dyDescent="0.2">
      <c r="F2597" s="67"/>
      <c r="G2597" s="152"/>
    </row>
    <row r="2598" spans="6:7" x14ac:dyDescent="0.2">
      <c r="F2598" s="67"/>
      <c r="G2598" s="152"/>
    </row>
    <row r="2599" spans="6:7" x14ac:dyDescent="0.2">
      <c r="F2599" s="67"/>
      <c r="G2599" s="152"/>
    </row>
    <row r="2600" spans="6:7" x14ac:dyDescent="0.2">
      <c r="F2600" s="67"/>
      <c r="G2600" s="152"/>
    </row>
    <row r="2601" spans="6:7" x14ac:dyDescent="0.2">
      <c r="F2601" s="67"/>
      <c r="G2601" s="152"/>
    </row>
    <row r="2602" spans="6:7" x14ac:dyDescent="0.2">
      <c r="F2602" s="67"/>
      <c r="G2602" s="152"/>
    </row>
    <row r="2603" spans="6:7" x14ac:dyDescent="0.2">
      <c r="F2603" s="67"/>
      <c r="G2603" s="152"/>
    </row>
    <row r="2604" spans="6:7" x14ac:dyDescent="0.2">
      <c r="F2604" s="67"/>
      <c r="G2604" s="152"/>
    </row>
    <row r="2605" spans="6:7" x14ac:dyDescent="0.2">
      <c r="F2605" s="67"/>
      <c r="G2605" s="152"/>
    </row>
    <row r="2606" spans="6:7" x14ac:dyDescent="0.2">
      <c r="F2606" s="67"/>
      <c r="G2606" s="152"/>
    </row>
    <row r="2607" spans="6:7" x14ac:dyDescent="0.2">
      <c r="F2607" s="67"/>
      <c r="G2607" s="152"/>
    </row>
    <row r="2608" spans="6:7" x14ac:dyDescent="0.2">
      <c r="F2608" s="67"/>
      <c r="G2608" s="152"/>
    </row>
    <row r="2609" spans="6:7" x14ac:dyDescent="0.2">
      <c r="F2609" s="67"/>
      <c r="G2609" s="152"/>
    </row>
    <row r="2610" spans="6:7" x14ac:dyDescent="0.2">
      <c r="F2610" s="67"/>
      <c r="G2610" s="152"/>
    </row>
    <row r="2611" spans="6:7" x14ac:dyDescent="0.2">
      <c r="F2611" s="67"/>
      <c r="G2611" s="152"/>
    </row>
    <row r="2612" spans="6:7" x14ac:dyDescent="0.2">
      <c r="F2612" s="67"/>
      <c r="G2612" s="152"/>
    </row>
    <row r="2613" spans="6:7" x14ac:dyDescent="0.2">
      <c r="F2613" s="67"/>
      <c r="G2613" s="152"/>
    </row>
    <row r="2614" spans="6:7" x14ac:dyDescent="0.2">
      <c r="F2614" s="67"/>
      <c r="G2614" s="152"/>
    </row>
    <row r="2615" spans="6:7" x14ac:dyDescent="0.2">
      <c r="F2615" s="67"/>
      <c r="G2615" s="152"/>
    </row>
    <row r="2616" spans="6:7" x14ac:dyDescent="0.2">
      <c r="F2616" s="67"/>
      <c r="G2616" s="152"/>
    </row>
    <row r="2617" spans="6:7" x14ac:dyDescent="0.2">
      <c r="F2617" s="67"/>
      <c r="G2617" s="152"/>
    </row>
    <row r="2618" spans="6:7" x14ac:dyDescent="0.2">
      <c r="F2618" s="67"/>
      <c r="G2618" s="152"/>
    </row>
    <row r="2619" spans="6:7" x14ac:dyDescent="0.2">
      <c r="F2619" s="67"/>
      <c r="G2619" s="152"/>
    </row>
    <row r="2620" spans="6:7" x14ac:dyDescent="0.2">
      <c r="F2620" s="67"/>
      <c r="G2620" s="152"/>
    </row>
    <row r="2621" spans="6:7" x14ac:dyDescent="0.2">
      <c r="F2621" s="67"/>
      <c r="G2621" s="152"/>
    </row>
    <row r="2622" spans="6:7" x14ac:dyDescent="0.2">
      <c r="F2622" s="67"/>
      <c r="G2622" s="152"/>
    </row>
    <row r="2623" spans="6:7" x14ac:dyDescent="0.2">
      <c r="F2623" s="67"/>
      <c r="G2623" s="152"/>
    </row>
    <row r="2624" spans="6:7" x14ac:dyDescent="0.2">
      <c r="F2624" s="67"/>
      <c r="G2624" s="152"/>
    </row>
    <row r="2625" spans="6:7" x14ac:dyDescent="0.2">
      <c r="F2625" s="67"/>
      <c r="G2625" s="152"/>
    </row>
    <row r="2626" spans="6:7" x14ac:dyDescent="0.2">
      <c r="F2626" s="67"/>
      <c r="G2626" s="152"/>
    </row>
    <row r="2627" spans="6:7" x14ac:dyDescent="0.2">
      <c r="F2627" s="67"/>
      <c r="G2627" s="152"/>
    </row>
    <row r="2628" spans="6:7" x14ac:dyDescent="0.2">
      <c r="F2628" s="67"/>
      <c r="G2628" s="152"/>
    </row>
    <row r="2629" spans="6:7" x14ac:dyDescent="0.2">
      <c r="F2629" s="67"/>
      <c r="G2629" s="152"/>
    </row>
    <row r="2630" spans="6:7" x14ac:dyDescent="0.2">
      <c r="F2630" s="67"/>
      <c r="G2630" s="152"/>
    </row>
    <row r="2631" spans="6:7" x14ac:dyDescent="0.2">
      <c r="F2631" s="67"/>
      <c r="G2631" s="152"/>
    </row>
    <row r="2632" spans="6:7" x14ac:dyDescent="0.2">
      <c r="F2632" s="67"/>
      <c r="G2632" s="152"/>
    </row>
    <row r="2633" spans="6:7" x14ac:dyDescent="0.2">
      <c r="F2633" s="67"/>
      <c r="G2633" s="152"/>
    </row>
    <row r="2634" spans="6:7" x14ac:dyDescent="0.2">
      <c r="F2634" s="67"/>
      <c r="G2634" s="152"/>
    </row>
    <row r="2635" spans="6:7" x14ac:dyDescent="0.2">
      <c r="F2635" s="67"/>
      <c r="G2635" s="152"/>
    </row>
    <row r="2636" spans="6:7" x14ac:dyDescent="0.2">
      <c r="F2636" s="67"/>
      <c r="G2636" s="152"/>
    </row>
    <row r="2637" spans="6:7" x14ac:dyDescent="0.2">
      <c r="F2637" s="67"/>
      <c r="G2637" s="152"/>
    </row>
    <row r="2638" spans="6:7" x14ac:dyDescent="0.2">
      <c r="F2638" s="67"/>
      <c r="G2638" s="152"/>
    </row>
    <row r="2639" spans="6:7" x14ac:dyDescent="0.2">
      <c r="F2639" s="67"/>
      <c r="G2639" s="152"/>
    </row>
    <row r="2640" spans="6:7" x14ac:dyDescent="0.2">
      <c r="F2640" s="67"/>
      <c r="G2640" s="152"/>
    </row>
    <row r="2641" spans="6:7" x14ac:dyDescent="0.2">
      <c r="F2641" s="67"/>
      <c r="G2641" s="152"/>
    </row>
    <row r="2642" spans="6:7" x14ac:dyDescent="0.2">
      <c r="F2642" s="67"/>
      <c r="G2642" s="152"/>
    </row>
    <row r="2643" spans="6:7" x14ac:dyDescent="0.2">
      <c r="F2643" s="67"/>
      <c r="G2643" s="152"/>
    </row>
    <row r="2644" spans="6:7" x14ac:dyDescent="0.2">
      <c r="F2644" s="67"/>
      <c r="G2644" s="152"/>
    </row>
    <row r="2645" spans="6:7" x14ac:dyDescent="0.2">
      <c r="F2645" s="67"/>
      <c r="G2645" s="152"/>
    </row>
    <row r="2646" spans="6:7" x14ac:dyDescent="0.2">
      <c r="F2646" s="67"/>
      <c r="G2646" s="152"/>
    </row>
    <row r="2647" spans="6:7" x14ac:dyDescent="0.2">
      <c r="F2647" s="67"/>
      <c r="G2647" s="152"/>
    </row>
    <row r="2648" spans="6:7" x14ac:dyDescent="0.2">
      <c r="F2648" s="67"/>
      <c r="G2648" s="152"/>
    </row>
    <row r="2649" spans="6:7" x14ac:dyDescent="0.2">
      <c r="F2649" s="67"/>
      <c r="G2649" s="152"/>
    </row>
    <row r="2650" spans="6:7" x14ac:dyDescent="0.2">
      <c r="F2650" s="67"/>
      <c r="G2650" s="152"/>
    </row>
    <row r="2651" spans="6:7" x14ac:dyDescent="0.2">
      <c r="F2651" s="67"/>
      <c r="G2651" s="152"/>
    </row>
    <row r="2652" spans="6:7" x14ac:dyDescent="0.2">
      <c r="F2652" s="67"/>
      <c r="G2652" s="152"/>
    </row>
    <row r="2653" spans="6:7" x14ac:dyDescent="0.2">
      <c r="F2653" s="67"/>
      <c r="G2653" s="152"/>
    </row>
    <row r="2654" spans="6:7" x14ac:dyDescent="0.2">
      <c r="F2654" s="67"/>
      <c r="G2654" s="152"/>
    </row>
    <row r="2655" spans="6:7" x14ac:dyDescent="0.2">
      <c r="F2655" s="67"/>
      <c r="G2655" s="152"/>
    </row>
    <row r="2656" spans="6:7" x14ac:dyDescent="0.2">
      <c r="F2656" s="67"/>
      <c r="G2656" s="152"/>
    </row>
    <row r="2657" spans="6:7" x14ac:dyDescent="0.2">
      <c r="F2657" s="67"/>
      <c r="G2657" s="152"/>
    </row>
    <row r="2658" spans="6:7" x14ac:dyDescent="0.2">
      <c r="F2658" s="67"/>
      <c r="G2658" s="152"/>
    </row>
    <row r="2659" spans="6:7" x14ac:dyDescent="0.2">
      <c r="F2659" s="67"/>
      <c r="G2659" s="152"/>
    </row>
    <row r="2660" spans="6:7" x14ac:dyDescent="0.2">
      <c r="F2660" s="67"/>
      <c r="G2660" s="152"/>
    </row>
    <row r="2661" spans="6:7" x14ac:dyDescent="0.2">
      <c r="F2661" s="67"/>
      <c r="G2661" s="152"/>
    </row>
    <row r="2662" spans="6:7" x14ac:dyDescent="0.2">
      <c r="F2662" s="67"/>
      <c r="G2662" s="152"/>
    </row>
    <row r="2663" spans="6:7" x14ac:dyDescent="0.2">
      <c r="F2663" s="67"/>
      <c r="G2663" s="152"/>
    </row>
    <row r="2664" spans="6:7" x14ac:dyDescent="0.2">
      <c r="F2664" s="67"/>
      <c r="G2664" s="152"/>
    </row>
    <row r="2665" spans="6:7" x14ac:dyDescent="0.2">
      <c r="F2665" s="67"/>
      <c r="G2665" s="152"/>
    </row>
    <row r="2666" spans="6:7" x14ac:dyDescent="0.2">
      <c r="F2666" s="67"/>
      <c r="G2666" s="152"/>
    </row>
    <row r="2667" spans="6:7" x14ac:dyDescent="0.2">
      <c r="F2667" s="67"/>
      <c r="G2667" s="152"/>
    </row>
    <row r="2668" spans="6:7" x14ac:dyDescent="0.2">
      <c r="F2668" s="67"/>
      <c r="G2668" s="152"/>
    </row>
    <row r="2669" spans="6:7" x14ac:dyDescent="0.2">
      <c r="F2669" s="67"/>
      <c r="G2669" s="152"/>
    </row>
    <row r="2670" spans="6:7" x14ac:dyDescent="0.2">
      <c r="F2670" s="67"/>
      <c r="G2670" s="152"/>
    </row>
    <row r="2671" spans="6:7" x14ac:dyDescent="0.2">
      <c r="F2671" s="67"/>
      <c r="G2671" s="152"/>
    </row>
    <row r="2672" spans="6:7" x14ac:dyDescent="0.2">
      <c r="F2672" s="67"/>
      <c r="G2672" s="152"/>
    </row>
    <row r="2673" spans="6:7" x14ac:dyDescent="0.2">
      <c r="F2673" s="67"/>
      <c r="G2673" s="152"/>
    </row>
    <row r="2674" spans="6:7" x14ac:dyDescent="0.2">
      <c r="F2674" s="67"/>
      <c r="G2674" s="152"/>
    </row>
    <row r="2675" spans="6:7" x14ac:dyDescent="0.2">
      <c r="F2675" s="67"/>
      <c r="G2675" s="152"/>
    </row>
    <row r="2676" spans="6:7" x14ac:dyDescent="0.2">
      <c r="F2676" s="67"/>
      <c r="G2676" s="152"/>
    </row>
    <row r="2677" spans="6:7" x14ac:dyDescent="0.2">
      <c r="F2677" s="67"/>
      <c r="G2677" s="152"/>
    </row>
    <row r="2678" spans="6:7" x14ac:dyDescent="0.2">
      <c r="F2678" s="67"/>
      <c r="G2678" s="152"/>
    </row>
    <row r="2679" spans="6:7" x14ac:dyDescent="0.2">
      <c r="F2679" s="67"/>
      <c r="G2679" s="152"/>
    </row>
    <row r="2680" spans="6:7" x14ac:dyDescent="0.2">
      <c r="F2680" s="67"/>
      <c r="G2680" s="152"/>
    </row>
    <row r="2681" spans="6:7" x14ac:dyDescent="0.2">
      <c r="F2681" s="67"/>
      <c r="G2681" s="152"/>
    </row>
    <row r="2682" spans="6:7" x14ac:dyDescent="0.2">
      <c r="F2682" s="67"/>
      <c r="G2682" s="152"/>
    </row>
    <row r="2683" spans="6:7" x14ac:dyDescent="0.2">
      <c r="F2683" s="67"/>
      <c r="G2683" s="152"/>
    </row>
    <row r="2684" spans="6:7" x14ac:dyDescent="0.2">
      <c r="F2684" s="67"/>
      <c r="G2684" s="152"/>
    </row>
    <row r="2685" spans="6:7" x14ac:dyDescent="0.2">
      <c r="F2685" s="67"/>
      <c r="G2685" s="152"/>
    </row>
    <row r="2686" spans="6:7" x14ac:dyDescent="0.2">
      <c r="F2686" s="67"/>
      <c r="G2686" s="152"/>
    </row>
    <row r="2687" spans="6:7" x14ac:dyDescent="0.2">
      <c r="F2687" s="67"/>
      <c r="G2687" s="152"/>
    </row>
    <row r="2688" spans="6:7" x14ac:dyDescent="0.2">
      <c r="F2688" s="67"/>
      <c r="G2688" s="152"/>
    </row>
    <row r="2689" spans="6:7" x14ac:dyDescent="0.2">
      <c r="F2689" s="67"/>
      <c r="G2689" s="152"/>
    </row>
    <row r="2690" spans="6:7" x14ac:dyDescent="0.2">
      <c r="F2690" s="67"/>
      <c r="G2690" s="152"/>
    </row>
    <row r="2691" spans="6:7" x14ac:dyDescent="0.2">
      <c r="F2691" s="67"/>
      <c r="G2691" s="152"/>
    </row>
    <row r="2692" spans="6:7" x14ac:dyDescent="0.2">
      <c r="F2692" s="67"/>
      <c r="G2692" s="152"/>
    </row>
    <row r="2693" spans="6:7" x14ac:dyDescent="0.2">
      <c r="F2693" s="67"/>
      <c r="G2693" s="152"/>
    </row>
    <row r="2694" spans="6:7" x14ac:dyDescent="0.2">
      <c r="F2694" s="67"/>
      <c r="G2694" s="152"/>
    </row>
    <row r="2695" spans="6:7" x14ac:dyDescent="0.2">
      <c r="F2695" s="67"/>
      <c r="G2695" s="152"/>
    </row>
    <row r="2696" spans="6:7" x14ac:dyDescent="0.2">
      <c r="F2696" s="67"/>
      <c r="G2696" s="152"/>
    </row>
    <row r="2697" spans="6:7" x14ac:dyDescent="0.2">
      <c r="F2697" s="67"/>
      <c r="G2697" s="152"/>
    </row>
    <row r="2698" spans="6:7" x14ac:dyDescent="0.2">
      <c r="F2698" s="67"/>
      <c r="G2698" s="152"/>
    </row>
    <row r="2699" spans="6:7" x14ac:dyDescent="0.2">
      <c r="F2699" s="67"/>
      <c r="G2699" s="152"/>
    </row>
    <row r="2700" spans="6:7" x14ac:dyDescent="0.2">
      <c r="F2700" s="67"/>
      <c r="G2700" s="152"/>
    </row>
    <row r="2701" spans="6:7" x14ac:dyDescent="0.2">
      <c r="F2701" s="67"/>
      <c r="G2701" s="152"/>
    </row>
    <row r="2702" spans="6:7" x14ac:dyDescent="0.2">
      <c r="F2702" s="67"/>
      <c r="G2702" s="152"/>
    </row>
    <row r="2703" spans="6:7" x14ac:dyDescent="0.2">
      <c r="F2703" s="67"/>
      <c r="G2703" s="152"/>
    </row>
    <row r="2704" spans="6:7" x14ac:dyDescent="0.2">
      <c r="F2704" s="67"/>
      <c r="G2704" s="152"/>
    </row>
    <row r="2705" spans="6:7" x14ac:dyDescent="0.2">
      <c r="F2705" s="67"/>
      <c r="G2705" s="152"/>
    </row>
    <row r="2706" spans="6:7" x14ac:dyDescent="0.2">
      <c r="F2706" s="67"/>
      <c r="G2706" s="152"/>
    </row>
    <row r="2707" spans="6:7" x14ac:dyDescent="0.2">
      <c r="F2707" s="67"/>
      <c r="G2707" s="152"/>
    </row>
    <row r="2708" spans="6:7" x14ac:dyDescent="0.2">
      <c r="F2708" s="67"/>
      <c r="G2708" s="152"/>
    </row>
    <row r="2709" spans="6:7" x14ac:dyDescent="0.2">
      <c r="F2709" s="67"/>
      <c r="G2709" s="152"/>
    </row>
    <row r="2710" spans="6:7" x14ac:dyDescent="0.2">
      <c r="F2710" s="67"/>
      <c r="G2710" s="152"/>
    </row>
    <row r="2711" spans="6:7" x14ac:dyDescent="0.2">
      <c r="F2711" s="67"/>
      <c r="G2711" s="152"/>
    </row>
    <row r="2712" spans="6:7" x14ac:dyDescent="0.2">
      <c r="F2712" s="67"/>
      <c r="G2712" s="152"/>
    </row>
    <row r="2713" spans="6:7" x14ac:dyDescent="0.2">
      <c r="F2713" s="67"/>
      <c r="G2713" s="152"/>
    </row>
    <row r="2714" spans="6:7" x14ac:dyDescent="0.2">
      <c r="F2714" s="67"/>
      <c r="G2714" s="152"/>
    </row>
    <row r="2715" spans="6:7" x14ac:dyDescent="0.2">
      <c r="F2715" s="67"/>
      <c r="G2715" s="152"/>
    </row>
    <row r="2716" spans="6:7" x14ac:dyDescent="0.2">
      <c r="F2716" s="67"/>
      <c r="G2716" s="152"/>
    </row>
    <row r="2717" spans="6:7" x14ac:dyDescent="0.2">
      <c r="F2717" s="67"/>
      <c r="G2717" s="152"/>
    </row>
    <row r="2718" spans="6:7" x14ac:dyDescent="0.2">
      <c r="F2718" s="67"/>
      <c r="G2718" s="152"/>
    </row>
    <row r="2719" spans="6:7" x14ac:dyDescent="0.2">
      <c r="F2719" s="67"/>
      <c r="G2719" s="152"/>
    </row>
    <row r="2720" spans="6:7" x14ac:dyDescent="0.2">
      <c r="F2720" s="67"/>
      <c r="G2720" s="152"/>
    </row>
    <row r="2721" spans="6:7" x14ac:dyDescent="0.2">
      <c r="F2721" s="67"/>
      <c r="G2721" s="152"/>
    </row>
    <row r="2722" spans="6:7" x14ac:dyDescent="0.2">
      <c r="F2722" s="67"/>
      <c r="G2722" s="152"/>
    </row>
    <row r="2723" spans="6:7" x14ac:dyDescent="0.2">
      <c r="F2723" s="67"/>
      <c r="G2723" s="152"/>
    </row>
    <row r="2724" spans="6:7" x14ac:dyDescent="0.2">
      <c r="F2724" s="67"/>
      <c r="G2724" s="152"/>
    </row>
    <row r="2725" spans="6:7" x14ac:dyDescent="0.2">
      <c r="F2725" s="67"/>
      <c r="G2725" s="152"/>
    </row>
    <row r="2726" spans="6:7" x14ac:dyDescent="0.2">
      <c r="F2726" s="67"/>
      <c r="G2726" s="152"/>
    </row>
    <row r="2727" spans="6:7" x14ac:dyDescent="0.2">
      <c r="F2727" s="67"/>
      <c r="G2727" s="152"/>
    </row>
    <row r="2728" spans="6:7" x14ac:dyDescent="0.2">
      <c r="F2728" s="67"/>
      <c r="G2728" s="152"/>
    </row>
    <row r="2729" spans="6:7" x14ac:dyDescent="0.2">
      <c r="F2729" s="67"/>
      <c r="G2729" s="152"/>
    </row>
    <row r="2730" spans="6:7" x14ac:dyDescent="0.2">
      <c r="F2730" s="67"/>
      <c r="G2730" s="152"/>
    </row>
    <row r="2731" spans="6:7" x14ac:dyDescent="0.2">
      <c r="F2731" s="67"/>
      <c r="G2731" s="152"/>
    </row>
    <row r="2732" spans="6:7" x14ac:dyDescent="0.2">
      <c r="F2732" s="67"/>
      <c r="G2732" s="152"/>
    </row>
    <row r="2733" spans="6:7" x14ac:dyDescent="0.2">
      <c r="F2733" s="67"/>
      <c r="G2733" s="152"/>
    </row>
    <row r="2734" spans="6:7" x14ac:dyDescent="0.2">
      <c r="F2734" s="67"/>
      <c r="G2734" s="152"/>
    </row>
    <row r="2735" spans="6:7" x14ac:dyDescent="0.2">
      <c r="F2735" s="67"/>
      <c r="G2735" s="152"/>
    </row>
    <row r="2736" spans="6:7" x14ac:dyDescent="0.2">
      <c r="F2736" s="67"/>
      <c r="G2736" s="152"/>
    </row>
    <row r="2737" spans="6:7" x14ac:dyDescent="0.2">
      <c r="F2737" s="67"/>
      <c r="G2737" s="152"/>
    </row>
    <row r="2738" spans="6:7" x14ac:dyDescent="0.2">
      <c r="F2738" s="67"/>
      <c r="G2738" s="152"/>
    </row>
    <row r="2739" spans="6:7" x14ac:dyDescent="0.2">
      <c r="F2739" s="67"/>
      <c r="G2739" s="152"/>
    </row>
    <row r="2740" spans="6:7" x14ac:dyDescent="0.2">
      <c r="F2740" s="67"/>
      <c r="G2740" s="152"/>
    </row>
    <row r="2741" spans="6:7" x14ac:dyDescent="0.2">
      <c r="F2741" s="67"/>
      <c r="G2741" s="152"/>
    </row>
    <row r="2742" spans="6:7" x14ac:dyDescent="0.2">
      <c r="F2742" s="67"/>
      <c r="G2742" s="152"/>
    </row>
    <row r="2743" spans="6:7" x14ac:dyDescent="0.2">
      <c r="F2743" s="67"/>
      <c r="G2743" s="152"/>
    </row>
    <row r="2744" spans="6:7" x14ac:dyDescent="0.2">
      <c r="F2744" s="67"/>
      <c r="G2744" s="152"/>
    </row>
    <row r="2745" spans="6:7" x14ac:dyDescent="0.2">
      <c r="F2745" s="67"/>
      <c r="G2745" s="152"/>
    </row>
    <row r="2746" spans="6:7" x14ac:dyDescent="0.2">
      <c r="F2746" s="67"/>
      <c r="G2746" s="152"/>
    </row>
    <row r="2747" spans="6:7" x14ac:dyDescent="0.2">
      <c r="F2747" s="67"/>
      <c r="G2747" s="152"/>
    </row>
    <row r="2748" spans="6:7" x14ac:dyDescent="0.2">
      <c r="F2748" s="67"/>
      <c r="G2748" s="152"/>
    </row>
    <row r="2749" spans="6:7" x14ac:dyDescent="0.2">
      <c r="F2749" s="67"/>
      <c r="G2749" s="152"/>
    </row>
    <row r="2750" spans="6:7" x14ac:dyDescent="0.2">
      <c r="F2750" s="67"/>
      <c r="G2750" s="152"/>
    </row>
    <row r="2751" spans="6:7" x14ac:dyDescent="0.2">
      <c r="F2751" s="67"/>
      <c r="G2751" s="152"/>
    </row>
    <row r="2752" spans="6:7" x14ac:dyDescent="0.2">
      <c r="F2752" s="67"/>
      <c r="G2752" s="152"/>
    </row>
    <row r="2753" spans="6:7" x14ac:dyDescent="0.2">
      <c r="F2753" s="67"/>
      <c r="G2753" s="152"/>
    </row>
    <row r="2754" spans="6:7" x14ac:dyDescent="0.2">
      <c r="F2754" s="67"/>
      <c r="G2754" s="152"/>
    </row>
    <row r="2755" spans="6:7" x14ac:dyDescent="0.2">
      <c r="F2755" s="67"/>
      <c r="G2755" s="152"/>
    </row>
    <row r="2756" spans="6:7" x14ac:dyDescent="0.2">
      <c r="F2756" s="67"/>
      <c r="G2756" s="152"/>
    </row>
    <row r="2757" spans="6:7" x14ac:dyDescent="0.2">
      <c r="F2757" s="67"/>
      <c r="G2757" s="152"/>
    </row>
    <row r="2758" spans="6:7" x14ac:dyDescent="0.2">
      <c r="F2758" s="67"/>
      <c r="G2758" s="152"/>
    </row>
    <row r="2759" spans="6:7" x14ac:dyDescent="0.2">
      <c r="F2759" s="67"/>
      <c r="G2759" s="152"/>
    </row>
    <row r="2760" spans="6:7" x14ac:dyDescent="0.2">
      <c r="F2760" s="67"/>
      <c r="G2760" s="152"/>
    </row>
    <row r="2761" spans="6:7" x14ac:dyDescent="0.2">
      <c r="F2761" s="67"/>
      <c r="G2761" s="152"/>
    </row>
    <row r="2762" spans="6:7" x14ac:dyDescent="0.2">
      <c r="F2762" s="67"/>
      <c r="G2762" s="152"/>
    </row>
    <row r="2763" spans="6:7" x14ac:dyDescent="0.2">
      <c r="F2763" s="67"/>
      <c r="G2763" s="152"/>
    </row>
    <row r="2764" spans="6:7" x14ac:dyDescent="0.2">
      <c r="F2764" s="67"/>
      <c r="G2764" s="152"/>
    </row>
    <row r="2765" spans="6:7" x14ac:dyDescent="0.2">
      <c r="F2765" s="67"/>
      <c r="G2765" s="152"/>
    </row>
    <row r="2766" spans="6:7" x14ac:dyDescent="0.2">
      <c r="F2766" s="67"/>
      <c r="G2766" s="152"/>
    </row>
    <row r="2767" spans="6:7" x14ac:dyDescent="0.2">
      <c r="F2767" s="67"/>
      <c r="G2767" s="152"/>
    </row>
    <row r="2768" spans="6:7" x14ac:dyDescent="0.2">
      <c r="F2768" s="67"/>
      <c r="G2768" s="152"/>
    </row>
    <row r="2769" spans="6:7" x14ac:dyDescent="0.2">
      <c r="F2769" s="67"/>
      <c r="G2769" s="152"/>
    </row>
    <row r="2770" spans="6:7" x14ac:dyDescent="0.2">
      <c r="F2770" s="67"/>
      <c r="G2770" s="152"/>
    </row>
    <row r="2771" spans="6:7" x14ac:dyDescent="0.2">
      <c r="F2771" s="67"/>
      <c r="G2771" s="152"/>
    </row>
    <row r="2772" spans="6:7" x14ac:dyDescent="0.2">
      <c r="F2772" s="67"/>
      <c r="G2772" s="152"/>
    </row>
    <row r="2773" spans="6:7" x14ac:dyDescent="0.2">
      <c r="F2773" s="67"/>
      <c r="G2773" s="152"/>
    </row>
    <row r="2774" spans="6:7" x14ac:dyDescent="0.2">
      <c r="F2774" s="67"/>
      <c r="G2774" s="152"/>
    </row>
    <row r="2775" spans="6:7" x14ac:dyDescent="0.2">
      <c r="F2775" s="67"/>
      <c r="G2775" s="152"/>
    </row>
    <row r="2776" spans="6:7" x14ac:dyDescent="0.2">
      <c r="F2776" s="67"/>
      <c r="G2776" s="152"/>
    </row>
    <row r="2777" spans="6:7" x14ac:dyDescent="0.2">
      <c r="F2777" s="67"/>
      <c r="G2777" s="152"/>
    </row>
    <row r="2778" spans="6:7" x14ac:dyDescent="0.2">
      <c r="F2778" s="67"/>
      <c r="G2778" s="152"/>
    </row>
    <row r="2779" spans="6:7" x14ac:dyDescent="0.2">
      <c r="F2779" s="67"/>
      <c r="G2779" s="152"/>
    </row>
    <row r="2780" spans="6:7" x14ac:dyDescent="0.2">
      <c r="F2780" s="67"/>
      <c r="G2780" s="152"/>
    </row>
    <row r="2781" spans="6:7" x14ac:dyDescent="0.2">
      <c r="F2781" s="67"/>
      <c r="G2781" s="152"/>
    </row>
    <row r="2782" spans="6:7" x14ac:dyDescent="0.2">
      <c r="F2782" s="67"/>
      <c r="G2782" s="152"/>
    </row>
    <row r="2783" spans="6:7" x14ac:dyDescent="0.2">
      <c r="F2783" s="67"/>
      <c r="G2783" s="152"/>
    </row>
    <row r="2784" spans="6:7" x14ac:dyDescent="0.2">
      <c r="F2784" s="67"/>
      <c r="G2784" s="152"/>
    </row>
    <row r="2785" spans="6:7" x14ac:dyDescent="0.2">
      <c r="F2785" s="67"/>
      <c r="G2785" s="152"/>
    </row>
    <row r="2786" spans="6:7" x14ac:dyDescent="0.2">
      <c r="F2786" s="67"/>
      <c r="G2786" s="152"/>
    </row>
    <row r="2787" spans="6:7" x14ac:dyDescent="0.2">
      <c r="F2787" s="67"/>
      <c r="G2787" s="152"/>
    </row>
    <row r="2788" spans="6:7" x14ac:dyDescent="0.2">
      <c r="F2788" s="67"/>
      <c r="G2788" s="152"/>
    </row>
    <row r="2789" spans="6:7" x14ac:dyDescent="0.2">
      <c r="F2789" s="67"/>
      <c r="G2789" s="152"/>
    </row>
    <row r="2790" spans="6:7" x14ac:dyDescent="0.2">
      <c r="F2790" s="67"/>
      <c r="G2790" s="152"/>
    </row>
    <row r="2791" spans="6:7" x14ac:dyDescent="0.2">
      <c r="F2791" s="67"/>
      <c r="G2791" s="152"/>
    </row>
    <row r="2792" spans="6:7" x14ac:dyDescent="0.2">
      <c r="F2792" s="67"/>
      <c r="G2792" s="152"/>
    </row>
    <row r="2793" spans="6:7" x14ac:dyDescent="0.2">
      <c r="F2793" s="67"/>
      <c r="G2793" s="152"/>
    </row>
    <row r="2794" spans="6:7" x14ac:dyDescent="0.2">
      <c r="F2794" s="67"/>
      <c r="G2794" s="152"/>
    </row>
    <row r="2795" spans="6:7" x14ac:dyDescent="0.2">
      <c r="F2795" s="67"/>
      <c r="G2795" s="152"/>
    </row>
    <row r="2796" spans="6:7" x14ac:dyDescent="0.2">
      <c r="F2796" s="67"/>
      <c r="G2796" s="152"/>
    </row>
    <row r="2797" spans="6:7" x14ac:dyDescent="0.2">
      <c r="F2797" s="67"/>
      <c r="G2797" s="152"/>
    </row>
    <row r="2798" spans="6:7" x14ac:dyDescent="0.2">
      <c r="F2798" s="67"/>
      <c r="G2798" s="152"/>
    </row>
    <row r="2799" spans="6:7" x14ac:dyDescent="0.2">
      <c r="F2799" s="67"/>
      <c r="G2799" s="152"/>
    </row>
    <row r="2800" spans="6:7" x14ac:dyDescent="0.2">
      <c r="F2800" s="67"/>
      <c r="G2800" s="152"/>
    </row>
    <row r="2801" spans="6:7" x14ac:dyDescent="0.2">
      <c r="F2801" s="67"/>
      <c r="G2801" s="152"/>
    </row>
    <row r="2802" spans="6:7" x14ac:dyDescent="0.2">
      <c r="F2802" s="67"/>
      <c r="G2802" s="152"/>
    </row>
    <row r="2803" spans="6:7" x14ac:dyDescent="0.2">
      <c r="F2803" s="67"/>
      <c r="G2803" s="152"/>
    </row>
    <row r="2804" spans="6:7" x14ac:dyDescent="0.2">
      <c r="F2804" s="67"/>
      <c r="G2804" s="152"/>
    </row>
    <row r="2805" spans="6:7" x14ac:dyDescent="0.2">
      <c r="F2805" s="67"/>
      <c r="G2805" s="152"/>
    </row>
    <row r="2806" spans="6:7" x14ac:dyDescent="0.2">
      <c r="F2806" s="67"/>
      <c r="G2806" s="152"/>
    </row>
    <row r="2807" spans="6:7" x14ac:dyDescent="0.2">
      <c r="F2807" s="67"/>
      <c r="G2807" s="152"/>
    </row>
    <row r="2808" spans="6:7" x14ac:dyDescent="0.2">
      <c r="F2808" s="67"/>
      <c r="G2808" s="152"/>
    </row>
    <row r="2809" spans="6:7" x14ac:dyDescent="0.2">
      <c r="F2809" s="67"/>
      <c r="G2809" s="152"/>
    </row>
    <row r="2810" spans="6:7" x14ac:dyDescent="0.2">
      <c r="F2810" s="67"/>
      <c r="G2810" s="152"/>
    </row>
    <row r="2811" spans="6:7" x14ac:dyDescent="0.2">
      <c r="F2811" s="67"/>
      <c r="G2811" s="152"/>
    </row>
    <row r="2812" spans="6:7" x14ac:dyDescent="0.2">
      <c r="F2812" s="67"/>
      <c r="G2812" s="152"/>
    </row>
    <row r="2813" spans="6:7" x14ac:dyDescent="0.2">
      <c r="F2813" s="67"/>
      <c r="G2813" s="152"/>
    </row>
    <row r="2814" spans="6:7" x14ac:dyDescent="0.2">
      <c r="F2814" s="67"/>
      <c r="G2814" s="152"/>
    </row>
    <row r="2815" spans="6:7" x14ac:dyDescent="0.2">
      <c r="F2815" s="67"/>
      <c r="G2815" s="152"/>
    </row>
    <row r="2816" spans="6:7" x14ac:dyDescent="0.2">
      <c r="F2816" s="67"/>
      <c r="G2816" s="152"/>
    </row>
    <row r="2817" spans="6:7" x14ac:dyDescent="0.2">
      <c r="F2817" s="67"/>
      <c r="G2817" s="152"/>
    </row>
    <row r="2818" spans="6:7" x14ac:dyDescent="0.2">
      <c r="F2818" s="67"/>
      <c r="G2818" s="152"/>
    </row>
    <row r="2819" spans="6:7" x14ac:dyDescent="0.2">
      <c r="F2819" s="67"/>
      <c r="G2819" s="152"/>
    </row>
    <row r="2820" spans="6:7" x14ac:dyDescent="0.2">
      <c r="F2820" s="67"/>
      <c r="G2820" s="152"/>
    </row>
    <row r="2821" spans="6:7" x14ac:dyDescent="0.2">
      <c r="F2821" s="67"/>
      <c r="G2821" s="152"/>
    </row>
    <row r="2822" spans="6:7" x14ac:dyDescent="0.2">
      <c r="F2822" s="67"/>
      <c r="G2822" s="152"/>
    </row>
    <row r="2823" spans="6:7" x14ac:dyDescent="0.2">
      <c r="F2823" s="67"/>
      <c r="G2823" s="152"/>
    </row>
    <row r="2824" spans="6:7" x14ac:dyDescent="0.2">
      <c r="F2824" s="67"/>
      <c r="G2824" s="152"/>
    </row>
    <row r="2825" spans="6:7" x14ac:dyDescent="0.2">
      <c r="F2825" s="67"/>
      <c r="G2825" s="152"/>
    </row>
    <row r="2826" spans="6:7" x14ac:dyDescent="0.2">
      <c r="F2826" s="67"/>
      <c r="G2826" s="152"/>
    </row>
    <row r="2827" spans="6:7" x14ac:dyDescent="0.2">
      <c r="F2827" s="67"/>
      <c r="G2827" s="152"/>
    </row>
    <row r="2828" spans="6:7" x14ac:dyDescent="0.2">
      <c r="F2828" s="67"/>
      <c r="G2828" s="152"/>
    </row>
    <row r="2829" spans="6:7" x14ac:dyDescent="0.2">
      <c r="F2829" s="67"/>
      <c r="G2829" s="152"/>
    </row>
    <row r="2830" spans="6:7" x14ac:dyDescent="0.2">
      <c r="F2830" s="67"/>
      <c r="G2830" s="152"/>
    </row>
    <row r="2831" spans="6:7" x14ac:dyDescent="0.2">
      <c r="F2831" s="67"/>
      <c r="G2831" s="152"/>
    </row>
    <row r="2832" spans="6:7" x14ac:dyDescent="0.2">
      <c r="F2832" s="67"/>
      <c r="G2832" s="152"/>
    </row>
    <row r="2833" spans="6:7" x14ac:dyDescent="0.2">
      <c r="F2833" s="67"/>
      <c r="G2833" s="152"/>
    </row>
    <row r="2834" spans="6:7" x14ac:dyDescent="0.2">
      <c r="F2834" s="67"/>
      <c r="G2834" s="152"/>
    </row>
    <row r="2835" spans="6:7" x14ac:dyDescent="0.2">
      <c r="F2835" s="67"/>
      <c r="G2835" s="152"/>
    </row>
    <row r="2836" spans="6:7" x14ac:dyDescent="0.2">
      <c r="F2836" s="67"/>
      <c r="G2836" s="152"/>
    </row>
    <row r="2837" spans="6:7" x14ac:dyDescent="0.2">
      <c r="F2837" s="67"/>
      <c r="G2837" s="152"/>
    </row>
    <row r="2838" spans="6:7" x14ac:dyDescent="0.2">
      <c r="F2838" s="67"/>
      <c r="G2838" s="152"/>
    </row>
    <row r="2839" spans="6:7" x14ac:dyDescent="0.2">
      <c r="F2839" s="67"/>
      <c r="G2839" s="152"/>
    </row>
    <row r="2840" spans="6:7" x14ac:dyDescent="0.2">
      <c r="F2840" s="67"/>
      <c r="G2840" s="152"/>
    </row>
    <row r="2841" spans="6:7" x14ac:dyDescent="0.2">
      <c r="F2841" s="67"/>
      <c r="G2841" s="152"/>
    </row>
    <row r="2842" spans="6:7" x14ac:dyDescent="0.2">
      <c r="F2842" s="67"/>
      <c r="G2842" s="152"/>
    </row>
    <row r="2843" spans="6:7" x14ac:dyDescent="0.2">
      <c r="F2843" s="67"/>
      <c r="G2843" s="152"/>
    </row>
    <row r="2844" spans="6:7" x14ac:dyDescent="0.2">
      <c r="F2844" s="67"/>
      <c r="G2844" s="152"/>
    </row>
    <row r="2845" spans="6:7" x14ac:dyDescent="0.2">
      <c r="F2845" s="67"/>
      <c r="G2845" s="152"/>
    </row>
    <row r="2846" spans="6:7" x14ac:dyDescent="0.2">
      <c r="F2846" s="67"/>
      <c r="G2846" s="152"/>
    </row>
    <row r="2847" spans="6:7" x14ac:dyDescent="0.2">
      <c r="F2847" s="67"/>
      <c r="G2847" s="152"/>
    </row>
    <row r="2848" spans="6:7" x14ac:dyDescent="0.2">
      <c r="F2848" s="67"/>
      <c r="G2848" s="152"/>
    </row>
    <row r="2849" spans="6:7" x14ac:dyDescent="0.2">
      <c r="F2849" s="67"/>
      <c r="G2849" s="152"/>
    </row>
    <row r="2850" spans="6:7" x14ac:dyDescent="0.2">
      <c r="F2850" s="67"/>
      <c r="G2850" s="152"/>
    </row>
    <row r="2851" spans="6:7" x14ac:dyDescent="0.2">
      <c r="F2851" s="67"/>
      <c r="G2851" s="152"/>
    </row>
    <row r="2852" spans="6:7" x14ac:dyDescent="0.2">
      <c r="F2852" s="67"/>
      <c r="G2852" s="152"/>
    </row>
    <row r="2853" spans="6:7" x14ac:dyDescent="0.2">
      <c r="F2853" s="67"/>
      <c r="G2853" s="152"/>
    </row>
    <row r="2854" spans="6:7" x14ac:dyDescent="0.2">
      <c r="F2854" s="67"/>
      <c r="G2854" s="152"/>
    </row>
    <row r="2855" spans="6:7" x14ac:dyDescent="0.2">
      <c r="F2855" s="67"/>
      <c r="G2855" s="152"/>
    </row>
    <row r="2856" spans="6:7" x14ac:dyDescent="0.2">
      <c r="F2856" s="67"/>
      <c r="G2856" s="152"/>
    </row>
    <row r="2857" spans="6:7" x14ac:dyDescent="0.2">
      <c r="F2857" s="67"/>
      <c r="G2857" s="152"/>
    </row>
    <row r="2858" spans="6:7" x14ac:dyDescent="0.2">
      <c r="F2858" s="67"/>
      <c r="G2858" s="152"/>
    </row>
    <row r="2859" spans="6:7" x14ac:dyDescent="0.2">
      <c r="F2859" s="67"/>
      <c r="G2859" s="152"/>
    </row>
    <row r="2860" spans="6:7" x14ac:dyDescent="0.2">
      <c r="F2860" s="67"/>
      <c r="G2860" s="152"/>
    </row>
    <row r="2861" spans="6:7" x14ac:dyDescent="0.2">
      <c r="F2861" s="67"/>
      <c r="G2861" s="152"/>
    </row>
    <row r="2862" spans="6:7" x14ac:dyDescent="0.2">
      <c r="F2862" s="67"/>
      <c r="G2862" s="152"/>
    </row>
    <row r="2863" spans="6:7" x14ac:dyDescent="0.2">
      <c r="F2863" s="67"/>
      <c r="G2863" s="152"/>
    </row>
    <row r="2864" spans="6:7" x14ac:dyDescent="0.2">
      <c r="F2864" s="67"/>
      <c r="G2864" s="152"/>
    </row>
    <row r="2865" spans="6:7" x14ac:dyDescent="0.2">
      <c r="F2865" s="67"/>
      <c r="G2865" s="152"/>
    </row>
    <row r="2866" spans="6:7" x14ac:dyDescent="0.2">
      <c r="F2866" s="67"/>
      <c r="G2866" s="152"/>
    </row>
    <row r="2867" spans="6:7" x14ac:dyDescent="0.2">
      <c r="F2867" s="67"/>
      <c r="G2867" s="152"/>
    </row>
    <row r="2868" spans="6:7" x14ac:dyDescent="0.2">
      <c r="F2868" s="67"/>
      <c r="G2868" s="152"/>
    </row>
    <row r="2869" spans="6:7" x14ac:dyDescent="0.2">
      <c r="F2869" s="67"/>
      <c r="G2869" s="152"/>
    </row>
    <row r="2870" spans="6:7" x14ac:dyDescent="0.2">
      <c r="F2870" s="67"/>
      <c r="G2870" s="152"/>
    </row>
    <row r="2871" spans="6:7" x14ac:dyDescent="0.2">
      <c r="F2871" s="67"/>
      <c r="G2871" s="152"/>
    </row>
    <row r="2872" spans="6:7" x14ac:dyDescent="0.2">
      <c r="F2872" s="67"/>
      <c r="G2872" s="152"/>
    </row>
    <row r="2873" spans="6:7" x14ac:dyDescent="0.2">
      <c r="F2873" s="67"/>
      <c r="G2873" s="152"/>
    </row>
    <row r="2874" spans="6:7" x14ac:dyDescent="0.2">
      <c r="F2874" s="67"/>
      <c r="G2874" s="152"/>
    </row>
    <row r="2875" spans="6:7" x14ac:dyDescent="0.2">
      <c r="F2875" s="67"/>
      <c r="G2875" s="152"/>
    </row>
    <row r="2876" spans="6:7" x14ac:dyDescent="0.2">
      <c r="F2876" s="67"/>
      <c r="G2876" s="152"/>
    </row>
    <row r="2877" spans="6:7" x14ac:dyDescent="0.2">
      <c r="F2877" s="67"/>
      <c r="G2877" s="152"/>
    </row>
    <row r="2878" spans="6:7" x14ac:dyDescent="0.2">
      <c r="F2878" s="67"/>
      <c r="G2878" s="152"/>
    </row>
    <row r="2879" spans="6:7" x14ac:dyDescent="0.2">
      <c r="F2879" s="67"/>
      <c r="G2879" s="152"/>
    </row>
    <row r="2880" spans="6:7" x14ac:dyDescent="0.2">
      <c r="F2880" s="67"/>
      <c r="G2880" s="152"/>
    </row>
    <row r="2881" spans="6:7" x14ac:dyDescent="0.2">
      <c r="F2881" s="67"/>
      <c r="G2881" s="152"/>
    </row>
    <row r="2882" spans="6:7" x14ac:dyDescent="0.2">
      <c r="F2882" s="67"/>
      <c r="G2882" s="152"/>
    </row>
    <row r="2883" spans="6:7" x14ac:dyDescent="0.2">
      <c r="F2883" s="67"/>
      <c r="G2883" s="152"/>
    </row>
    <row r="2884" spans="6:7" x14ac:dyDescent="0.2">
      <c r="F2884" s="67"/>
      <c r="G2884" s="152"/>
    </row>
    <row r="2885" spans="6:7" x14ac:dyDescent="0.2">
      <c r="F2885" s="67"/>
      <c r="G2885" s="152"/>
    </row>
    <row r="2886" spans="6:7" x14ac:dyDescent="0.2">
      <c r="F2886" s="67"/>
      <c r="G2886" s="152"/>
    </row>
    <row r="2887" spans="6:7" x14ac:dyDescent="0.2">
      <c r="F2887" s="67"/>
      <c r="G2887" s="152"/>
    </row>
    <row r="2888" spans="6:7" x14ac:dyDescent="0.2">
      <c r="F2888" s="67"/>
      <c r="G2888" s="152"/>
    </row>
    <row r="2889" spans="6:7" x14ac:dyDescent="0.2">
      <c r="F2889" s="67"/>
      <c r="G2889" s="152"/>
    </row>
    <row r="2890" spans="6:7" x14ac:dyDescent="0.2">
      <c r="F2890" s="67"/>
      <c r="G2890" s="152"/>
    </row>
    <row r="2891" spans="6:7" x14ac:dyDescent="0.2">
      <c r="F2891" s="67"/>
      <c r="G2891" s="152"/>
    </row>
    <row r="2892" spans="6:7" x14ac:dyDescent="0.2">
      <c r="F2892" s="67"/>
      <c r="G2892" s="152"/>
    </row>
    <row r="2893" spans="6:7" x14ac:dyDescent="0.2">
      <c r="F2893" s="67"/>
      <c r="G2893" s="152"/>
    </row>
    <row r="2894" spans="6:7" x14ac:dyDescent="0.2">
      <c r="F2894" s="67"/>
      <c r="G2894" s="152"/>
    </row>
    <row r="2895" spans="6:7" x14ac:dyDescent="0.2">
      <c r="F2895" s="67"/>
      <c r="G2895" s="152"/>
    </row>
    <row r="2896" spans="6:7" x14ac:dyDescent="0.2">
      <c r="F2896" s="67"/>
      <c r="G2896" s="152"/>
    </row>
    <row r="2897" spans="6:7" x14ac:dyDescent="0.2">
      <c r="F2897" s="67"/>
      <c r="G2897" s="152"/>
    </row>
    <row r="2898" spans="6:7" x14ac:dyDescent="0.2">
      <c r="F2898" s="67"/>
      <c r="G2898" s="152"/>
    </row>
    <row r="2899" spans="6:7" x14ac:dyDescent="0.2">
      <c r="F2899" s="67"/>
      <c r="G2899" s="152"/>
    </row>
    <row r="2900" spans="6:7" x14ac:dyDescent="0.2">
      <c r="F2900" s="67"/>
      <c r="G2900" s="152"/>
    </row>
    <row r="2901" spans="6:7" x14ac:dyDescent="0.2">
      <c r="F2901" s="67"/>
      <c r="G2901" s="152"/>
    </row>
    <row r="2902" spans="6:7" x14ac:dyDescent="0.2">
      <c r="F2902" s="67"/>
      <c r="G2902" s="152"/>
    </row>
    <row r="2903" spans="6:7" x14ac:dyDescent="0.2">
      <c r="F2903" s="67"/>
      <c r="G2903" s="152"/>
    </row>
    <row r="2904" spans="6:7" x14ac:dyDescent="0.2">
      <c r="F2904" s="67"/>
      <c r="G2904" s="152"/>
    </row>
    <row r="2905" spans="6:7" x14ac:dyDescent="0.2">
      <c r="F2905" s="67"/>
      <c r="G2905" s="152"/>
    </row>
    <row r="2906" spans="6:7" x14ac:dyDescent="0.2">
      <c r="F2906" s="67"/>
      <c r="G2906" s="152"/>
    </row>
    <row r="2907" spans="6:7" x14ac:dyDescent="0.2">
      <c r="F2907" s="67"/>
      <c r="G2907" s="152"/>
    </row>
    <row r="2908" spans="6:7" x14ac:dyDescent="0.2">
      <c r="F2908" s="67"/>
      <c r="G2908" s="152"/>
    </row>
    <row r="2909" spans="6:7" x14ac:dyDescent="0.2">
      <c r="F2909" s="67"/>
      <c r="G2909" s="152"/>
    </row>
    <row r="2910" spans="6:7" x14ac:dyDescent="0.2">
      <c r="F2910" s="67"/>
      <c r="G2910" s="152"/>
    </row>
    <row r="2911" spans="6:7" x14ac:dyDescent="0.2">
      <c r="F2911" s="67"/>
      <c r="G2911" s="152"/>
    </row>
    <row r="2912" spans="6:7" x14ac:dyDescent="0.2">
      <c r="F2912" s="67"/>
      <c r="G2912" s="152"/>
    </row>
    <row r="2913" spans="6:7" x14ac:dyDescent="0.2">
      <c r="F2913" s="67"/>
      <c r="G2913" s="152"/>
    </row>
    <row r="2914" spans="6:7" x14ac:dyDescent="0.2">
      <c r="F2914" s="67"/>
      <c r="G2914" s="152"/>
    </row>
    <row r="2915" spans="6:7" x14ac:dyDescent="0.2">
      <c r="F2915" s="67"/>
      <c r="G2915" s="152"/>
    </row>
    <row r="2916" spans="6:7" x14ac:dyDescent="0.2">
      <c r="F2916" s="67"/>
      <c r="G2916" s="152"/>
    </row>
    <row r="2917" spans="6:7" x14ac:dyDescent="0.2">
      <c r="F2917" s="67"/>
      <c r="G2917" s="152"/>
    </row>
    <row r="2918" spans="6:7" x14ac:dyDescent="0.2">
      <c r="F2918" s="67"/>
      <c r="G2918" s="152"/>
    </row>
    <row r="2919" spans="6:7" x14ac:dyDescent="0.2">
      <c r="F2919" s="67"/>
      <c r="G2919" s="152"/>
    </row>
    <row r="2920" spans="6:7" x14ac:dyDescent="0.2">
      <c r="F2920" s="67"/>
      <c r="G2920" s="152"/>
    </row>
    <row r="2921" spans="6:7" x14ac:dyDescent="0.2">
      <c r="F2921" s="67"/>
      <c r="G2921" s="152"/>
    </row>
    <row r="2922" spans="6:7" x14ac:dyDescent="0.2">
      <c r="F2922" s="67"/>
      <c r="G2922" s="152"/>
    </row>
    <row r="2923" spans="6:7" x14ac:dyDescent="0.2">
      <c r="F2923" s="67"/>
      <c r="G2923" s="152"/>
    </row>
    <row r="2924" spans="6:7" x14ac:dyDescent="0.2">
      <c r="F2924" s="67"/>
      <c r="G2924" s="152"/>
    </row>
    <row r="2925" spans="6:7" x14ac:dyDescent="0.2">
      <c r="F2925" s="67"/>
      <c r="G2925" s="152"/>
    </row>
    <row r="2926" spans="6:7" x14ac:dyDescent="0.2">
      <c r="F2926" s="67"/>
      <c r="G2926" s="152"/>
    </row>
    <row r="2927" spans="6:7" x14ac:dyDescent="0.2">
      <c r="F2927" s="67"/>
      <c r="G2927" s="152"/>
    </row>
    <row r="2928" spans="6:7" x14ac:dyDescent="0.2">
      <c r="F2928" s="67"/>
      <c r="G2928" s="152"/>
    </row>
    <row r="2929" spans="6:7" x14ac:dyDescent="0.2">
      <c r="F2929" s="67"/>
      <c r="G2929" s="152"/>
    </row>
    <row r="2930" spans="6:7" x14ac:dyDescent="0.2">
      <c r="F2930" s="67"/>
      <c r="G2930" s="152"/>
    </row>
    <row r="2931" spans="6:7" x14ac:dyDescent="0.2">
      <c r="F2931" s="67"/>
      <c r="G2931" s="152"/>
    </row>
    <row r="2932" spans="6:7" x14ac:dyDescent="0.2">
      <c r="F2932" s="67"/>
      <c r="G2932" s="152"/>
    </row>
    <row r="2933" spans="6:7" x14ac:dyDescent="0.2">
      <c r="F2933" s="67"/>
      <c r="G2933" s="152"/>
    </row>
    <row r="2934" spans="6:7" x14ac:dyDescent="0.2">
      <c r="F2934" s="67"/>
      <c r="G2934" s="152"/>
    </row>
    <row r="2935" spans="6:7" x14ac:dyDescent="0.2">
      <c r="F2935" s="67"/>
      <c r="G2935" s="152"/>
    </row>
    <row r="2936" spans="6:7" x14ac:dyDescent="0.2">
      <c r="F2936" s="67"/>
      <c r="G2936" s="152"/>
    </row>
    <row r="2937" spans="6:7" x14ac:dyDescent="0.2">
      <c r="F2937" s="67"/>
      <c r="G2937" s="152"/>
    </row>
    <row r="2938" spans="6:7" x14ac:dyDescent="0.2">
      <c r="F2938" s="67"/>
      <c r="G2938" s="152"/>
    </row>
    <row r="2939" spans="6:7" x14ac:dyDescent="0.2">
      <c r="F2939" s="67"/>
      <c r="G2939" s="152"/>
    </row>
    <row r="2940" spans="6:7" x14ac:dyDescent="0.2">
      <c r="F2940" s="67"/>
      <c r="G2940" s="152"/>
    </row>
    <row r="2941" spans="6:7" x14ac:dyDescent="0.2">
      <c r="F2941" s="67"/>
      <c r="G2941" s="152"/>
    </row>
    <row r="2942" spans="6:7" x14ac:dyDescent="0.2">
      <c r="F2942" s="67"/>
      <c r="G2942" s="152"/>
    </row>
    <row r="2943" spans="6:7" x14ac:dyDescent="0.2">
      <c r="F2943" s="67"/>
      <c r="G2943" s="152"/>
    </row>
    <row r="2944" spans="6:7" x14ac:dyDescent="0.2">
      <c r="F2944" s="67"/>
      <c r="G2944" s="152"/>
    </row>
    <row r="2945" spans="6:7" x14ac:dyDescent="0.2">
      <c r="F2945" s="67"/>
      <c r="G2945" s="152"/>
    </row>
    <row r="2946" spans="6:7" x14ac:dyDescent="0.2">
      <c r="F2946" s="67"/>
      <c r="G2946" s="152"/>
    </row>
    <row r="2947" spans="6:7" x14ac:dyDescent="0.2">
      <c r="F2947" s="67"/>
      <c r="G2947" s="152"/>
    </row>
    <row r="2948" spans="6:7" x14ac:dyDescent="0.2">
      <c r="F2948" s="67"/>
      <c r="G2948" s="152"/>
    </row>
    <row r="2949" spans="6:7" x14ac:dyDescent="0.2">
      <c r="F2949" s="67"/>
      <c r="G2949" s="152"/>
    </row>
    <row r="2950" spans="6:7" x14ac:dyDescent="0.2">
      <c r="F2950" s="67"/>
      <c r="G2950" s="152"/>
    </row>
    <row r="2951" spans="6:7" x14ac:dyDescent="0.2">
      <c r="F2951" s="67"/>
      <c r="G2951" s="152"/>
    </row>
    <row r="2952" spans="6:7" x14ac:dyDescent="0.2">
      <c r="F2952" s="67"/>
      <c r="G2952" s="152"/>
    </row>
    <row r="2953" spans="6:7" x14ac:dyDescent="0.2">
      <c r="F2953" s="67"/>
      <c r="G2953" s="152"/>
    </row>
    <row r="2954" spans="6:7" x14ac:dyDescent="0.2">
      <c r="F2954" s="67"/>
      <c r="G2954" s="152"/>
    </row>
    <row r="2955" spans="6:7" x14ac:dyDescent="0.2">
      <c r="F2955" s="67"/>
      <c r="G2955" s="152"/>
    </row>
    <row r="2956" spans="6:7" x14ac:dyDescent="0.2">
      <c r="F2956" s="67"/>
      <c r="G2956" s="152"/>
    </row>
    <row r="2957" spans="6:7" x14ac:dyDescent="0.2">
      <c r="F2957" s="67"/>
      <c r="G2957" s="152"/>
    </row>
    <row r="2958" spans="6:7" x14ac:dyDescent="0.2">
      <c r="F2958" s="67"/>
      <c r="G2958" s="152"/>
    </row>
    <row r="2959" spans="6:7" x14ac:dyDescent="0.2">
      <c r="F2959" s="67"/>
      <c r="G2959" s="152"/>
    </row>
    <row r="2960" spans="6:7" x14ac:dyDescent="0.2">
      <c r="F2960" s="67"/>
      <c r="G2960" s="152"/>
    </row>
    <row r="2961" spans="6:7" x14ac:dyDescent="0.2">
      <c r="F2961" s="67"/>
      <c r="G2961" s="152"/>
    </row>
    <row r="2962" spans="6:7" x14ac:dyDescent="0.2">
      <c r="F2962" s="67"/>
      <c r="G2962" s="152"/>
    </row>
    <row r="2963" spans="6:7" x14ac:dyDescent="0.2">
      <c r="F2963" s="67"/>
      <c r="G2963" s="152"/>
    </row>
    <row r="2964" spans="6:7" x14ac:dyDescent="0.2">
      <c r="F2964" s="67"/>
      <c r="G2964" s="152"/>
    </row>
    <row r="2965" spans="6:7" x14ac:dyDescent="0.2">
      <c r="F2965" s="67"/>
      <c r="G2965" s="152"/>
    </row>
    <row r="2966" spans="6:7" x14ac:dyDescent="0.2">
      <c r="F2966" s="67"/>
      <c r="G2966" s="152"/>
    </row>
  </sheetData>
  <sheetProtection algorithmName="SHA-512" hashValue="cjv33OMvYIGFhIFZGvhsS/XX2cZCBGqY6NK2lkJ24iRPiUYi53lw46f0OrXtHuyf2Cyp4Zuf7uesqxJyG06XFQ==" saltValue="NwimoVpdwfKlj1RAibasgg==" spinCount="100000" sheet="1" objects="1" scenarios="1"/>
  <mergeCells count="3">
    <mergeCell ref="A1:H1"/>
    <mergeCell ref="A58:A59"/>
    <mergeCell ref="H103:I103"/>
  </mergeCells>
  <pageMargins left="0.35433070866141703" right="0.35433070866141703" top="0.5" bottom="0.39370078740157499" header="0.511811023622047" footer="0.511811023622047"/>
  <pageSetup scale="77"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B28F9-9E8D-4D51-B4B7-C764FAF0B6E4}">
  <dimension ref="A1:H91"/>
  <sheetViews>
    <sheetView workbookViewId="0">
      <selection sqref="A1:H1"/>
    </sheetView>
  </sheetViews>
  <sheetFormatPr defaultRowHeight="15" x14ac:dyDescent="0.25"/>
  <cols>
    <col min="1" max="1" width="3.5703125" style="85" customWidth="1"/>
    <col min="2" max="2" width="11.42578125" style="177" customWidth="1"/>
    <col min="3" max="3" width="12.140625" style="178" hidden="1" customWidth="1"/>
    <col min="4" max="4" width="56.85546875" style="85" customWidth="1"/>
    <col min="5" max="5" width="7.28515625" style="85" customWidth="1"/>
    <col min="6" max="6" width="7.42578125" style="85" customWidth="1"/>
    <col min="7" max="7" width="13" style="178" customWidth="1"/>
    <col min="8" max="8" width="13.42578125" style="178" customWidth="1"/>
    <col min="9" max="256" width="9.140625" style="85"/>
    <col min="257" max="257" width="3.5703125" style="85" customWidth="1"/>
    <col min="258" max="258" width="9.5703125" style="85" customWidth="1"/>
    <col min="259" max="259" width="12.140625" style="85" customWidth="1"/>
    <col min="260" max="260" width="56" style="85" customWidth="1"/>
    <col min="261" max="261" width="7.28515625" style="85" customWidth="1"/>
    <col min="262" max="262" width="7.42578125" style="85" customWidth="1"/>
    <col min="263" max="263" width="13" style="85" customWidth="1"/>
    <col min="264" max="264" width="13.42578125" style="85" customWidth="1"/>
    <col min="265" max="512" width="9.140625" style="85"/>
    <col min="513" max="513" width="3.5703125" style="85" customWidth="1"/>
    <col min="514" max="514" width="9.5703125" style="85" customWidth="1"/>
    <col min="515" max="515" width="12.140625" style="85" customWidth="1"/>
    <col min="516" max="516" width="56" style="85" customWidth="1"/>
    <col min="517" max="517" width="7.28515625" style="85" customWidth="1"/>
    <col min="518" max="518" width="7.42578125" style="85" customWidth="1"/>
    <col min="519" max="519" width="13" style="85" customWidth="1"/>
    <col min="520" max="520" width="13.42578125" style="85" customWidth="1"/>
    <col min="521" max="768" width="9.140625" style="85"/>
    <col min="769" max="769" width="3.5703125" style="85" customWidth="1"/>
    <col min="770" max="770" width="9.5703125" style="85" customWidth="1"/>
    <col min="771" max="771" width="12.140625" style="85" customWidth="1"/>
    <col min="772" max="772" width="56" style="85" customWidth="1"/>
    <col min="773" max="773" width="7.28515625" style="85" customWidth="1"/>
    <col min="774" max="774" width="7.42578125" style="85" customWidth="1"/>
    <col min="775" max="775" width="13" style="85" customWidth="1"/>
    <col min="776" max="776" width="13.42578125" style="85" customWidth="1"/>
    <col min="777" max="1024" width="9.140625" style="85"/>
    <col min="1025" max="1025" width="3.5703125" style="85" customWidth="1"/>
    <col min="1026" max="1026" width="9.5703125" style="85" customWidth="1"/>
    <col min="1027" max="1027" width="12.140625" style="85" customWidth="1"/>
    <col min="1028" max="1028" width="56" style="85" customWidth="1"/>
    <col min="1029" max="1029" width="7.28515625" style="85" customWidth="1"/>
    <col min="1030" max="1030" width="7.42578125" style="85" customWidth="1"/>
    <col min="1031" max="1031" width="13" style="85" customWidth="1"/>
    <col min="1032" max="1032" width="13.42578125" style="85" customWidth="1"/>
    <col min="1033" max="1280" width="9.140625" style="85"/>
    <col min="1281" max="1281" width="3.5703125" style="85" customWidth="1"/>
    <col min="1282" max="1282" width="9.5703125" style="85" customWidth="1"/>
    <col min="1283" max="1283" width="12.140625" style="85" customWidth="1"/>
    <col min="1284" max="1284" width="56" style="85" customWidth="1"/>
    <col min="1285" max="1285" width="7.28515625" style="85" customWidth="1"/>
    <col min="1286" max="1286" width="7.42578125" style="85" customWidth="1"/>
    <col min="1287" max="1287" width="13" style="85" customWidth="1"/>
    <col min="1288" max="1288" width="13.42578125" style="85" customWidth="1"/>
    <col min="1289" max="1536" width="9.140625" style="85"/>
    <col min="1537" max="1537" width="3.5703125" style="85" customWidth="1"/>
    <col min="1538" max="1538" width="9.5703125" style="85" customWidth="1"/>
    <col min="1539" max="1539" width="12.140625" style="85" customWidth="1"/>
    <col min="1540" max="1540" width="56" style="85" customWidth="1"/>
    <col min="1541" max="1541" width="7.28515625" style="85" customWidth="1"/>
    <col min="1542" max="1542" width="7.42578125" style="85" customWidth="1"/>
    <col min="1543" max="1543" width="13" style="85" customWidth="1"/>
    <col min="1544" max="1544" width="13.42578125" style="85" customWidth="1"/>
    <col min="1545" max="1792" width="9.140625" style="85"/>
    <col min="1793" max="1793" width="3.5703125" style="85" customWidth="1"/>
    <col min="1794" max="1794" width="9.5703125" style="85" customWidth="1"/>
    <col min="1795" max="1795" width="12.140625" style="85" customWidth="1"/>
    <col min="1796" max="1796" width="56" style="85" customWidth="1"/>
    <col min="1797" max="1797" width="7.28515625" style="85" customWidth="1"/>
    <col min="1798" max="1798" width="7.42578125" style="85" customWidth="1"/>
    <col min="1799" max="1799" width="13" style="85" customWidth="1"/>
    <col min="1800" max="1800" width="13.42578125" style="85" customWidth="1"/>
    <col min="1801" max="2048" width="9.140625" style="85"/>
    <col min="2049" max="2049" width="3.5703125" style="85" customWidth="1"/>
    <col min="2050" max="2050" width="9.5703125" style="85" customWidth="1"/>
    <col min="2051" max="2051" width="12.140625" style="85" customWidth="1"/>
    <col min="2052" max="2052" width="56" style="85" customWidth="1"/>
    <col min="2053" max="2053" width="7.28515625" style="85" customWidth="1"/>
    <col min="2054" max="2054" width="7.42578125" style="85" customWidth="1"/>
    <col min="2055" max="2055" width="13" style="85" customWidth="1"/>
    <col min="2056" max="2056" width="13.42578125" style="85" customWidth="1"/>
    <col min="2057" max="2304" width="9.140625" style="85"/>
    <col min="2305" max="2305" width="3.5703125" style="85" customWidth="1"/>
    <col min="2306" max="2306" width="9.5703125" style="85" customWidth="1"/>
    <col min="2307" max="2307" width="12.140625" style="85" customWidth="1"/>
    <col min="2308" max="2308" width="56" style="85" customWidth="1"/>
    <col min="2309" max="2309" width="7.28515625" style="85" customWidth="1"/>
    <col min="2310" max="2310" width="7.42578125" style="85" customWidth="1"/>
    <col min="2311" max="2311" width="13" style="85" customWidth="1"/>
    <col min="2312" max="2312" width="13.42578125" style="85" customWidth="1"/>
    <col min="2313" max="2560" width="9.140625" style="85"/>
    <col min="2561" max="2561" width="3.5703125" style="85" customWidth="1"/>
    <col min="2562" max="2562" width="9.5703125" style="85" customWidth="1"/>
    <col min="2563" max="2563" width="12.140625" style="85" customWidth="1"/>
    <col min="2564" max="2564" width="56" style="85" customWidth="1"/>
    <col min="2565" max="2565" width="7.28515625" style="85" customWidth="1"/>
    <col min="2566" max="2566" width="7.42578125" style="85" customWidth="1"/>
    <col min="2567" max="2567" width="13" style="85" customWidth="1"/>
    <col min="2568" max="2568" width="13.42578125" style="85" customWidth="1"/>
    <col min="2569" max="2816" width="9.140625" style="85"/>
    <col min="2817" max="2817" width="3.5703125" style="85" customWidth="1"/>
    <col min="2818" max="2818" width="9.5703125" style="85" customWidth="1"/>
    <col min="2819" max="2819" width="12.140625" style="85" customWidth="1"/>
    <col min="2820" max="2820" width="56" style="85" customWidth="1"/>
    <col min="2821" max="2821" width="7.28515625" style="85" customWidth="1"/>
    <col min="2822" max="2822" width="7.42578125" style="85" customWidth="1"/>
    <col min="2823" max="2823" width="13" style="85" customWidth="1"/>
    <col min="2824" max="2824" width="13.42578125" style="85" customWidth="1"/>
    <col min="2825" max="3072" width="9.140625" style="85"/>
    <col min="3073" max="3073" width="3.5703125" style="85" customWidth="1"/>
    <col min="3074" max="3074" width="9.5703125" style="85" customWidth="1"/>
    <col min="3075" max="3075" width="12.140625" style="85" customWidth="1"/>
    <col min="3076" max="3076" width="56" style="85" customWidth="1"/>
    <col min="3077" max="3077" width="7.28515625" style="85" customWidth="1"/>
    <col min="3078" max="3078" width="7.42578125" style="85" customWidth="1"/>
    <col min="3079" max="3079" width="13" style="85" customWidth="1"/>
    <col min="3080" max="3080" width="13.42578125" style="85" customWidth="1"/>
    <col min="3081" max="3328" width="9.140625" style="85"/>
    <col min="3329" max="3329" width="3.5703125" style="85" customWidth="1"/>
    <col min="3330" max="3330" width="9.5703125" style="85" customWidth="1"/>
    <col min="3331" max="3331" width="12.140625" style="85" customWidth="1"/>
    <col min="3332" max="3332" width="56" style="85" customWidth="1"/>
    <col min="3333" max="3333" width="7.28515625" style="85" customWidth="1"/>
    <col min="3334" max="3334" width="7.42578125" style="85" customWidth="1"/>
    <col min="3335" max="3335" width="13" style="85" customWidth="1"/>
    <col min="3336" max="3336" width="13.42578125" style="85" customWidth="1"/>
    <col min="3337" max="3584" width="9.140625" style="85"/>
    <col min="3585" max="3585" width="3.5703125" style="85" customWidth="1"/>
    <col min="3586" max="3586" width="9.5703125" style="85" customWidth="1"/>
    <col min="3587" max="3587" width="12.140625" style="85" customWidth="1"/>
    <col min="3588" max="3588" width="56" style="85" customWidth="1"/>
    <col min="3589" max="3589" width="7.28515625" style="85" customWidth="1"/>
    <col min="3590" max="3590" width="7.42578125" style="85" customWidth="1"/>
    <col min="3591" max="3591" width="13" style="85" customWidth="1"/>
    <col min="3592" max="3592" width="13.42578125" style="85" customWidth="1"/>
    <col min="3593" max="3840" width="9.140625" style="85"/>
    <col min="3841" max="3841" width="3.5703125" style="85" customWidth="1"/>
    <col min="3842" max="3842" width="9.5703125" style="85" customWidth="1"/>
    <col min="3843" max="3843" width="12.140625" style="85" customWidth="1"/>
    <col min="3844" max="3844" width="56" style="85" customWidth="1"/>
    <col min="3845" max="3845" width="7.28515625" style="85" customWidth="1"/>
    <col min="3846" max="3846" width="7.42578125" style="85" customWidth="1"/>
    <col min="3847" max="3847" width="13" style="85" customWidth="1"/>
    <col min="3848" max="3848" width="13.42578125" style="85" customWidth="1"/>
    <col min="3849" max="4096" width="9.140625" style="85"/>
    <col min="4097" max="4097" width="3.5703125" style="85" customWidth="1"/>
    <col min="4098" max="4098" width="9.5703125" style="85" customWidth="1"/>
    <col min="4099" max="4099" width="12.140625" style="85" customWidth="1"/>
    <col min="4100" max="4100" width="56" style="85" customWidth="1"/>
    <col min="4101" max="4101" width="7.28515625" style="85" customWidth="1"/>
    <col min="4102" max="4102" width="7.42578125" style="85" customWidth="1"/>
    <col min="4103" max="4103" width="13" style="85" customWidth="1"/>
    <col min="4104" max="4104" width="13.42578125" style="85" customWidth="1"/>
    <col min="4105" max="4352" width="9.140625" style="85"/>
    <col min="4353" max="4353" width="3.5703125" style="85" customWidth="1"/>
    <col min="4354" max="4354" width="9.5703125" style="85" customWidth="1"/>
    <col min="4355" max="4355" width="12.140625" style="85" customWidth="1"/>
    <col min="4356" max="4356" width="56" style="85" customWidth="1"/>
    <col min="4357" max="4357" width="7.28515625" style="85" customWidth="1"/>
    <col min="4358" max="4358" width="7.42578125" style="85" customWidth="1"/>
    <col min="4359" max="4359" width="13" style="85" customWidth="1"/>
    <col min="4360" max="4360" width="13.42578125" style="85" customWidth="1"/>
    <col min="4361" max="4608" width="9.140625" style="85"/>
    <col min="4609" max="4609" width="3.5703125" style="85" customWidth="1"/>
    <col min="4610" max="4610" width="9.5703125" style="85" customWidth="1"/>
    <col min="4611" max="4611" width="12.140625" style="85" customWidth="1"/>
    <col min="4612" max="4612" width="56" style="85" customWidth="1"/>
    <col min="4613" max="4613" width="7.28515625" style="85" customWidth="1"/>
    <col min="4614" max="4614" width="7.42578125" style="85" customWidth="1"/>
    <col min="4615" max="4615" width="13" style="85" customWidth="1"/>
    <col min="4616" max="4616" width="13.42578125" style="85" customWidth="1"/>
    <col min="4617" max="4864" width="9.140625" style="85"/>
    <col min="4865" max="4865" width="3.5703125" style="85" customWidth="1"/>
    <col min="4866" max="4866" width="9.5703125" style="85" customWidth="1"/>
    <col min="4867" max="4867" width="12.140625" style="85" customWidth="1"/>
    <col min="4868" max="4868" width="56" style="85" customWidth="1"/>
    <col min="4869" max="4869" width="7.28515625" style="85" customWidth="1"/>
    <col min="4870" max="4870" width="7.42578125" style="85" customWidth="1"/>
    <col min="4871" max="4871" width="13" style="85" customWidth="1"/>
    <col min="4872" max="4872" width="13.42578125" style="85" customWidth="1"/>
    <col min="4873" max="5120" width="9.140625" style="85"/>
    <col min="5121" max="5121" width="3.5703125" style="85" customWidth="1"/>
    <col min="5122" max="5122" width="9.5703125" style="85" customWidth="1"/>
    <col min="5123" max="5123" width="12.140625" style="85" customWidth="1"/>
    <col min="5124" max="5124" width="56" style="85" customWidth="1"/>
    <col min="5125" max="5125" width="7.28515625" style="85" customWidth="1"/>
    <col min="5126" max="5126" width="7.42578125" style="85" customWidth="1"/>
    <col min="5127" max="5127" width="13" style="85" customWidth="1"/>
    <col min="5128" max="5128" width="13.42578125" style="85" customWidth="1"/>
    <col min="5129" max="5376" width="9.140625" style="85"/>
    <col min="5377" max="5377" width="3.5703125" style="85" customWidth="1"/>
    <col min="5378" max="5378" width="9.5703125" style="85" customWidth="1"/>
    <col min="5379" max="5379" width="12.140625" style="85" customWidth="1"/>
    <col min="5380" max="5380" width="56" style="85" customWidth="1"/>
    <col min="5381" max="5381" width="7.28515625" style="85" customWidth="1"/>
    <col min="5382" max="5382" width="7.42578125" style="85" customWidth="1"/>
    <col min="5383" max="5383" width="13" style="85" customWidth="1"/>
    <col min="5384" max="5384" width="13.42578125" style="85" customWidth="1"/>
    <col min="5385" max="5632" width="9.140625" style="85"/>
    <col min="5633" max="5633" width="3.5703125" style="85" customWidth="1"/>
    <col min="5634" max="5634" width="9.5703125" style="85" customWidth="1"/>
    <col min="5635" max="5635" width="12.140625" style="85" customWidth="1"/>
    <col min="5636" max="5636" width="56" style="85" customWidth="1"/>
    <col min="5637" max="5637" width="7.28515625" style="85" customWidth="1"/>
    <col min="5638" max="5638" width="7.42578125" style="85" customWidth="1"/>
    <col min="5639" max="5639" width="13" style="85" customWidth="1"/>
    <col min="5640" max="5640" width="13.42578125" style="85" customWidth="1"/>
    <col min="5641" max="5888" width="9.140625" style="85"/>
    <col min="5889" max="5889" width="3.5703125" style="85" customWidth="1"/>
    <col min="5890" max="5890" width="9.5703125" style="85" customWidth="1"/>
    <col min="5891" max="5891" width="12.140625" style="85" customWidth="1"/>
    <col min="5892" max="5892" width="56" style="85" customWidth="1"/>
    <col min="5893" max="5893" width="7.28515625" style="85" customWidth="1"/>
    <col min="5894" max="5894" width="7.42578125" style="85" customWidth="1"/>
    <col min="5895" max="5895" width="13" style="85" customWidth="1"/>
    <col min="5896" max="5896" width="13.42578125" style="85" customWidth="1"/>
    <col min="5897" max="6144" width="9.140625" style="85"/>
    <col min="6145" max="6145" width="3.5703125" style="85" customWidth="1"/>
    <col min="6146" max="6146" width="9.5703125" style="85" customWidth="1"/>
    <col min="6147" max="6147" width="12.140625" style="85" customWidth="1"/>
    <col min="6148" max="6148" width="56" style="85" customWidth="1"/>
    <col min="6149" max="6149" width="7.28515625" style="85" customWidth="1"/>
    <col min="6150" max="6150" width="7.42578125" style="85" customWidth="1"/>
    <col min="6151" max="6151" width="13" style="85" customWidth="1"/>
    <col min="6152" max="6152" width="13.42578125" style="85" customWidth="1"/>
    <col min="6153" max="6400" width="9.140625" style="85"/>
    <col min="6401" max="6401" width="3.5703125" style="85" customWidth="1"/>
    <col min="6402" max="6402" width="9.5703125" style="85" customWidth="1"/>
    <col min="6403" max="6403" width="12.140625" style="85" customWidth="1"/>
    <col min="6404" max="6404" width="56" style="85" customWidth="1"/>
    <col min="6405" max="6405" width="7.28515625" style="85" customWidth="1"/>
    <col min="6406" max="6406" width="7.42578125" style="85" customWidth="1"/>
    <col min="6407" max="6407" width="13" style="85" customWidth="1"/>
    <col min="6408" max="6408" width="13.42578125" style="85" customWidth="1"/>
    <col min="6409" max="6656" width="9.140625" style="85"/>
    <col min="6657" max="6657" width="3.5703125" style="85" customWidth="1"/>
    <col min="6658" max="6658" width="9.5703125" style="85" customWidth="1"/>
    <col min="6659" max="6659" width="12.140625" style="85" customWidth="1"/>
    <col min="6660" max="6660" width="56" style="85" customWidth="1"/>
    <col min="6661" max="6661" width="7.28515625" style="85" customWidth="1"/>
    <col min="6662" max="6662" width="7.42578125" style="85" customWidth="1"/>
    <col min="6663" max="6663" width="13" style="85" customWidth="1"/>
    <col min="6664" max="6664" width="13.42578125" style="85" customWidth="1"/>
    <col min="6665" max="6912" width="9.140625" style="85"/>
    <col min="6913" max="6913" width="3.5703125" style="85" customWidth="1"/>
    <col min="6914" max="6914" width="9.5703125" style="85" customWidth="1"/>
    <col min="6915" max="6915" width="12.140625" style="85" customWidth="1"/>
    <col min="6916" max="6916" width="56" style="85" customWidth="1"/>
    <col min="6917" max="6917" width="7.28515625" style="85" customWidth="1"/>
    <col min="6918" max="6918" width="7.42578125" style="85" customWidth="1"/>
    <col min="6919" max="6919" width="13" style="85" customWidth="1"/>
    <col min="6920" max="6920" width="13.42578125" style="85" customWidth="1"/>
    <col min="6921" max="7168" width="9.140625" style="85"/>
    <col min="7169" max="7169" width="3.5703125" style="85" customWidth="1"/>
    <col min="7170" max="7170" width="9.5703125" style="85" customWidth="1"/>
    <col min="7171" max="7171" width="12.140625" style="85" customWidth="1"/>
    <col min="7172" max="7172" width="56" style="85" customWidth="1"/>
    <col min="7173" max="7173" width="7.28515625" style="85" customWidth="1"/>
    <col min="7174" max="7174" width="7.42578125" style="85" customWidth="1"/>
    <col min="7175" max="7175" width="13" style="85" customWidth="1"/>
    <col min="7176" max="7176" width="13.42578125" style="85" customWidth="1"/>
    <col min="7177" max="7424" width="9.140625" style="85"/>
    <col min="7425" max="7425" width="3.5703125" style="85" customWidth="1"/>
    <col min="7426" max="7426" width="9.5703125" style="85" customWidth="1"/>
    <col min="7427" max="7427" width="12.140625" style="85" customWidth="1"/>
    <col min="7428" max="7428" width="56" style="85" customWidth="1"/>
    <col min="7429" max="7429" width="7.28515625" style="85" customWidth="1"/>
    <col min="7430" max="7430" width="7.42578125" style="85" customWidth="1"/>
    <col min="7431" max="7431" width="13" style="85" customWidth="1"/>
    <col min="7432" max="7432" width="13.42578125" style="85" customWidth="1"/>
    <col min="7433" max="7680" width="9.140625" style="85"/>
    <col min="7681" max="7681" width="3.5703125" style="85" customWidth="1"/>
    <col min="7682" max="7682" width="9.5703125" style="85" customWidth="1"/>
    <col min="7683" max="7683" width="12.140625" style="85" customWidth="1"/>
    <col min="7684" max="7684" width="56" style="85" customWidth="1"/>
    <col min="7685" max="7685" width="7.28515625" style="85" customWidth="1"/>
    <col min="7686" max="7686" width="7.42578125" style="85" customWidth="1"/>
    <col min="7687" max="7687" width="13" style="85" customWidth="1"/>
    <col min="7688" max="7688" width="13.42578125" style="85" customWidth="1"/>
    <col min="7689" max="7936" width="9.140625" style="85"/>
    <col min="7937" max="7937" width="3.5703125" style="85" customWidth="1"/>
    <col min="7938" max="7938" width="9.5703125" style="85" customWidth="1"/>
    <col min="7939" max="7939" width="12.140625" style="85" customWidth="1"/>
    <col min="7940" max="7940" width="56" style="85" customWidth="1"/>
    <col min="7941" max="7941" width="7.28515625" style="85" customWidth="1"/>
    <col min="7942" max="7942" width="7.42578125" style="85" customWidth="1"/>
    <col min="7943" max="7943" width="13" style="85" customWidth="1"/>
    <col min="7944" max="7944" width="13.42578125" style="85" customWidth="1"/>
    <col min="7945" max="8192" width="9.140625" style="85"/>
    <col min="8193" max="8193" width="3.5703125" style="85" customWidth="1"/>
    <col min="8194" max="8194" width="9.5703125" style="85" customWidth="1"/>
    <col min="8195" max="8195" width="12.140625" style="85" customWidth="1"/>
    <col min="8196" max="8196" width="56" style="85" customWidth="1"/>
    <col min="8197" max="8197" width="7.28515625" style="85" customWidth="1"/>
    <col min="8198" max="8198" width="7.42578125" style="85" customWidth="1"/>
    <col min="8199" max="8199" width="13" style="85" customWidth="1"/>
    <col min="8200" max="8200" width="13.42578125" style="85" customWidth="1"/>
    <col min="8201" max="8448" width="9.140625" style="85"/>
    <col min="8449" max="8449" width="3.5703125" style="85" customWidth="1"/>
    <col min="8450" max="8450" width="9.5703125" style="85" customWidth="1"/>
    <col min="8451" max="8451" width="12.140625" style="85" customWidth="1"/>
    <col min="8452" max="8452" width="56" style="85" customWidth="1"/>
    <col min="8453" max="8453" width="7.28515625" style="85" customWidth="1"/>
    <col min="8454" max="8454" width="7.42578125" style="85" customWidth="1"/>
    <col min="8455" max="8455" width="13" style="85" customWidth="1"/>
    <col min="8456" max="8456" width="13.42578125" style="85" customWidth="1"/>
    <col min="8457" max="8704" width="9.140625" style="85"/>
    <col min="8705" max="8705" width="3.5703125" style="85" customWidth="1"/>
    <col min="8706" max="8706" width="9.5703125" style="85" customWidth="1"/>
    <col min="8707" max="8707" width="12.140625" style="85" customWidth="1"/>
    <col min="8708" max="8708" width="56" style="85" customWidth="1"/>
    <col min="8709" max="8709" width="7.28515625" style="85" customWidth="1"/>
    <col min="8710" max="8710" width="7.42578125" style="85" customWidth="1"/>
    <col min="8711" max="8711" width="13" style="85" customWidth="1"/>
    <col min="8712" max="8712" width="13.42578125" style="85" customWidth="1"/>
    <col min="8713" max="8960" width="9.140625" style="85"/>
    <col min="8961" max="8961" width="3.5703125" style="85" customWidth="1"/>
    <col min="8962" max="8962" width="9.5703125" style="85" customWidth="1"/>
    <col min="8963" max="8963" width="12.140625" style="85" customWidth="1"/>
    <col min="8964" max="8964" width="56" style="85" customWidth="1"/>
    <col min="8965" max="8965" width="7.28515625" style="85" customWidth="1"/>
    <col min="8966" max="8966" width="7.42578125" style="85" customWidth="1"/>
    <col min="8967" max="8967" width="13" style="85" customWidth="1"/>
    <col min="8968" max="8968" width="13.42578125" style="85" customWidth="1"/>
    <col min="8969" max="9216" width="9.140625" style="85"/>
    <col min="9217" max="9217" width="3.5703125" style="85" customWidth="1"/>
    <col min="9218" max="9218" width="9.5703125" style="85" customWidth="1"/>
    <col min="9219" max="9219" width="12.140625" style="85" customWidth="1"/>
    <col min="9220" max="9220" width="56" style="85" customWidth="1"/>
    <col min="9221" max="9221" width="7.28515625" style="85" customWidth="1"/>
    <col min="9222" max="9222" width="7.42578125" style="85" customWidth="1"/>
    <col min="9223" max="9223" width="13" style="85" customWidth="1"/>
    <col min="9224" max="9224" width="13.42578125" style="85" customWidth="1"/>
    <col min="9225" max="9472" width="9.140625" style="85"/>
    <col min="9473" max="9473" width="3.5703125" style="85" customWidth="1"/>
    <col min="9474" max="9474" width="9.5703125" style="85" customWidth="1"/>
    <col min="9475" max="9475" width="12.140625" style="85" customWidth="1"/>
    <col min="9476" max="9476" width="56" style="85" customWidth="1"/>
    <col min="9477" max="9477" width="7.28515625" style="85" customWidth="1"/>
    <col min="9478" max="9478" width="7.42578125" style="85" customWidth="1"/>
    <col min="9479" max="9479" width="13" style="85" customWidth="1"/>
    <col min="9480" max="9480" width="13.42578125" style="85" customWidth="1"/>
    <col min="9481" max="9728" width="9.140625" style="85"/>
    <col min="9729" max="9729" width="3.5703125" style="85" customWidth="1"/>
    <col min="9730" max="9730" width="9.5703125" style="85" customWidth="1"/>
    <col min="9731" max="9731" width="12.140625" style="85" customWidth="1"/>
    <col min="9732" max="9732" width="56" style="85" customWidth="1"/>
    <col min="9733" max="9733" width="7.28515625" style="85" customWidth="1"/>
    <col min="9734" max="9734" width="7.42578125" style="85" customWidth="1"/>
    <col min="9735" max="9735" width="13" style="85" customWidth="1"/>
    <col min="9736" max="9736" width="13.42578125" style="85" customWidth="1"/>
    <col min="9737" max="9984" width="9.140625" style="85"/>
    <col min="9985" max="9985" width="3.5703125" style="85" customWidth="1"/>
    <col min="9986" max="9986" width="9.5703125" style="85" customWidth="1"/>
    <col min="9987" max="9987" width="12.140625" style="85" customWidth="1"/>
    <col min="9988" max="9988" width="56" style="85" customWidth="1"/>
    <col min="9989" max="9989" width="7.28515625" style="85" customWidth="1"/>
    <col min="9990" max="9990" width="7.42578125" style="85" customWidth="1"/>
    <col min="9991" max="9991" width="13" style="85" customWidth="1"/>
    <col min="9992" max="9992" width="13.42578125" style="85" customWidth="1"/>
    <col min="9993" max="10240" width="9.140625" style="85"/>
    <col min="10241" max="10241" width="3.5703125" style="85" customWidth="1"/>
    <col min="10242" max="10242" width="9.5703125" style="85" customWidth="1"/>
    <col min="10243" max="10243" width="12.140625" style="85" customWidth="1"/>
    <col min="10244" max="10244" width="56" style="85" customWidth="1"/>
    <col min="10245" max="10245" width="7.28515625" style="85" customWidth="1"/>
    <col min="10246" max="10246" width="7.42578125" style="85" customWidth="1"/>
    <col min="10247" max="10247" width="13" style="85" customWidth="1"/>
    <col min="10248" max="10248" width="13.42578125" style="85" customWidth="1"/>
    <col min="10249" max="10496" width="9.140625" style="85"/>
    <col min="10497" max="10497" width="3.5703125" style="85" customWidth="1"/>
    <col min="10498" max="10498" width="9.5703125" style="85" customWidth="1"/>
    <col min="10499" max="10499" width="12.140625" style="85" customWidth="1"/>
    <col min="10500" max="10500" width="56" style="85" customWidth="1"/>
    <col min="10501" max="10501" width="7.28515625" style="85" customWidth="1"/>
    <col min="10502" max="10502" width="7.42578125" style="85" customWidth="1"/>
    <col min="10503" max="10503" width="13" style="85" customWidth="1"/>
    <col min="10504" max="10504" width="13.42578125" style="85" customWidth="1"/>
    <col min="10505" max="10752" width="9.140625" style="85"/>
    <col min="10753" max="10753" width="3.5703125" style="85" customWidth="1"/>
    <col min="10754" max="10754" width="9.5703125" style="85" customWidth="1"/>
    <col min="10755" max="10755" width="12.140625" style="85" customWidth="1"/>
    <col min="10756" max="10756" width="56" style="85" customWidth="1"/>
    <col min="10757" max="10757" width="7.28515625" style="85" customWidth="1"/>
    <col min="10758" max="10758" width="7.42578125" style="85" customWidth="1"/>
    <col min="10759" max="10759" width="13" style="85" customWidth="1"/>
    <col min="10760" max="10760" width="13.42578125" style="85" customWidth="1"/>
    <col min="10761" max="11008" width="9.140625" style="85"/>
    <col min="11009" max="11009" width="3.5703125" style="85" customWidth="1"/>
    <col min="11010" max="11010" width="9.5703125" style="85" customWidth="1"/>
    <col min="11011" max="11011" width="12.140625" style="85" customWidth="1"/>
    <col min="11012" max="11012" width="56" style="85" customWidth="1"/>
    <col min="11013" max="11013" width="7.28515625" style="85" customWidth="1"/>
    <col min="11014" max="11014" width="7.42578125" style="85" customWidth="1"/>
    <col min="11015" max="11015" width="13" style="85" customWidth="1"/>
    <col min="11016" max="11016" width="13.42578125" style="85" customWidth="1"/>
    <col min="11017" max="11264" width="9.140625" style="85"/>
    <col min="11265" max="11265" width="3.5703125" style="85" customWidth="1"/>
    <col min="11266" max="11266" width="9.5703125" style="85" customWidth="1"/>
    <col min="11267" max="11267" width="12.140625" style="85" customWidth="1"/>
    <col min="11268" max="11268" width="56" style="85" customWidth="1"/>
    <col min="11269" max="11269" width="7.28515625" style="85" customWidth="1"/>
    <col min="11270" max="11270" width="7.42578125" style="85" customWidth="1"/>
    <col min="11271" max="11271" width="13" style="85" customWidth="1"/>
    <col min="11272" max="11272" width="13.42578125" style="85" customWidth="1"/>
    <col min="11273" max="11520" width="9.140625" style="85"/>
    <col min="11521" max="11521" width="3.5703125" style="85" customWidth="1"/>
    <col min="11522" max="11522" width="9.5703125" style="85" customWidth="1"/>
    <col min="11523" max="11523" width="12.140625" style="85" customWidth="1"/>
    <col min="11524" max="11524" width="56" style="85" customWidth="1"/>
    <col min="11525" max="11525" width="7.28515625" style="85" customWidth="1"/>
    <col min="11526" max="11526" width="7.42578125" style="85" customWidth="1"/>
    <col min="11527" max="11527" width="13" style="85" customWidth="1"/>
    <col min="11528" max="11528" width="13.42578125" style="85" customWidth="1"/>
    <col min="11529" max="11776" width="9.140625" style="85"/>
    <col min="11777" max="11777" width="3.5703125" style="85" customWidth="1"/>
    <col min="11778" max="11778" width="9.5703125" style="85" customWidth="1"/>
    <col min="11779" max="11779" width="12.140625" style="85" customWidth="1"/>
    <col min="11780" max="11780" width="56" style="85" customWidth="1"/>
    <col min="11781" max="11781" width="7.28515625" style="85" customWidth="1"/>
    <col min="11782" max="11782" width="7.42578125" style="85" customWidth="1"/>
    <col min="11783" max="11783" width="13" style="85" customWidth="1"/>
    <col min="11784" max="11784" width="13.42578125" style="85" customWidth="1"/>
    <col min="11785" max="12032" width="9.140625" style="85"/>
    <col min="12033" max="12033" width="3.5703125" style="85" customWidth="1"/>
    <col min="12034" max="12034" width="9.5703125" style="85" customWidth="1"/>
    <col min="12035" max="12035" width="12.140625" style="85" customWidth="1"/>
    <col min="12036" max="12036" width="56" style="85" customWidth="1"/>
    <col min="12037" max="12037" width="7.28515625" style="85" customWidth="1"/>
    <col min="12038" max="12038" width="7.42578125" style="85" customWidth="1"/>
    <col min="12039" max="12039" width="13" style="85" customWidth="1"/>
    <col min="12040" max="12040" width="13.42578125" style="85" customWidth="1"/>
    <col min="12041" max="12288" width="9.140625" style="85"/>
    <col min="12289" max="12289" width="3.5703125" style="85" customWidth="1"/>
    <col min="12290" max="12290" width="9.5703125" style="85" customWidth="1"/>
    <col min="12291" max="12291" width="12.140625" style="85" customWidth="1"/>
    <col min="12292" max="12292" width="56" style="85" customWidth="1"/>
    <col min="12293" max="12293" width="7.28515625" style="85" customWidth="1"/>
    <col min="12294" max="12294" width="7.42578125" style="85" customWidth="1"/>
    <col min="12295" max="12295" width="13" style="85" customWidth="1"/>
    <col min="12296" max="12296" width="13.42578125" style="85" customWidth="1"/>
    <col min="12297" max="12544" width="9.140625" style="85"/>
    <col min="12545" max="12545" width="3.5703125" style="85" customWidth="1"/>
    <col min="12546" max="12546" width="9.5703125" style="85" customWidth="1"/>
    <col min="12547" max="12547" width="12.140625" style="85" customWidth="1"/>
    <col min="12548" max="12548" width="56" style="85" customWidth="1"/>
    <col min="12549" max="12549" width="7.28515625" style="85" customWidth="1"/>
    <col min="12550" max="12550" width="7.42578125" style="85" customWidth="1"/>
    <col min="12551" max="12551" width="13" style="85" customWidth="1"/>
    <col min="12552" max="12552" width="13.42578125" style="85" customWidth="1"/>
    <col min="12553" max="12800" width="9.140625" style="85"/>
    <col min="12801" max="12801" width="3.5703125" style="85" customWidth="1"/>
    <col min="12802" max="12802" width="9.5703125" style="85" customWidth="1"/>
    <col min="12803" max="12803" width="12.140625" style="85" customWidth="1"/>
    <col min="12804" max="12804" width="56" style="85" customWidth="1"/>
    <col min="12805" max="12805" width="7.28515625" style="85" customWidth="1"/>
    <col min="12806" max="12806" width="7.42578125" style="85" customWidth="1"/>
    <col min="12807" max="12807" width="13" style="85" customWidth="1"/>
    <col min="12808" max="12808" width="13.42578125" style="85" customWidth="1"/>
    <col min="12809" max="13056" width="9.140625" style="85"/>
    <col min="13057" max="13057" width="3.5703125" style="85" customWidth="1"/>
    <col min="13058" max="13058" width="9.5703125" style="85" customWidth="1"/>
    <col min="13059" max="13059" width="12.140625" style="85" customWidth="1"/>
    <col min="13060" max="13060" width="56" style="85" customWidth="1"/>
    <col min="13061" max="13061" width="7.28515625" style="85" customWidth="1"/>
    <col min="13062" max="13062" width="7.42578125" style="85" customWidth="1"/>
    <col min="13063" max="13063" width="13" style="85" customWidth="1"/>
    <col min="13064" max="13064" width="13.42578125" style="85" customWidth="1"/>
    <col min="13065" max="13312" width="9.140625" style="85"/>
    <col min="13313" max="13313" width="3.5703125" style="85" customWidth="1"/>
    <col min="13314" max="13314" width="9.5703125" style="85" customWidth="1"/>
    <col min="13315" max="13315" width="12.140625" style="85" customWidth="1"/>
    <col min="13316" max="13316" width="56" style="85" customWidth="1"/>
    <col min="13317" max="13317" width="7.28515625" style="85" customWidth="1"/>
    <col min="13318" max="13318" width="7.42578125" style="85" customWidth="1"/>
    <col min="13319" max="13319" width="13" style="85" customWidth="1"/>
    <col min="13320" max="13320" width="13.42578125" style="85" customWidth="1"/>
    <col min="13321" max="13568" width="9.140625" style="85"/>
    <col min="13569" max="13569" width="3.5703125" style="85" customWidth="1"/>
    <col min="13570" max="13570" width="9.5703125" style="85" customWidth="1"/>
    <col min="13571" max="13571" width="12.140625" style="85" customWidth="1"/>
    <col min="13572" max="13572" width="56" style="85" customWidth="1"/>
    <col min="13573" max="13573" width="7.28515625" style="85" customWidth="1"/>
    <col min="13574" max="13574" width="7.42578125" style="85" customWidth="1"/>
    <col min="13575" max="13575" width="13" style="85" customWidth="1"/>
    <col min="13576" max="13576" width="13.42578125" style="85" customWidth="1"/>
    <col min="13577" max="13824" width="9.140625" style="85"/>
    <col min="13825" max="13825" width="3.5703125" style="85" customWidth="1"/>
    <col min="13826" max="13826" width="9.5703125" style="85" customWidth="1"/>
    <col min="13827" max="13827" width="12.140625" style="85" customWidth="1"/>
    <col min="13828" max="13828" width="56" style="85" customWidth="1"/>
    <col min="13829" max="13829" width="7.28515625" style="85" customWidth="1"/>
    <col min="13830" max="13830" width="7.42578125" style="85" customWidth="1"/>
    <col min="13831" max="13831" width="13" style="85" customWidth="1"/>
    <col min="13832" max="13832" width="13.42578125" style="85" customWidth="1"/>
    <col min="13833" max="14080" width="9.140625" style="85"/>
    <col min="14081" max="14081" width="3.5703125" style="85" customWidth="1"/>
    <col min="14082" max="14082" width="9.5703125" style="85" customWidth="1"/>
    <col min="14083" max="14083" width="12.140625" style="85" customWidth="1"/>
    <col min="14084" max="14084" width="56" style="85" customWidth="1"/>
    <col min="14085" max="14085" width="7.28515625" style="85" customWidth="1"/>
    <col min="14086" max="14086" width="7.42578125" style="85" customWidth="1"/>
    <col min="14087" max="14087" width="13" style="85" customWidth="1"/>
    <col min="14088" max="14088" width="13.42578125" style="85" customWidth="1"/>
    <col min="14089" max="14336" width="9.140625" style="85"/>
    <col min="14337" max="14337" width="3.5703125" style="85" customWidth="1"/>
    <col min="14338" max="14338" width="9.5703125" style="85" customWidth="1"/>
    <col min="14339" max="14339" width="12.140625" style="85" customWidth="1"/>
    <col min="14340" max="14340" width="56" style="85" customWidth="1"/>
    <col min="14341" max="14341" width="7.28515625" style="85" customWidth="1"/>
    <col min="14342" max="14342" width="7.42578125" style="85" customWidth="1"/>
    <col min="14343" max="14343" width="13" style="85" customWidth="1"/>
    <col min="14344" max="14344" width="13.42578125" style="85" customWidth="1"/>
    <col min="14345" max="14592" width="9.140625" style="85"/>
    <col min="14593" max="14593" width="3.5703125" style="85" customWidth="1"/>
    <col min="14594" max="14594" width="9.5703125" style="85" customWidth="1"/>
    <col min="14595" max="14595" width="12.140625" style="85" customWidth="1"/>
    <col min="14596" max="14596" width="56" style="85" customWidth="1"/>
    <col min="14597" max="14597" width="7.28515625" style="85" customWidth="1"/>
    <col min="14598" max="14598" width="7.42578125" style="85" customWidth="1"/>
    <col min="14599" max="14599" width="13" style="85" customWidth="1"/>
    <col min="14600" max="14600" width="13.42578125" style="85" customWidth="1"/>
    <col min="14601" max="14848" width="9.140625" style="85"/>
    <col min="14849" max="14849" width="3.5703125" style="85" customWidth="1"/>
    <col min="14850" max="14850" width="9.5703125" style="85" customWidth="1"/>
    <col min="14851" max="14851" width="12.140625" style="85" customWidth="1"/>
    <col min="14852" max="14852" width="56" style="85" customWidth="1"/>
    <col min="14853" max="14853" width="7.28515625" style="85" customWidth="1"/>
    <col min="14854" max="14854" width="7.42578125" style="85" customWidth="1"/>
    <col min="14855" max="14855" width="13" style="85" customWidth="1"/>
    <col min="14856" max="14856" width="13.42578125" style="85" customWidth="1"/>
    <col min="14857" max="15104" width="9.140625" style="85"/>
    <col min="15105" max="15105" width="3.5703125" style="85" customWidth="1"/>
    <col min="15106" max="15106" width="9.5703125" style="85" customWidth="1"/>
    <col min="15107" max="15107" width="12.140625" style="85" customWidth="1"/>
    <col min="15108" max="15108" width="56" style="85" customWidth="1"/>
    <col min="15109" max="15109" width="7.28515625" style="85" customWidth="1"/>
    <col min="15110" max="15110" width="7.42578125" style="85" customWidth="1"/>
    <col min="15111" max="15111" width="13" style="85" customWidth="1"/>
    <col min="15112" max="15112" width="13.42578125" style="85" customWidth="1"/>
    <col min="15113" max="15360" width="9.140625" style="85"/>
    <col min="15361" max="15361" width="3.5703125" style="85" customWidth="1"/>
    <col min="15362" max="15362" width="9.5703125" style="85" customWidth="1"/>
    <col min="15363" max="15363" width="12.140625" style="85" customWidth="1"/>
    <col min="15364" max="15364" width="56" style="85" customWidth="1"/>
    <col min="15365" max="15365" width="7.28515625" style="85" customWidth="1"/>
    <col min="15366" max="15366" width="7.42578125" style="85" customWidth="1"/>
    <col min="15367" max="15367" width="13" style="85" customWidth="1"/>
    <col min="15368" max="15368" width="13.42578125" style="85" customWidth="1"/>
    <col min="15369" max="15616" width="9.140625" style="85"/>
    <col min="15617" max="15617" width="3.5703125" style="85" customWidth="1"/>
    <col min="15618" max="15618" width="9.5703125" style="85" customWidth="1"/>
    <col min="15619" max="15619" width="12.140625" style="85" customWidth="1"/>
    <col min="15620" max="15620" width="56" style="85" customWidth="1"/>
    <col min="15621" max="15621" width="7.28515625" style="85" customWidth="1"/>
    <col min="15622" max="15622" width="7.42578125" style="85" customWidth="1"/>
    <col min="15623" max="15623" width="13" style="85" customWidth="1"/>
    <col min="15624" max="15624" width="13.42578125" style="85" customWidth="1"/>
    <col min="15625" max="15872" width="9.140625" style="85"/>
    <col min="15873" max="15873" width="3.5703125" style="85" customWidth="1"/>
    <col min="15874" max="15874" width="9.5703125" style="85" customWidth="1"/>
    <col min="15875" max="15875" width="12.140625" style="85" customWidth="1"/>
    <col min="15876" max="15876" width="56" style="85" customWidth="1"/>
    <col min="15877" max="15877" width="7.28515625" style="85" customWidth="1"/>
    <col min="15878" max="15878" width="7.42578125" style="85" customWidth="1"/>
    <col min="15879" max="15879" width="13" style="85" customWidth="1"/>
    <col min="15880" max="15880" width="13.42578125" style="85" customWidth="1"/>
    <col min="15881" max="16128" width="9.140625" style="85"/>
    <col min="16129" max="16129" width="3.5703125" style="85" customWidth="1"/>
    <col min="16130" max="16130" width="9.5703125" style="85" customWidth="1"/>
    <col min="16131" max="16131" width="12.140625" style="85" customWidth="1"/>
    <col min="16132" max="16132" width="56" style="85" customWidth="1"/>
    <col min="16133" max="16133" width="7.28515625" style="85" customWidth="1"/>
    <col min="16134" max="16134" width="7.42578125" style="85" customWidth="1"/>
    <col min="16135" max="16135" width="13" style="85" customWidth="1"/>
    <col min="16136" max="16136" width="13.42578125" style="85" customWidth="1"/>
    <col min="16137" max="16384" width="9.140625" style="85"/>
  </cols>
  <sheetData>
    <row r="1" spans="1:8" ht="33.75" customHeight="1" x14ac:dyDescent="0.2">
      <c r="A1" s="249" t="s">
        <v>305</v>
      </c>
      <c r="B1" s="250"/>
      <c r="C1" s="250"/>
      <c r="D1" s="250"/>
      <c r="E1" s="250"/>
      <c r="F1" s="250"/>
      <c r="G1" s="250"/>
      <c r="H1" s="251"/>
    </row>
    <row r="2" spans="1:8" ht="22.5" customHeight="1" x14ac:dyDescent="0.2">
      <c r="A2" s="84"/>
      <c r="B2" s="86"/>
      <c r="C2" s="158"/>
      <c r="D2" s="86" t="s">
        <v>163</v>
      </c>
      <c r="E2" s="86"/>
      <c r="F2" s="86"/>
      <c r="G2" s="158"/>
      <c r="H2" s="159"/>
    </row>
    <row r="3" spans="1:8" s="87" customFormat="1" ht="44.25" customHeight="1" x14ac:dyDescent="0.2">
      <c r="A3" s="43" t="s">
        <v>53</v>
      </c>
      <c r="B3" s="43" t="s">
        <v>306</v>
      </c>
      <c r="C3" s="132" t="s">
        <v>307</v>
      </c>
      <c r="D3" s="43" t="s">
        <v>54</v>
      </c>
      <c r="E3" s="43" t="s">
        <v>49</v>
      </c>
      <c r="F3" s="43" t="s">
        <v>55</v>
      </c>
      <c r="G3" s="160" t="s">
        <v>423</v>
      </c>
      <c r="H3" s="132" t="s">
        <v>308</v>
      </c>
    </row>
    <row r="4" spans="1:8" s="87" customFormat="1" ht="14.25" customHeight="1" x14ac:dyDescent="0.2">
      <c r="A4" s="88" t="s">
        <v>58</v>
      </c>
      <c r="B4" s="161"/>
      <c r="C4" s="162"/>
      <c r="D4" s="89" t="s">
        <v>164</v>
      </c>
      <c r="E4" s="88"/>
      <c r="F4" s="88"/>
      <c r="G4" s="162"/>
      <c r="H4" s="162"/>
    </row>
    <row r="5" spans="1:8" s="87" customFormat="1" ht="81" customHeight="1" x14ac:dyDescent="0.25">
      <c r="A5" s="90">
        <v>1</v>
      </c>
      <c r="B5" s="163">
        <v>17.100000000000001</v>
      </c>
      <c r="C5" s="164"/>
      <c r="D5" s="100" t="s">
        <v>416</v>
      </c>
      <c r="E5" s="61"/>
      <c r="F5" s="92"/>
      <c r="G5" s="165"/>
      <c r="H5" s="165"/>
    </row>
    <row r="6" spans="1:8" s="87" customFormat="1" ht="27.75" customHeight="1" x14ac:dyDescent="0.25">
      <c r="A6" s="90"/>
      <c r="B6" s="163" t="s">
        <v>349</v>
      </c>
      <c r="C6" s="164">
        <v>6767.4</v>
      </c>
      <c r="D6" s="91" t="s">
        <v>165</v>
      </c>
      <c r="E6" s="61" t="s">
        <v>38</v>
      </c>
      <c r="F6" s="92">
        <v>3</v>
      </c>
      <c r="G6" s="164">
        <f>C6*(100/118)</f>
        <v>5735.0847457627115</v>
      </c>
      <c r="H6" s="165">
        <f>F6*G6</f>
        <v>17205.254237288136</v>
      </c>
    </row>
    <row r="7" spans="1:8" s="87" customFormat="1" ht="55.5" customHeight="1" x14ac:dyDescent="0.25">
      <c r="A7" s="90">
        <v>2</v>
      </c>
      <c r="B7" s="163">
        <v>17.7</v>
      </c>
      <c r="C7" s="164"/>
      <c r="D7" s="100" t="s">
        <v>417</v>
      </c>
      <c r="E7" s="61"/>
      <c r="F7" s="92"/>
      <c r="G7" s="164">
        <f t="shared" ref="G7:G70" si="0">C7*(100/118)</f>
        <v>0</v>
      </c>
      <c r="H7" s="165">
        <f>F7*G7</f>
        <v>0</v>
      </c>
    </row>
    <row r="8" spans="1:8" s="87" customFormat="1" ht="14.25" customHeight="1" x14ac:dyDescent="0.25">
      <c r="A8" s="90"/>
      <c r="B8" s="163"/>
      <c r="C8" s="164"/>
      <c r="D8" s="91" t="s">
        <v>166</v>
      </c>
      <c r="E8" s="61"/>
      <c r="F8" s="92"/>
      <c r="G8" s="164">
        <f t="shared" si="0"/>
        <v>0</v>
      </c>
      <c r="H8" s="165">
        <f t="shared" ref="H8:H70" si="1">F8*G8</f>
        <v>0</v>
      </c>
    </row>
    <row r="9" spans="1:8" s="87" customFormat="1" ht="27.75" customHeight="1" x14ac:dyDescent="0.25">
      <c r="A9" s="90"/>
      <c r="B9" s="163" t="s">
        <v>350</v>
      </c>
      <c r="C9" s="164">
        <v>1879.2</v>
      </c>
      <c r="D9" s="91" t="s">
        <v>167</v>
      </c>
      <c r="E9" s="61" t="s">
        <v>38</v>
      </c>
      <c r="F9" s="92">
        <v>2</v>
      </c>
      <c r="G9" s="164">
        <f t="shared" si="0"/>
        <v>1592.542372881356</v>
      </c>
      <c r="H9" s="165">
        <f t="shared" si="1"/>
        <v>3185.0847457627119</v>
      </c>
    </row>
    <row r="10" spans="1:8" s="87" customFormat="1" ht="54.75" customHeight="1" x14ac:dyDescent="0.25">
      <c r="A10" s="90">
        <v>3</v>
      </c>
      <c r="B10" s="163">
        <v>17.899999999999999</v>
      </c>
      <c r="C10" s="164"/>
      <c r="D10" s="91" t="s">
        <v>168</v>
      </c>
      <c r="E10" s="61"/>
      <c r="F10" s="92"/>
      <c r="G10" s="164">
        <f t="shared" si="0"/>
        <v>0</v>
      </c>
      <c r="H10" s="165">
        <f t="shared" si="1"/>
        <v>0</v>
      </c>
    </row>
    <row r="11" spans="1:8" s="87" customFormat="1" ht="18" customHeight="1" x14ac:dyDescent="0.25">
      <c r="A11" s="90"/>
      <c r="B11" s="163" t="s">
        <v>351</v>
      </c>
      <c r="C11" s="164">
        <v>3892.75</v>
      </c>
      <c r="D11" s="91" t="s">
        <v>169</v>
      </c>
      <c r="E11" s="61" t="s">
        <v>38</v>
      </c>
      <c r="F11" s="92">
        <v>1</v>
      </c>
      <c r="G11" s="164">
        <f t="shared" si="0"/>
        <v>3298.9406779661017</v>
      </c>
      <c r="H11" s="165">
        <f t="shared" si="1"/>
        <v>3298.9406779661017</v>
      </c>
    </row>
    <row r="12" spans="1:8" s="87" customFormat="1" ht="92.25" customHeight="1" x14ac:dyDescent="0.25">
      <c r="A12" s="90">
        <v>4</v>
      </c>
      <c r="B12" s="163">
        <v>17.5</v>
      </c>
      <c r="C12" s="164"/>
      <c r="D12" s="91" t="s">
        <v>170</v>
      </c>
      <c r="E12" s="61"/>
      <c r="F12" s="92"/>
      <c r="G12" s="164">
        <f t="shared" si="0"/>
        <v>0</v>
      </c>
      <c r="H12" s="165">
        <f t="shared" si="1"/>
        <v>0</v>
      </c>
    </row>
    <row r="13" spans="1:8" s="87" customFormat="1" ht="26.25" customHeight="1" x14ac:dyDescent="0.25">
      <c r="A13" s="90" t="s">
        <v>58</v>
      </c>
      <c r="B13" s="163" t="s">
        <v>352</v>
      </c>
      <c r="C13" s="164">
        <v>12071.75</v>
      </c>
      <c r="D13" s="91" t="s">
        <v>171</v>
      </c>
      <c r="E13" s="61" t="s">
        <v>38</v>
      </c>
      <c r="F13" s="92">
        <v>2</v>
      </c>
      <c r="G13" s="164">
        <f t="shared" si="0"/>
        <v>10230.296610169491</v>
      </c>
      <c r="H13" s="165">
        <f t="shared" si="1"/>
        <v>20460.593220338982</v>
      </c>
    </row>
    <row r="14" spans="1:8" s="87" customFormat="1" x14ac:dyDescent="0.25">
      <c r="A14" s="90">
        <v>5</v>
      </c>
      <c r="B14" s="163"/>
      <c r="C14" s="166"/>
      <c r="D14" s="93" t="s">
        <v>172</v>
      </c>
      <c r="E14" s="61"/>
      <c r="F14" s="92"/>
      <c r="G14" s="164">
        <f t="shared" si="0"/>
        <v>0</v>
      </c>
      <c r="H14" s="165">
        <f t="shared" si="1"/>
        <v>0</v>
      </c>
    </row>
    <row r="15" spans="1:8" s="87" customFormat="1" ht="39.75" customHeight="1" x14ac:dyDescent="0.25">
      <c r="A15" s="90"/>
      <c r="B15" s="163" t="s">
        <v>334</v>
      </c>
      <c r="C15" s="166">
        <v>437.58</v>
      </c>
      <c r="D15" s="93" t="s">
        <v>173</v>
      </c>
      <c r="E15" s="61" t="s">
        <v>43</v>
      </c>
      <c r="F15" s="92">
        <v>8</v>
      </c>
      <c r="G15" s="164">
        <f t="shared" si="0"/>
        <v>370.83050847457622</v>
      </c>
      <c r="H15" s="165">
        <f t="shared" si="1"/>
        <v>2966.6440677966098</v>
      </c>
    </row>
    <row r="16" spans="1:8" s="87" customFormat="1" ht="38.25" x14ac:dyDescent="0.25">
      <c r="A16" s="90">
        <v>6</v>
      </c>
      <c r="B16" s="163"/>
      <c r="C16" s="166"/>
      <c r="D16" s="93" t="s">
        <v>174</v>
      </c>
      <c r="E16" s="61"/>
      <c r="F16" s="92"/>
      <c r="G16" s="164">
        <f t="shared" si="0"/>
        <v>0</v>
      </c>
      <c r="H16" s="165">
        <f t="shared" si="1"/>
        <v>0</v>
      </c>
    </row>
    <row r="17" spans="1:8" s="87" customFormat="1" ht="41.25" customHeight="1" x14ac:dyDescent="0.25">
      <c r="A17" s="88"/>
      <c r="B17" s="163" t="s">
        <v>334</v>
      </c>
      <c r="C17" s="166">
        <v>343.8</v>
      </c>
      <c r="D17" s="93" t="s">
        <v>173</v>
      </c>
      <c r="E17" s="61" t="s">
        <v>38</v>
      </c>
      <c r="F17" s="92">
        <v>4</v>
      </c>
      <c r="G17" s="164">
        <f t="shared" si="0"/>
        <v>291.35593220338984</v>
      </c>
      <c r="H17" s="165">
        <f t="shared" si="1"/>
        <v>1165.4237288135594</v>
      </c>
    </row>
    <row r="18" spans="1:8" s="87" customFormat="1" x14ac:dyDescent="0.25">
      <c r="A18" s="90">
        <v>7</v>
      </c>
      <c r="B18" s="163"/>
      <c r="C18" s="166"/>
      <c r="D18" s="93" t="s">
        <v>175</v>
      </c>
      <c r="E18" s="61"/>
      <c r="F18" s="92"/>
      <c r="G18" s="164">
        <f t="shared" si="0"/>
        <v>0</v>
      </c>
      <c r="H18" s="165">
        <f t="shared" si="1"/>
        <v>0</v>
      </c>
    </row>
    <row r="19" spans="1:8" s="87" customFormat="1" ht="36.75" customHeight="1" x14ac:dyDescent="0.25">
      <c r="A19" s="88"/>
      <c r="B19" s="163" t="s">
        <v>334</v>
      </c>
      <c r="C19" s="166">
        <v>128</v>
      </c>
      <c r="D19" s="93" t="s">
        <v>176</v>
      </c>
      <c r="E19" s="61" t="s">
        <v>38</v>
      </c>
      <c r="F19" s="92">
        <v>4</v>
      </c>
      <c r="G19" s="164">
        <f t="shared" si="0"/>
        <v>108.47457627118644</v>
      </c>
      <c r="H19" s="165">
        <f t="shared" si="1"/>
        <v>433.89830508474574</v>
      </c>
    </row>
    <row r="20" spans="1:8" s="87" customFormat="1" ht="39" customHeight="1" x14ac:dyDescent="0.25">
      <c r="A20" s="90">
        <v>8</v>
      </c>
      <c r="B20" s="163"/>
      <c r="C20" s="166"/>
      <c r="D20" s="93" t="s">
        <v>177</v>
      </c>
      <c r="E20" s="61"/>
      <c r="F20" s="92"/>
      <c r="G20" s="164">
        <f t="shared" si="0"/>
        <v>0</v>
      </c>
      <c r="H20" s="165">
        <f t="shared" si="1"/>
        <v>0</v>
      </c>
    </row>
    <row r="21" spans="1:8" s="87" customFormat="1" ht="36" customHeight="1" x14ac:dyDescent="0.25">
      <c r="A21" s="88"/>
      <c r="B21" s="163" t="s">
        <v>334</v>
      </c>
      <c r="C21" s="166">
        <v>513</v>
      </c>
      <c r="D21" s="93" t="s">
        <v>178</v>
      </c>
      <c r="E21" s="61" t="s">
        <v>38</v>
      </c>
      <c r="F21" s="92">
        <v>7</v>
      </c>
      <c r="G21" s="164">
        <f t="shared" si="0"/>
        <v>434.74576271186442</v>
      </c>
      <c r="H21" s="165">
        <f t="shared" si="1"/>
        <v>3043.2203389830511</v>
      </c>
    </row>
    <row r="22" spans="1:8" s="87" customFormat="1" x14ac:dyDescent="0.25">
      <c r="A22" s="94">
        <v>9</v>
      </c>
      <c r="B22" s="163"/>
      <c r="C22" s="166"/>
      <c r="D22" s="93" t="s">
        <v>179</v>
      </c>
      <c r="E22" s="61"/>
      <c r="F22" s="92"/>
      <c r="G22" s="164">
        <f t="shared" si="0"/>
        <v>0</v>
      </c>
      <c r="H22" s="165">
        <f t="shared" si="1"/>
        <v>0</v>
      </c>
    </row>
    <row r="23" spans="1:8" s="87" customFormat="1" ht="39" customHeight="1" x14ac:dyDescent="0.25">
      <c r="A23" s="94"/>
      <c r="B23" s="163" t="s">
        <v>334</v>
      </c>
      <c r="C23" s="166">
        <v>205.2</v>
      </c>
      <c r="D23" s="93" t="s">
        <v>176</v>
      </c>
      <c r="E23" s="61" t="s">
        <v>38</v>
      </c>
      <c r="F23" s="92">
        <v>16</v>
      </c>
      <c r="G23" s="164">
        <f t="shared" si="0"/>
        <v>173.89830508474574</v>
      </c>
      <c r="H23" s="165">
        <f t="shared" si="1"/>
        <v>2782.3728813559319</v>
      </c>
    </row>
    <row r="24" spans="1:8" ht="20.100000000000001" customHeight="1" x14ac:dyDescent="0.25">
      <c r="A24" s="88" t="s">
        <v>58</v>
      </c>
      <c r="B24" s="161"/>
      <c r="C24" s="162"/>
      <c r="D24" s="89" t="s">
        <v>180</v>
      </c>
      <c r="E24" s="95"/>
      <c r="F24" s="95"/>
      <c r="G24" s="164">
        <f t="shared" si="0"/>
        <v>0</v>
      </c>
      <c r="H24" s="165">
        <f t="shared" si="1"/>
        <v>0</v>
      </c>
    </row>
    <row r="25" spans="1:8" s="87" customFormat="1" ht="27" customHeight="1" x14ac:dyDescent="0.25">
      <c r="A25" s="90">
        <v>10</v>
      </c>
      <c r="B25" s="167">
        <v>18.489999999999998</v>
      </c>
      <c r="C25" s="168"/>
      <c r="D25" s="91" t="s">
        <v>181</v>
      </c>
      <c r="E25" s="61"/>
      <c r="F25" s="92"/>
      <c r="G25" s="164">
        <f t="shared" si="0"/>
        <v>0</v>
      </c>
      <c r="H25" s="165">
        <f t="shared" si="1"/>
        <v>0</v>
      </c>
    </row>
    <row r="26" spans="1:8" s="87" customFormat="1" ht="14.25" customHeight="1" x14ac:dyDescent="0.25">
      <c r="A26" s="90"/>
      <c r="B26" s="169" t="s">
        <v>353</v>
      </c>
      <c r="C26" s="168">
        <v>506.8</v>
      </c>
      <c r="D26" s="91" t="s">
        <v>182</v>
      </c>
      <c r="E26" s="61" t="s">
        <v>38</v>
      </c>
      <c r="F26" s="92">
        <v>5</v>
      </c>
      <c r="G26" s="164">
        <f t="shared" si="0"/>
        <v>429.49152542372883</v>
      </c>
      <c r="H26" s="165">
        <f t="shared" si="1"/>
        <v>2147.4576271186443</v>
      </c>
    </row>
    <row r="27" spans="1:8" s="87" customFormat="1" ht="28.5" customHeight="1" x14ac:dyDescent="0.25">
      <c r="A27" s="90">
        <v>11</v>
      </c>
      <c r="B27" s="169">
        <v>18.53</v>
      </c>
      <c r="C27" s="168"/>
      <c r="D27" s="91" t="s">
        <v>183</v>
      </c>
      <c r="E27" s="61"/>
      <c r="F27" s="92"/>
      <c r="G27" s="164">
        <f t="shared" si="0"/>
        <v>0</v>
      </c>
      <c r="H27" s="165">
        <f t="shared" si="1"/>
        <v>0</v>
      </c>
    </row>
    <row r="28" spans="1:8" s="87" customFormat="1" ht="14.25" customHeight="1" x14ac:dyDescent="0.25">
      <c r="A28" s="90"/>
      <c r="B28" s="169" t="s">
        <v>354</v>
      </c>
      <c r="C28" s="168">
        <v>574.29999999999995</v>
      </c>
      <c r="D28" s="91" t="s">
        <v>182</v>
      </c>
      <c r="E28" s="61" t="s">
        <v>38</v>
      </c>
      <c r="F28" s="92">
        <v>2</v>
      </c>
      <c r="G28" s="164">
        <f t="shared" si="0"/>
        <v>486.69491525423723</v>
      </c>
      <c r="H28" s="165">
        <f t="shared" si="1"/>
        <v>973.38983050847446</v>
      </c>
    </row>
    <row r="29" spans="1:8" s="87" customFormat="1" ht="18.75" customHeight="1" x14ac:dyDescent="0.25">
      <c r="A29" s="90">
        <v>12</v>
      </c>
      <c r="B29" s="169">
        <v>18.22</v>
      </c>
      <c r="C29" s="168"/>
      <c r="D29" s="91" t="s">
        <v>184</v>
      </c>
      <c r="E29" s="61"/>
      <c r="F29" s="92"/>
      <c r="G29" s="164">
        <f t="shared" si="0"/>
        <v>0</v>
      </c>
      <c r="H29" s="165">
        <f t="shared" si="1"/>
        <v>0</v>
      </c>
    </row>
    <row r="30" spans="1:8" s="87" customFormat="1" x14ac:dyDescent="0.25">
      <c r="A30" s="90"/>
      <c r="B30" s="169" t="s">
        <v>355</v>
      </c>
      <c r="C30" s="168">
        <v>193.95</v>
      </c>
      <c r="D30" s="91" t="s">
        <v>185</v>
      </c>
      <c r="E30" s="61" t="s">
        <v>38</v>
      </c>
      <c r="F30" s="92">
        <v>2</v>
      </c>
      <c r="G30" s="164">
        <f t="shared" si="0"/>
        <v>164.36440677966101</v>
      </c>
      <c r="H30" s="165">
        <f t="shared" si="1"/>
        <v>328.72881355932202</v>
      </c>
    </row>
    <row r="31" spans="1:8" s="87" customFormat="1" ht="28.5" customHeight="1" x14ac:dyDescent="0.25">
      <c r="A31" s="90">
        <v>13</v>
      </c>
      <c r="B31" s="169">
        <v>18.52</v>
      </c>
      <c r="C31" s="168"/>
      <c r="D31" s="91" t="s">
        <v>186</v>
      </c>
      <c r="E31" s="61"/>
      <c r="F31" s="92"/>
      <c r="G31" s="164">
        <f t="shared" si="0"/>
        <v>0</v>
      </c>
      <c r="H31" s="165">
        <f t="shared" si="1"/>
        <v>0</v>
      </c>
    </row>
    <row r="32" spans="1:8" s="87" customFormat="1" ht="14.25" customHeight="1" x14ac:dyDescent="0.25">
      <c r="A32" s="90"/>
      <c r="B32" s="169" t="s">
        <v>356</v>
      </c>
      <c r="C32" s="168">
        <v>670.45</v>
      </c>
      <c r="D32" s="91" t="s">
        <v>187</v>
      </c>
      <c r="E32" s="61" t="s">
        <v>38</v>
      </c>
      <c r="F32" s="92">
        <v>3</v>
      </c>
      <c r="G32" s="164">
        <f t="shared" si="0"/>
        <v>568.17796610169489</v>
      </c>
      <c r="H32" s="165">
        <f t="shared" si="1"/>
        <v>1704.5338983050847</v>
      </c>
    </row>
    <row r="33" spans="1:8" s="87" customFormat="1" ht="29.25" customHeight="1" x14ac:dyDescent="0.25">
      <c r="A33" s="90">
        <v>14</v>
      </c>
      <c r="B33" s="169">
        <v>18.21</v>
      </c>
      <c r="C33" s="168"/>
      <c r="D33" s="91" t="s">
        <v>188</v>
      </c>
      <c r="E33" s="61"/>
      <c r="F33" s="92"/>
      <c r="G33" s="164">
        <f t="shared" si="0"/>
        <v>0</v>
      </c>
      <c r="H33" s="165">
        <f t="shared" si="1"/>
        <v>0</v>
      </c>
    </row>
    <row r="34" spans="1:8" s="87" customFormat="1" ht="14.25" customHeight="1" x14ac:dyDescent="0.25">
      <c r="A34" s="90"/>
      <c r="B34" s="169" t="s">
        <v>357</v>
      </c>
      <c r="C34" s="168"/>
      <c r="D34" s="91" t="s">
        <v>189</v>
      </c>
      <c r="E34" s="61"/>
      <c r="F34" s="92"/>
      <c r="G34" s="164">
        <f t="shared" si="0"/>
        <v>0</v>
      </c>
      <c r="H34" s="165">
        <f t="shared" si="1"/>
        <v>0</v>
      </c>
    </row>
    <row r="35" spans="1:8" s="87" customFormat="1" ht="14.25" customHeight="1" x14ac:dyDescent="0.25">
      <c r="A35" s="90"/>
      <c r="B35" s="169" t="s">
        <v>358</v>
      </c>
      <c r="C35" s="168">
        <v>85</v>
      </c>
      <c r="D35" s="91" t="s">
        <v>187</v>
      </c>
      <c r="E35" s="61" t="s">
        <v>38</v>
      </c>
      <c r="F35" s="92">
        <v>3</v>
      </c>
      <c r="G35" s="164">
        <f t="shared" si="0"/>
        <v>72.033898305084747</v>
      </c>
      <c r="H35" s="165">
        <f t="shared" si="1"/>
        <v>216.10169491525426</v>
      </c>
    </row>
    <row r="36" spans="1:8" s="87" customFormat="1" ht="14.25" customHeight="1" x14ac:dyDescent="0.25">
      <c r="A36" s="90">
        <v>15</v>
      </c>
      <c r="B36" s="169">
        <v>17.28</v>
      </c>
      <c r="C36" s="168"/>
      <c r="D36" s="91" t="s">
        <v>190</v>
      </c>
      <c r="E36" s="61"/>
      <c r="F36" s="92"/>
      <c r="G36" s="164">
        <f t="shared" si="0"/>
        <v>0</v>
      </c>
      <c r="H36" s="165">
        <f t="shared" si="1"/>
        <v>0</v>
      </c>
    </row>
    <row r="37" spans="1:8" s="87" customFormat="1" ht="14.25" customHeight="1" x14ac:dyDescent="0.25">
      <c r="A37" s="90"/>
      <c r="B37" s="169" t="s">
        <v>359</v>
      </c>
      <c r="C37" s="168"/>
      <c r="D37" s="91" t="s">
        <v>191</v>
      </c>
      <c r="E37" s="61"/>
      <c r="F37" s="92"/>
      <c r="G37" s="164">
        <f t="shared" si="0"/>
        <v>0</v>
      </c>
      <c r="H37" s="165">
        <f t="shared" si="1"/>
        <v>0</v>
      </c>
    </row>
    <row r="38" spans="1:8" s="87" customFormat="1" ht="14.25" customHeight="1" x14ac:dyDescent="0.25">
      <c r="A38" s="90"/>
      <c r="B38" s="169" t="s">
        <v>360</v>
      </c>
      <c r="C38" s="168">
        <v>119.55</v>
      </c>
      <c r="D38" s="91" t="s">
        <v>192</v>
      </c>
      <c r="E38" s="61" t="s">
        <v>38</v>
      </c>
      <c r="F38" s="92">
        <v>3</v>
      </c>
      <c r="G38" s="164">
        <f t="shared" si="0"/>
        <v>101.3135593220339</v>
      </c>
      <c r="H38" s="165">
        <f t="shared" si="1"/>
        <v>303.9406779661017</v>
      </c>
    </row>
    <row r="39" spans="1:8" s="87" customFormat="1" ht="56.25" customHeight="1" x14ac:dyDescent="0.25">
      <c r="A39" s="90">
        <v>16</v>
      </c>
      <c r="B39" s="169">
        <v>17.309999999999999</v>
      </c>
      <c r="C39" s="168">
        <v>1607.95</v>
      </c>
      <c r="D39" s="91" t="s">
        <v>193</v>
      </c>
      <c r="E39" s="61" t="s">
        <v>38</v>
      </c>
      <c r="F39" s="92">
        <v>2</v>
      </c>
      <c r="G39" s="164">
        <f t="shared" si="0"/>
        <v>1362.6694915254236</v>
      </c>
      <c r="H39" s="165">
        <f t="shared" si="1"/>
        <v>2725.3389830508472</v>
      </c>
    </row>
    <row r="40" spans="1:8" s="87" customFormat="1" ht="54" customHeight="1" x14ac:dyDescent="0.25">
      <c r="A40" s="90">
        <v>17</v>
      </c>
      <c r="B40" s="169">
        <v>17.329999999999998</v>
      </c>
      <c r="C40" s="168">
        <v>1083.5</v>
      </c>
      <c r="D40" s="91" t="s">
        <v>194</v>
      </c>
      <c r="E40" s="61" t="s">
        <v>38</v>
      </c>
      <c r="F40" s="92">
        <v>2</v>
      </c>
      <c r="G40" s="164">
        <f t="shared" si="0"/>
        <v>918.22033898305085</v>
      </c>
      <c r="H40" s="165">
        <f t="shared" si="1"/>
        <v>1836.4406779661017</v>
      </c>
    </row>
    <row r="41" spans="1:8" s="87" customFormat="1" ht="52.5" customHeight="1" x14ac:dyDescent="0.25">
      <c r="A41" s="90">
        <v>18</v>
      </c>
      <c r="B41" s="169">
        <v>17.73</v>
      </c>
      <c r="C41" s="168"/>
      <c r="D41" s="100" t="s">
        <v>418</v>
      </c>
      <c r="E41" s="61"/>
      <c r="F41" s="92"/>
      <c r="G41" s="164">
        <f t="shared" si="0"/>
        <v>0</v>
      </c>
      <c r="H41" s="165">
        <f t="shared" si="1"/>
        <v>0</v>
      </c>
    </row>
    <row r="42" spans="1:8" s="87" customFormat="1" ht="40.5" customHeight="1" x14ac:dyDescent="0.25">
      <c r="A42" s="90"/>
      <c r="B42" s="169" t="s">
        <v>361</v>
      </c>
      <c r="C42" s="168">
        <v>708.95</v>
      </c>
      <c r="D42" s="91" t="s">
        <v>195</v>
      </c>
      <c r="E42" s="61" t="s">
        <v>38</v>
      </c>
      <c r="F42" s="92">
        <v>2</v>
      </c>
      <c r="G42" s="164">
        <f t="shared" si="0"/>
        <v>600.80508474576277</v>
      </c>
      <c r="H42" s="165">
        <f t="shared" si="1"/>
        <v>1201.6101694915255</v>
      </c>
    </row>
    <row r="43" spans="1:8" s="87" customFormat="1" ht="27" customHeight="1" x14ac:dyDescent="0.25">
      <c r="A43" s="90">
        <v>19</v>
      </c>
      <c r="B43" s="167">
        <v>18.100000000000001</v>
      </c>
      <c r="C43" s="168"/>
      <c r="D43" s="91" t="s">
        <v>196</v>
      </c>
      <c r="E43" s="61"/>
      <c r="F43" s="92"/>
      <c r="G43" s="164">
        <f t="shared" si="0"/>
        <v>0</v>
      </c>
      <c r="H43" s="165">
        <f t="shared" si="1"/>
        <v>0</v>
      </c>
    </row>
    <row r="44" spans="1:8" s="87" customFormat="1" ht="14.25" customHeight="1" x14ac:dyDescent="0.25">
      <c r="A44" s="90"/>
      <c r="B44" s="169" t="s">
        <v>58</v>
      </c>
      <c r="C44" s="168"/>
      <c r="D44" s="91" t="s">
        <v>197</v>
      </c>
      <c r="E44" s="61"/>
      <c r="F44" s="92"/>
      <c r="G44" s="164">
        <f t="shared" si="0"/>
        <v>0</v>
      </c>
      <c r="H44" s="165">
        <f t="shared" si="1"/>
        <v>0</v>
      </c>
    </row>
    <row r="45" spans="1:8" s="87" customFormat="1" ht="14.25" customHeight="1" x14ac:dyDescent="0.25">
      <c r="A45" s="90"/>
      <c r="B45" s="169" t="s">
        <v>362</v>
      </c>
      <c r="C45" s="168">
        <v>437.3</v>
      </c>
      <c r="D45" s="91" t="s">
        <v>198</v>
      </c>
      <c r="E45" s="61" t="s">
        <v>43</v>
      </c>
      <c r="F45" s="92">
        <v>10</v>
      </c>
      <c r="G45" s="164">
        <f t="shared" si="0"/>
        <v>370.59322033898303</v>
      </c>
      <c r="H45" s="165">
        <f t="shared" si="1"/>
        <v>3705.9322033898302</v>
      </c>
    </row>
    <row r="46" spans="1:8" s="87" customFormat="1" ht="14.25" customHeight="1" x14ac:dyDescent="0.25">
      <c r="A46" s="90"/>
      <c r="B46" s="169" t="s">
        <v>363</v>
      </c>
      <c r="C46" s="168">
        <v>551.70000000000005</v>
      </c>
      <c r="D46" s="91" t="s">
        <v>199</v>
      </c>
      <c r="E46" s="61" t="s">
        <v>43</v>
      </c>
      <c r="F46" s="92">
        <v>150</v>
      </c>
      <c r="G46" s="164">
        <f t="shared" si="0"/>
        <v>467.54237288135596</v>
      </c>
      <c r="H46" s="165">
        <f t="shared" si="1"/>
        <v>70131.355932203398</v>
      </c>
    </row>
    <row r="47" spans="1:8" s="87" customFormat="1" ht="29.25" customHeight="1" x14ac:dyDescent="0.25">
      <c r="A47" s="90">
        <v>20</v>
      </c>
      <c r="B47" s="169">
        <v>18.11</v>
      </c>
      <c r="C47" s="168"/>
      <c r="D47" s="91" t="s">
        <v>200</v>
      </c>
      <c r="E47" s="61"/>
      <c r="F47" s="92"/>
      <c r="G47" s="164">
        <f t="shared" si="0"/>
        <v>0</v>
      </c>
      <c r="H47" s="165">
        <f t="shared" si="1"/>
        <v>0</v>
      </c>
    </row>
    <row r="48" spans="1:8" s="87" customFormat="1" ht="14.25" customHeight="1" x14ac:dyDescent="0.25">
      <c r="A48" s="90"/>
      <c r="B48" s="169" t="s">
        <v>364</v>
      </c>
      <c r="C48" s="168">
        <v>580.45000000000005</v>
      </c>
      <c r="D48" s="91" t="s">
        <v>201</v>
      </c>
      <c r="E48" s="61" t="s">
        <v>43</v>
      </c>
      <c r="F48" s="92">
        <v>10</v>
      </c>
      <c r="G48" s="164">
        <f t="shared" si="0"/>
        <v>491.90677966101697</v>
      </c>
      <c r="H48" s="165">
        <f t="shared" si="1"/>
        <v>4919.0677966101694</v>
      </c>
    </row>
    <row r="49" spans="1:8" s="87" customFormat="1" ht="37.5" customHeight="1" x14ac:dyDescent="0.25">
      <c r="A49" s="90">
        <v>21</v>
      </c>
      <c r="B49" s="169">
        <v>18.38</v>
      </c>
      <c r="C49" s="168"/>
      <c r="D49" s="91" t="s">
        <v>202</v>
      </c>
      <c r="E49" s="94"/>
      <c r="F49" s="96"/>
      <c r="G49" s="164">
        <f t="shared" si="0"/>
        <v>0</v>
      </c>
      <c r="H49" s="165">
        <f t="shared" si="1"/>
        <v>0</v>
      </c>
    </row>
    <row r="50" spans="1:8" s="87" customFormat="1" ht="24.95" customHeight="1" x14ac:dyDescent="0.25">
      <c r="A50" s="90"/>
      <c r="B50" s="169" t="s">
        <v>365</v>
      </c>
      <c r="C50" s="168">
        <v>23.25</v>
      </c>
      <c r="D50" s="91" t="s">
        <v>203</v>
      </c>
      <c r="E50" s="94" t="s">
        <v>43</v>
      </c>
      <c r="F50" s="92">
        <v>10</v>
      </c>
      <c r="G50" s="164">
        <f t="shared" si="0"/>
        <v>19.703389830508474</v>
      </c>
      <c r="H50" s="165">
        <f t="shared" si="1"/>
        <v>197.03389830508473</v>
      </c>
    </row>
    <row r="51" spans="1:8" s="87" customFormat="1" ht="24.95" customHeight="1" x14ac:dyDescent="0.25">
      <c r="A51" s="90"/>
      <c r="B51" s="169" t="s">
        <v>366</v>
      </c>
      <c r="C51" s="168">
        <v>30.25</v>
      </c>
      <c r="D51" s="91" t="s">
        <v>204</v>
      </c>
      <c r="E51" s="94" t="s">
        <v>43</v>
      </c>
      <c r="F51" s="92">
        <v>150</v>
      </c>
      <c r="G51" s="164">
        <f t="shared" si="0"/>
        <v>25.635593220338983</v>
      </c>
      <c r="H51" s="165">
        <f t="shared" si="1"/>
        <v>3845.3389830508472</v>
      </c>
    </row>
    <row r="52" spans="1:8" s="87" customFormat="1" ht="27.75" customHeight="1" x14ac:dyDescent="0.25">
      <c r="A52" s="90">
        <v>22</v>
      </c>
      <c r="B52" s="169">
        <v>18.170000000000002</v>
      </c>
      <c r="C52" s="168"/>
      <c r="D52" s="91" t="s">
        <v>205</v>
      </c>
      <c r="E52" s="61"/>
      <c r="F52" s="92"/>
      <c r="G52" s="164">
        <f t="shared" si="0"/>
        <v>0</v>
      </c>
      <c r="H52" s="165">
        <f t="shared" si="1"/>
        <v>0</v>
      </c>
    </row>
    <row r="53" spans="1:8" s="87" customFormat="1" ht="18" customHeight="1" x14ac:dyDescent="0.25">
      <c r="A53" s="90"/>
      <c r="B53" s="169" t="s">
        <v>367</v>
      </c>
      <c r="C53" s="168">
        <v>622.4</v>
      </c>
      <c r="D53" s="91" t="s">
        <v>206</v>
      </c>
      <c r="E53" s="61" t="s">
        <v>38</v>
      </c>
      <c r="F53" s="92">
        <v>2</v>
      </c>
      <c r="G53" s="164">
        <f t="shared" si="0"/>
        <v>527.45762711864404</v>
      </c>
      <c r="H53" s="165">
        <f t="shared" si="1"/>
        <v>1054.9152542372881</v>
      </c>
    </row>
    <row r="54" spans="1:8" s="87" customFormat="1" ht="39.75" customHeight="1" x14ac:dyDescent="0.25">
      <c r="A54" s="90">
        <v>23</v>
      </c>
      <c r="B54" s="169">
        <v>18.510000000000002</v>
      </c>
      <c r="C54" s="168"/>
      <c r="D54" s="91" t="s">
        <v>207</v>
      </c>
      <c r="E54" s="61"/>
      <c r="F54" s="92"/>
      <c r="G54" s="164">
        <f t="shared" si="0"/>
        <v>0</v>
      </c>
      <c r="H54" s="165">
        <f t="shared" si="1"/>
        <v>0</v>
      </c>
    </row>
    <row r="55" spans="1:8" s="87" customFormat="1" ht="20.25" customHeight="1" x14ac:dyDescent="0.25">
      <c r="A55" s="90"/>
      <c r="B55" s="169" t="s">
        <v>368</v>
      </c>
      <c r="C55" s="168">
        <v>798.95</v>
      </c>
      <c r="D55" s="91" t="s">
        <v>182</v>
      </c>
      <c r="E55" s="61" t="s">
        <v>38</v>
      </c>
      <c r="F55" s="92">
        <v>3</v>
      </c>
      <c r="G55" s="164">
        <f t="shared" si="0"/>
        <v>677.07627118644064</v>
      </c>
      <c r="H55" s="165">
        <f t="shared" si="1"/>
        <v>2031.2288135593219</v>
      </c>
    </row>
    <row r="56" spans="1:8" s="87" customFormat="1" ht="63" customHeight="1" x14ac:dyDescent="0.25">
      <c r="A56" s="97">
        <v>24</v>
      </c>
      <c r="B56" s="170">
        <v>18.48</v>
      </c>
      <c r="C56" s="165">
        <v>11</v>
      </c>
      <c r="D56" s="98" t="s">
        <v>208</v>
      </c>
      <c r="E56" s="61" t="s">
        <v>209</v>
      </c>
      <c r="F56" s="92">
        <v>1000</v>
      </c>
      <c r="G56" s="164">
        <f t="shared" si="0"/>
        <v>9.3220338983050848</v>
      </c>
      <c r="H56" s="165">
        <f t="shared" si="1"/>
        <v>9322.0338983050842</v>
      </c>
    </row>
    <row r="57" spans="1:8" s="87" customFormat="1" ht="14.25" customHeight="1" x14ac:dyDescent="0.25">
      <c r="A57" s="252" t="s">
        <v>210</v>
      </c>
      <c r="B57" s="253"/>
      <c r="C57" s="254"/>
      <c r="D57" s="88"/>
      <c r="E57" s="97"/>
      <c r="F57" s="99"/>
      <c r="G57" s="164">
        <f t="shared" si="0"/>
        <v>0</v>
      </c>
      <c r="H57" s="165">
        <f t="shared" si="1"/>
        <v>0</v>
      </c>
    </row>
    <row r="58" spans="1:8" s="87" customFormat="1" ht="57" customHeight="1" x14ac:dyDescent="0.25">
      <c r="A58" s="90">
        <v>25</v>
      </c>
      <c r="B58" s="163">
        <v>19.600000000000001</v>
      </c>
      <c r="C58" s="164"/>
      <c r="D58" s="100" t="s">
        <v>211</v>
      </c>
      <c r="E58" s="90"/>
      <c r="F58" s="101"/>
      <c r="G58" s="164">
        <f t="shared" si="0"/>
        <v>0</v>
      </c>
      <c r="H58" s="165">
        <f t="shared" si="1"/>
        <v>0</v>
      </c>
    </row>
    <row r="59" spans="1:8" s="87" customFormat="1" ht="18" customHeight="1" x14ac:dyDescent="0.25">
      <c r="A59" s="90" t="s">
        <v>81</v>
      </c>
      <c r="B59" s="163" t="s">
        <v>369</v>
      </c>
      <c r="C59" s="164">
        <v>507.05</v>
      </c>
      <c r="D59" s="100" t="s">
        <v>212</v>
      </c>
      <c r="E59" s="90" t="s">
        <v>43</v>
      </c>
      <c r="F59" s="101">
        <v>30</v>
      </c>
      <c r="G59" s="164">
        <f t="shared" si="0"/>
        <v>429.70338983050846</v>
      </c>
      <c r="H59" s="165">
        <f t="shared" si="1"/>
        <v>12891.101694915254</v>
      </c>
    </row>
    <row r="60" spans="1:8" s="87" customFormat="1" ht="18" customHeight="1" x14ac:dyDescent="0.25">
      <c r="A60" s="90" t="s">
        <v>83</v>
      </c>
      <c r="B60" s="163" t="s">
        <v>370</v>
      </c>
      <c r="C60" s="164">
        <v>556.45000000000005</v>
      </c>
      <c r="D60" s="100" t="s">
        <v>213</v>
      </c>
      <c r="E60" s="90" t="s">
        <v>43</v>
      </c>
      <c r="F60" s="101">
        <v>15</v>
      </c>
      <c r="G60" s="164">
        <f t="shared" si="0"/>
        <v>471.56779661016952</v>
      </c>
      <c r="H60" s="165">
        <f t="shared" si="1"/>
        <v>7073.516949152543</v>
      </c>
    </row>
    <row r="61" spans="1:8" s="87" customFormat="1" ht="93.75" customHeight="1" x14ac:dyDescent="0.25">
      <c r="A61" s="90">
        <v>26</v>
      </c>
      <c r="B61" s="171">
        <v>2.1</v>
      </c>
      <c r="C61" s="164"/>
      <c r="D61" s="100" t="s">
        <v>214</v>
      </c>
      <c r="E61" s="90"/>
      <c r="F61" s="101"/>
      <c r="G61" s="164">
        <f t="shared" si="0"/>
        <v>0</v>
      </c>
      <c r="H61" s="165">
        <f t="shared" si="1"/>
        <v>0</v>
      </c>
    </row>
    <row r="62" spans="1:8" s="87" customFormat="1" ht="16.5" customHeight="1" x14ac:dyDescent="0.25">
      <c r="A62" s="90"/>
      <c r="B62" s="163" t="s">
        <v>371</v>
      </c>
      <c r="C62" s="164"/>
      <c r="D62" s="100" t="s">
        <v>215</v>
      </c>
      <c r="E62" s="90"/>
      <c r="F62" s="101"/>
      <c r="G62" s="164">
        <f t="shared" si="0"/>
        <v>0</v>
      </c>
      <c r="H62" s="165">
        <f t="shared" si="1"/>
        <v>0</v>
      </c>
    </row>
    <row r="63" spans="1:8" s="87" customFormat="1" ht="27" customHeight="1" x14ac:dyDescent="0.25">
      <c r="A63" s="90"/>
      <c r="B63" s="163" t="s">
        <v>372</v>
      </c>
      <c r="C63" s="164">
        <v>352.15</v>
      </c>
      <c r="D63" s="100" t="s">
        <v>216</v>
      </c>
      <c r="E63" s="90" t="s">
        <v>43</v>
      </c>
      <c r="F63" s="101">
        <v>45</v>
      </c>
      <c r="G63" s="164">
        <f t="shared" si="0"/>
        <v>298.43220338983048</v>
      </c>
      <c r="H63" s="165">
        <f t="shared" si="1"/>
        <v>13429.449152542371</v>
      </c>
    </row>
    <row r="64" spans="1:8" s="87" customFormat="1" ht="136.5" customHeight="1" x14ac:dyDescent="0.25">
      <c r="A64" s="90">
        <v>27</v>
      </c>
      <c r="B64" s="163">
        <v>19.7</v>
      </c>
      <c r="C64" s="164"/>
      <c r="D64" s="100" t="s">
        <v>217</v>
      </c>
      <c r="E64" s="90"/>
      <c r="F64" s="101"/>
      <c r="G64" s="164">
        <f t="shared" si="0"/>
        <v>0</v>
      </c>
      <c r="H64" s="165">
        <f t="shared" si="1"/>
        <v>0</v>
      </c>
    </row>
    <row r="65" spans="1:8" s="87" customFormat="1" ht="53.25" customHeight="1" x14ac:dyDescent="0.25">
      <c r="A65" s="90" t="s">
        <v>45</v>
      </c>
      <c r="B65" s="163" t="s">
        <v>373</v>
      </c>
      <c r="C65" s="164"/>
      <c r="D65" s="100" t="s">
        <v>218</v>
      </c>
      <c r="E65" s="90"/>
      <c r="F65" s="101"/>
      <c r="G65" s="164">
        <f t="shared" si="0"/>
        <v>0</v>
      </c>
      <c r="H65" s="165">
        <f t="shared" si="1"/>
        <v>0</v>
      </c>
    </row>
    <row r="66" spans="1:8" s="87" customFormat="1" ht="29.25" customHeight="1" x14ac:dyDescent="0.25">
      <c r="A66" s="90"/>
      <c r="B66" s="172" t="s">
        <v>374</v>
      </c>
      <c r="C66" s="173">
        <v>12770.55</v>
      </c>
      <c r="D66" s="100" t="s">
        <v>219</v>
      </c>
      <c r="E66" s="90" t="s">
        <v>38</v>
      </c>
      <c r="F66" s="101">
        <v>6</v>
      </c>
      <c r="G66" s="164">
        <f t="shared" si="0"/>
        <v>10822.499999999998</v>
      </c>
      <c r="H66" s="165">
        <f t="shared" si="1"/>
        <v>64934.999999999985</v>
      </c>
    </row>
    <row r="67" spans="1:8" s="87" customFormat="1" ht="54.75" customHeight="1" x14ac:dyDescent="0.25">
      <c r="A67" s="90" t="s">
        <v>46</v>
      </c>
      <c r="B67" s="163" t="s">
        <v>375</v>
      </c>
      <c r="C67" s="164"/>
      <c r="D67" s="100" t="s">
        <v>220</v>
      </c>
      <c r="E67" s="90"/>
      <c r="F67" s="101"/>
      <c r="G67" s="164">
        <f t="shared" si="0"/>
        <v>0</v>
      </c>
      <c r="H67" s="165">
        <f t="shared" si="1"/>
        <v>0</v>
      </c>
    </row>
    <row r="68" spans="1:8" s="87" customFormat="1" ht="27.75" customHeight="1" x14ac:dyDescent="0.25">
      <c r="A68" s="90"/>
      <c r="B68" s="172" t="s">
        <v>376</v>
      </c>
      <c r="C68" s="173">
        <v>26405.5</v>
      </c>
      <c r="D68" s="100" t="s">
        <v>219</v>
      </c>
      <c r="E68" s="90" t="s">
        <v>38</v>
      </c>
      <c r="F68" s="101">
        <v>3</v>
      </c>
      <c r="G68" s="164">
        <f t="shared" si="0"/>
        <v>22377.542372881355</v>
      </c>
      <c r="H68" s="165">
        <f t="shared" si="1"/>
        <v>67132.627118644072</v>
      </c>
    </row>
    <row r="69" spans="1:8" s="87" customFormat="1" ht="66" customHeight="1" x14ac:dyDescent="0.25">
      <c r="A69" s="90">
        <v>28</v>
      </c>
      <c r="B69" s="163">
        <v>19.399999999999999</v>
      </c>
      <c r="C69" s="164"/>
      <c r="D69" s="91" t="s">
        <v>221</v>
      </c>
      <c r="E69" s="90"/>
      <c r="F69" s="101"/>
      <c r="G69" s="164">
        <f t="shared" si="0"/>
        <v>0</v>
      </c>
      <c r="H69" s="165">
        <f t="shared" si="1"/>
        <v>0</v>
      </c>
    </row>
    <row r="70" spans="1:8" s="87" customFormat="1" ht="14.25" customHeight="1" x14ac:dyDescent="0.25">
      <c r="A70" s="90"/>
      <c r="B70" s="163" t="s">
        <v>377</v>
      </c>
      <c r="C70" s="164"/>
      <c r="D70" s="91" t="s">
        <v>222</v>
      </c>
      <c r="E70" s="94"/>
      <c r="F70" s="96"/>
      <c r="G70" s="164">
        <f t="shared" si="0"/>
        <v>0</v>
      </c>
      <c r="H70" s="165">
        <f t="shared" si="1"/>
        <v>0</v>
      </c>
    </row>
    <row r="71" spans="1:8" s="87" customFormat="1" ht="27" customHeight="1" x14ac:dyDescent="0.25">
      <c r="A71" s="90"/>
      <c r="B71" s="163" t="s">
        <v>378</v>
      </c>
      <c r="C71" s="164">
        <v>2802.15</v>
      </c>
      <c r="D71" s="100" t="s">
        <v>219</v>
      </c>
      <c r="E71" s="94" t="s">
        <v>38</v>
      </c>
      <c r="F71" s="96">
        <v>3</v>
      </c>
      <c r="G71" s="164">
        <f t="shared" ref="G71:G90" si="2">C71*(100/118)</f>
        <v>2374.7033898305085</v>
      </c>
      <c r="H71" s="165">
        <f t="shared" ref="H71:H90" si="3">F71*G71</f>
        <v>7124.1101694915251</v>
      </c>
    </row>
    <row r="72" spans="1:8" s="87" customFormat="1" ht="43.5" customHeight="1" x14ac:dyDescent="0.25">
      <c r="A72" s="90">
        <v>29</v>
      </c>
      <c r="B72" s="172">
        <v>19.32</v>
      </c>
      <c r="C72" s="173"/>
      <c r="D72" s="100" t="s">
        <v>223</v>
      </c>
      <c r="E72" s="90"/>
      <c r="F72" s="101"/>
      <c r="G72" s="164">
        <f t="shared" si="2"/>
        <v>0</v>
      </c>
      <c r="H72" s="165">
        <f t="shared" si="3"/>
        <v>0</v>
      </c>
    </row>
    <row r="73" spans="1:8" s="87" customFormat="1" ht="25.5" customHeight="1" x14ac:dyDescent="0.25">
      <c r="A73" s="90"/>
      <c r="B73" s="172" t="s">
        <v>379</v>
      </c>
      <c r="C73" s="173">
        <v>26861.9</v>
      </c>
      <c r="D73" s="100" t="s">
        <v>219</v>
      </c>
      <c r="E73" s="94" t="s">
        <v>38</v>
      </c>
      <c r="F73" s="96">
        <v>2</v>
      </c>
      <c r="G73" s="164">
        <f t="shared" si="2"/>
        <v>22764.322033898305</v>
      </c>
      <c r="H73" s="165">
        <f t="shared" si="3"/>
        <v>45528.644067796609</v>
      </c>
    </row>
    <row r="74" spans="1:8" s="87" customFormat="1" ht="18.75" customHeight="1" x14ac:dyDescent="0.25">
      <c r="A74" s="90">
        <v>30</v>
      </c>
      <c r="B74" s="172">
        <v>19.8</v>
      </c>
      <c r="C74" s="173"/>
      <c r="D74" s="100" t="s">
        <v>224</v>
      </c>
      <c r="E74" s="90"/>
      <c r="F74" s="101"/>
      <c r="G74" s="164">
        <f t="shared" si="2"/>
        <v>0</v>
      </c>
      <c r="H74" s="165">
        <f t="shared" si="3"/>
        <v>0</v>
      </c>
    </row>
    <row r="75" spans="1:8" s="87" customFormat="1" ht="17.25" customHeight="1" x14ac:dyDescent="0.25">
      <c r="A75" s="90" t="s">
        <v>45</v>
      </c>
      <c r="B75" s="172" t="s">
        <v>380</v>
      </c>
      <c r="C75" s="173"/>
      <c r="D75" s="100" t="s">
        <v>225</v>
      </c>
      <c r="E75" s="90"/>
      <c r="F75" s="101"/>
      <c r="G75" s="164">
        <f t="shared" si="2"/>
        <v>0</v>
      </c>
      <c r="H75" s="165">
        <f t="shared" si="3"/>
        <v>0</v>
      </c>
    </row>
    <row r="76" spans="1:8" s="87" customFormat="1" ht="36.75" customHeight="1" x14ac:dyDescent="0.25">
      <c r="A76" s="90"/>
      <c r="B76" s="172" t="s">
        <v>381</v>
      </c>
      <c r="C76" s="173">
        <v>8825.4</v>
      </c>
      <c r="D76" s="100" t="s">
        <v>219</v>
      </c>
      <c r="E76" s="90" t="s">
        <v>43</v>
      </c>
      <c r="F76" s="101">
        <v>1.2</v>
      </c>
      <c r="G76" s="164">
        <f t="shared" si="2"/>
        <v>7479.1525423728808</v>
      </c>
      <c r="H76" s="165">
        <f t="shared" si="3"/>
        <v>8974.983050847457</v>
      </c>
    </row>
    <row r="77" spans="1:8" s="87" customFormat="1" ht="16.5" customHeight="1" x14ac:dyDescent="0.25">
      <c r="A77" s="90" t="s">
        <v>46</v>
      </c>
      <c r="B77" s="172" t="s">
        <v>382</v>
      </c>
      <c r="C77" s="173"/>
      <c r="D77" s="100" t="s">
        <v>226</v>
      </c>
      <c r="E77" s="90"/>
      <c r="F77" s="101"/>
      <c r="G77" s="164">
        <f t="shared" si="2"/>
        <v>0</v>
      </c>
      <c r="H77" s="165">
        <f t="shared" si="3"/>
        <v>0</v>
      </c>
    </row>
    <row r="78" spans="1:8" s="87" customFormat="1" ht="25.5" customHeight="1" x14ac:dyDescent="0.25">
      <c r="A78" s="90"/>
      <c r="B78" s="172" t="s">
        <v>383</v>
      </c>
      <c r="C78" s="173">
        <v>10585.5</v>
      </c>
      <c r="D78" s="100" t="s">
        <v>219</v>
      </c>
      <c r="E78" s="90" t="s">
        <v>43</v>
      </c>
      <c r="F78" s="101">
        <v>0.6</v>
      </c>
      <c r="G78" s="164">
        <f t="shared" si="2"/>
        <v>8970.7627118644068</v>
      </c>
      <c r="H78" s="165">
        <f t="shared" si="3"/>
        <v>5382.4576271186443</v>
      </c>
    </row>
    <row r="79" spans="1:8" s="87" customFormat="1" ht="20.25" customHeight="1" x14ac:dyDescent="0.25">
      <c r="A79" s="88" t="s">
        <v>58</v>
      </c>
      <c r="B79" s="161"/>
      <c r="C79" s="162"/>
      <c r="D79" s="89" t="s">
        <v>227</v>
      </c>
      <c r="E79" s="88"/>
      <c r="F79" s="88"/>
      <c r="G79" s="164">
        <f t="shared" si="2"/>
        <v>0</v>
      </c>
      <c r="H79" s="165">
        <f t="shared" si="3"/>
        <v>0</v>
      </c>
    </row>
    <row r="80" spans="1:8" s="87" customFormat="1" ht="56.25" customHeight="1" x14ac:dyDescent="0.25">
      <c r="A80" s="90">
        <v>31</v>
      </c>
      <c r="B80" s="167">
        <v>12.41</v>
      </c>
      <c r="C80" s="168"/>
      <c r="D80" s="91" t="s">
        <v>228</v>
      </c>
      <c r="E80" s="61"/>
      <c r="F80" s="92"/>
      <c r="G80" s="164">
        <f t="shared" si="2"/>
        <v>0</v>
      </c>
      <c r="H80" s="165">
        <f t="shared" si="3"/>
        <v>0</v>
      </c>
    </row>
    <row r="81" spans="1:8" s="87" customFormat="1" ht="15" customHeight="1" x14ac:dyDescent="0.25">
      <c r="A81" s="88"/>
      <c r="B81" s="169"/>
      <c r="C81" s="168"/>
      <c r="D81" s="91" t="s">
        <v>229</v>
      </c>
      <c r="E81" s="61"/>
      <c r="F81" s="92"/>
      <c r="G81" s="164">
        <f t="shared" si="2"/>
        <v>0</v>
      </c>
      <c r="H81" s="165">
        <f t="shared" si="3"/>
        <v>0</v>
      </c>
    </row>
    <row r="82" spans="1:8" s="87" customFormat="1" ht="14.25" customHeight="1" x14ac:dyDescent="0.25">
      <c r="A82" s="88"/>
      <c r="B82" s="169" t="s">
        <v>384</v>
      </c>
      <c r="C82" s="168">
        <v>377.4</v>
      </c>
      <c r="D82" s="91" t="s">
        <v>230</v>
      </c>
      <c r="E82" s="61" t="s">
        <v>43</v>
      </c>
      <c r="F82" s="92">
        <v>12</v>
      </c>
      <c r="G82" s="164">
        <f t="shared" si="2"/>
        <v>319.83050847457622</v>
      </c>
      <c r="H82" s="165">
        <f t="shared" si="3"/>
        <v>3837.9661016949149</v>
      </c>
    </row>
    <row r="83" spans="1:8" s="87" customFormat="1" ht="54.75" customHeight="1" x14ac:dyDescent="0.25">
      <c r="A83" s="90">
        <v>32</v>
      </c>
      <c r="B83" s="169">
        <v>12.42</v>
      </c>
      <c r="C83" s="168"/>
      <c r="D83" s="91" t="s">
        <v>231</v>
      </c>
      <c r="E83" s="61"/>
      <c r="F83" s="92"/>
      <c r="G83" s="164">
        <f t="shared" si="2"/>
        <v>0</v>
      </c>
      <c r="H83" s="165">
        <f t="shared" si="3"/>
        <v>0</v>
      </c>
    </row>
    <row r="84" spans="1:8" s="87" customFormat="1" ht="14.25" customHeight="1" x14ac:dyDescent="0.25">
      <c r="A84" s="90"/>
      <c r="B84" s="169" t="s">
        <v>385</v>
      </c>
      <c r="C84" s="168"/>
      <c r="D84" s="91" t="s">
        <v>232</v>
      </c>
      <c r="E84" s="61"/>
      <c r="F84" s="92"/>
      <c r="G84" s="164">
        <f t="shared" si="2"/>
        <v>0</v>
      </c>
      <c r="H84" s="165">
        <f t="shared" si="3"/>
        <v>0</v>
      </c>
    </row>
    <row r="85" spans="1:8" s="87" customFormat="1" ht="14.25" customHeight="1" x14ac:dyDescent="0.25">
      <c r="A85" s="90"/>
      <c r="B85" s="169" t="s">
        <v>386</v>
      </c>
      <c r="C85" s="168">
        <v>150.35</v>
      </c>
      <c r="D85" s="91" t="s">
        <v>233</v>
      </c>
      <c r="E85" s="61" t="s">
        <v>38</v>
      </c>
      <c r="F85" s="92">
        <v>3</v>
      </c>
      <c r="G85" s="164">
        <f t="shared" si="2"/>
        <v>127.41525423728812</v>
      </c>
      <c r="H85" s="165">
        <f t="shared" si="3"/>
        <v>382.24576271186436</v>
      </c>
    </row>
    <row r="86" spans="1:8" s="87" customFormat="1" ht="54" customHeight="1" x14ac:dyDescent="0.25">
      <c r="A86" s="90">
        <v>33</v>
      </c>
      <c r="B86" s="169">
        <v>12.42</v>
      </c>
      <c r="C86" s="168"/>
      <c r="D86" s="91" t="s">
        <v>231</v>
      </c>
      <c r="E86" s="61"/>
      <c r="F86" s="92"/>
      <c r="G86" s="164">
        <f t="shared" si="2"/>
        <v>0</v>
      </c>
      <c r="H86" s="165">
        <f t="shared" si="3"/>
        <v>0</v>
      </c>
    </row>
    <row r="87" spans="1:8" s="87" customFormat="1" ht="14.25" customHeight="1" x14ac:dyDescent="0.25">
      <c r="A87" s="90"/>
      <c r="B87" s="169" t="s">
        <v>387</v>
      </c>
      <c r="C87" s="168"/>
      <c r="D87" s="91" t="s">
        <v>234</v>
      </c>
      <c r="E87" s="61"/>
      <c r="F87" s="92"/>
      <c r="G87" s="164">
        <f t="shared" si="2"/>
        <v>0</v>
      </c>
      <c r="H87" s="165">
        <f t="shared" si="3"/>
        <v>0</v>
      </c>
    </row>
    <row r="88" spans="1:8" s="87" customFormat="1" ht="18" customHeight="1" x14ac:dyDescent="0.25">
      <c r="A88" s="90"/>
      <c r="B88" s="169" t="s">
        <v>388</v>
      </c>
      <c r="C88" s="168">
        <v>131.85</v>
      </c>
      <c r="D88" s="91" t="s">
        <v>235</v>
      </c>
      <c r="E88" s="61" t="s">
        <v>38</v>
      </c>
      <c r="F88" s="92">
        <v>3</v>
      </c>
      <c r="G88" s="164">
        <f t="shared" si="2"/>
        <v>111.7372881355932</v>
      </c>
      <c r="H88" s="165">
        <f t="shared" si="3"/>
        <v>335.21186440677963</v>
      </c>
    </row>
    <row r="89" spans="1:8" s="87" customFormat="1" ht="81" customHeight="1" x14ac:dyDescent="0.25">
      <c r="A89" s="90">
        <v>34</v>
      </c>
      <c r="B89" s="167">
        <v>12.43</v>
      </c>
      <c r="C89" s="168"/>
      <c r="D89" s="91" t="s">
        <v>236</v>
      </c>
      <c r="E89" s="61"/>
      <c r="F89" s="92"/>
      <c r="G89" s="164">
        <f t="shared" si="2"/>
        <v>0</v>
      </c>
      <c r="H89" s="165">
        <f t="shared" si="3"/>
        <v>0</v>
      </c>
    </row>
    <row r="90" spans="1:8" s="87" customFormat="1" ht="14.25" customHeight="1" x14ac:dyDescent="0.25">
      <c r="A90" s="90"/>
      <c r="B90" s="169" t="s">
        <v>389</v>
      </c>
      <c r="C90" s="168">
        <v>371.3</v>
      </c>
      <c r="D90" s="91" t="s">
        <v>237</v>
      </c>
      <c r="E90" s="61" t="s">
        <v>38</v>
      </c>
      <c r="F90" s="92">
        <v>12</v>
      </c>
      <c r="G90" s="164">
        <f t="shared" si="2"/>
        <v>314.66101694915255</v>
      </c>
      <c r="H90" s="165">
        <f t="shared" si="3"/>
        <v>3775.9322033898306</v>
      </c>
    </row>
    <row r="91" spans="1:8" ht="20.100000000000001" customHeight="1" x14ac:dyDescent="0.25">
      <c r="A91" s="95"/>
      <c r="B91" s="170"/>
      <c r="C91" s="174"/>
      <c r="D91" s="175" t="s">
        <v>390</v>
      </c>
      <c r="E91" s="95"/>
      <c r="F91" s="95"/>
      <c r="G91" s="174"/>
      <c r="H91" s="176">
        <f>SUM(H6:H90)</f>
        <v>401989.12711864401</v>
      </c>
    </row>
  </sheetData>
  <sheetProtection algorithmName="SHA-512" hashValue="DUjXU+d4UTk4yBc7WEB7wCQPEZI5Hxfwu2VNnN5ZNtw+8thMmEUMlGQbUiDc4HzgLtXvHHqI31W6ST/Dei1ONg==" saltValue="Q/rvwqqGfwJm3XU1TBuGUg==" spinCount="100000" sheet="1" objects="1" scenarios="1"/>
  <mergeCells count="2">
    <mergeCell ref="A1:H1"/>
    <mergeCell ref="A57:C57"/>
  </mergeCells>
  <pageMargins left="0.35433070866141703" right="0.35433070866141703" top="0.52" bottom="0.39370078740157499" header="0.48" footer="0.511811023622047"/>
  <pageSetup paperSize="9" scale="80" orientation="portrait" verticalDpi="300"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4A378-A0E7-433E-8D06-0C216E4794F8}">
  <dimension ref="A1:I6593"/>
  <sheetViews>
    <sheetView workbookViewId="0">
      <selection sqref="A1:H1"/>
    </sheetView>
  </sheetViews>
  <sheetFormatPr defaultColWidth="10.42578125" defaultRowHeight="15" x14ac:dyDescent="0.25"/>
  <cols>
    <col min="1" max="1" width="4.140625" style="95" customWidth="1"/>
    <col min="2" max="2" width="8" style="95" customWidth="1"/>
    <col min="3" max="3" width="11.140625" style="174" hidden="1" customWidth="1"/>
    <col min="4" max="4" width="49.7109375" style="95" customWidth="1"/>
    <col min="5" max="5" width="6.140625" style="95" customWidth="1"/>
    <col min="6" max="6" width="6.5703125" style="95" customWidth="1"/>
    <col min="7" max="7" width="11.5703125" style="95" customWidth="1"/>
    <col min="8" max="8" width="16.5703125" style="95" customWidth="1"/>
    <col min="9" max="9" width="10.42578125" style="127" customWidth="1"/>
    <col min="10" max="256" width="10.42578125" style="95"/>
    <col min="257" max="257" width="4.140625" style="95" customWidth="1"/>
    <col min="258" max="258" width="8" style="95" customWidth="1"/>
    <col min="259" max="259" width="11.140625" style="95" customWidth="1"/>
    <col min="260" max="260" width="46" style="95" customWidth="1"/>
    <col min="261" max="261" width="6.140625" style="95" customWidth="1"/>
    <col min="262" max="262" width="6.5703125" style="95" customWidth="1"/>
    <col min="263" max="263" width="11.5703125" style="95" customWidth="1"/>
    <col min="264" max="264" width="16.5703125" style="95" customWidth="1"/>
    <col min="265" max="512" width="10.42578125" style="95"/>
    <col min="513" max="513" width="4.140625" style="95" customWidth="1"/>
    <col min="514" max="514" width="8" style="95" customWidth="1"/>
    <col min="515" max="515" width="11.140625" style="95" customWidth="1"/>
    <col min="516" max="516" width="46" style="95" customWidth="1"/>
    <col min="517" max="517" width="6.140625" style="95" customWidth="1"/>
    <col min="518" max="518" width="6.5703125" style="95" customWidth="1"/>
    <col min="519" max="519" width="11.5703125" style="95" customWidth="1"/>
    <col min="520" max="520" width="16.5703125" style="95" customWidth="1"/>
    <col min="521" max="768" width="10.42578125" style="95"/>
    <col min="769" max="769" width="4.140625" style="95" customWidth="1"/>
    <col min="770" max="770" width="8" style="95" customWidth="1"/>
    <col min="771" max="771" width="11.140625" style="95" customWidth="1"/>
    <col min="772" max="772" width="46" style="95" customWidth="1"/>
    <col min="773" max="773" width="6.140625" style="95" customWidth="1"/>
    <col min="774" max="774" width="6.5703125" style="95" customWidth="1"/>
    <col min="775" max="775" width="11.5703125" style="95" customWidth="1"/>
    <col min="776" max="776" width="16.5703125" style="95" customWidth="1"/>
    <col min="777" max="1024" width="10.42578125" style="95"/>
    <col min="1025" max="1025" width="4.140625" style="95" customWidth="1"/>
    <col min="1026" max="1026" width="8" style="95" customWidth="1"/>
    <col min="1027" max="1027" width="11.140625" style="95" customWidth="1"/>
    <col min="1028" max="1028" width="46" style="95" customWidth="1"/>
    <col min="1029" max="1029" width="6.140625" style="95" customWidth="1"/>
    <col min="1030" max="1030" width="6.5703125" style="95" customWidth="1"/>
    <col min="1031" max="1031" width="11.5703125" style="95" customWidth="1"/>
    <col min="1032" max="1032" width="16.5703125" style="95" customWidth="1"/>
    <col min="1033" max="1280" width="10.42578125" style="95"/>
    <col min="1281" max="1281" width="4.140625" style="95" customWidth="1"/>
    <col min="1282" max="1282" width="8" style="95" customWidth="1"/>
    <col min="1283" max="1283" width="11.140625" style="95" customWidth="1"/>
    <col min="1284" max="1284" width="46" style="95" customWidth="1"/>
    <col min="1285" max="1285" width="6.140625" style="95" customWidth="1"/>
    <col min="1286" max="1286" width="6.5703125" style="95" customWidth="1"/>
    <col min="1287" max="1287" width="11.5703125" style="95" customWidth="1"/>
    <col min="1288" max="1288" width="16.5703125" style="95" customWidth="1"/>
    <col min="1289" max="1536" width="10.42578125" style="95"/>
    <col min="1537" max="1537" width="4.140625" style="95" customWidth="1"/>
    <col min="1538" max="1538" width="8" style="95" customWidth="1"/>
    <col min="1539" max="1539" width="11.140625" style="95" customWidth="1"/>
    <col min="1540" max="1540" width="46" style="95" customWidth="1"/>
    <col min="1541" max="1541" width="6.140625" style="95" customWidth="1"/>
    <col min="1542" max="1542" width="6.5703125" style="95" customWidth="1"/>
    <col min="1543" max="1543" width="11.5703125" style="95" customWidth="1"/>
    <col min="1544" max="1544" width="16.5703125" style="95" customWidth="1"/>
    <col min="1545" max="1792" width="10.42578125" style="95"/>
    <col min="1793" max="1793" width="4.140625" style="95" customWidth="1"/>
    <col min="1794" max="1794" width="8" style="95" customWidth="1"/>
    <col min="1795" max="1795" width="11.140625" style="95" customWidth="1"/>
    <col min="1796" max="1796" width="46" style="95" customWidth="1"/>
    <col min="1797" max="1797" width="6.140625" style="95" customWidth="1"/>
    <col min="1798" max="1798" width="6.5703125" style="95" customWidth="1"/>
    <col min="1799" max="1799" width="11.5703125" style="95" customWidth="1"/>
    <col min="1800" max="1800" width="16.5703125" style="95" customWidth="1"/>
    <col min="1801" max="2048" width="10.42578125" style="95"/>
    <col min="2049" max="2049" width="4.140625" style="95" customWidth="1"/>
    <col min="2050" max="2050" width="8" style="95" customWidth="1"/>
    <col min="2051" max="2051" width="11.140625" style="95" customWidth="1"/>
    <col min="2052" max="2052" width="46" style="95" customWidth="1"/>
    <col min="2053" max="2053" width="6.140625" style="95" customWidth="1"/>
    <col min="2054" max="2054" width="6.5703125" style="95" customWidth="1"/>
    <col min="2055" max="2055" width="11.5703125" style="95" customWidth="1"/>
    <col min="2056" max="2056" width="16.5703125" style="95" customWidth="1"/>
    <col min="2057" max="2304" width="10.42578125" style="95"/>
    <col min="2305" max="2305" width="4.140625" style="95" customWidth="1"/>
    <col min="2306" max="2306" width="8" style="95" customWidth="1"/>
    <col min="2307" max="2307" width="11.140625" style="95" customWidth="1"/>
    <col min="2308" max="2308" width="46" style="95" customWidth="1"/>
    <col min="2309" max="2309" width="6.140625" style="95" customWidth="1"/>
    <col min="2310" max="2310" width="6.5703125" style="95" customWidth="1"/>
    <col min="2311" max="2311" width="11.5703125" style="95" customWidth="1"/>
    <col min="2312" max="2312" width="16.5703125" style="95" customWidth="1"/>
    <col min="2313" max="2560" width="10.42578125" style="95"/>
    <col min="2561" max="2561" width="4.140625" style="95" customWidth="1"/>
    <col min="2562" max="2562" width="8" style="95" customWidth="1"/>
    <col min="2563" max="2563" width="11.140625" style="95" customWidth="1"/>
    <col min="2564" max="2564" width="46" style="95" customWidth="1"/>
    <col min="2565" max="2565" width="6.140625" style="95" customWidth="1"/>
    <col min="2566" max="2566" width="6.5703125" style="95" customWidth="1"/>
    <col min="2567" max="2567" width="11.5703125" style="95" customWidth="1"/>
    <col min="2568" max="2568" width="16.5703125" style="95" customWidth="1"/>
    <col min="2569" max="2816" width="10.42578125" style="95"/>
    <col min="2817" max="2817" width="4.140625" style="95" customWidth="1"/>
    <col min="2818" max="2818" width="8" style="95" customWidth="1"/>
    <col min="2819" max="2819" width="11.140625" style="95" customWidth="1"/>
    <col min="2820" max="2820" width="46" style="95" customWidth="1"/>
    <col min="2821" max="2821" width="6.140625" style="95" customWidth="1"/>
    <col min="2822" max="2822" width="6.5703125" style="95" customWidth="1"/>
    <col min="2823" max="2823" width="11.5703125" style="95" customWidth="1"/>
    <col min="2824" max="2824" width="16.5703125" style="95" customWidth="1"/>
    <col min="2825" max="3072" width="10.42578125" style="95"/>
    <col min="3073" max="3073" width="4.140625" style="95" customWidth="1"/>
    <col min="3074" max="3074" width="8" style="95" customWidth="1"/>
    <col min="3075" max="3075" width="11.140625" style="95" customWidth="1"/>
    <col min="3076" max="3076" width="46" style="95" customWidth="1"/>
    <col min="3077" max="3077" width="6.140625" style="95" customWidth="1"/>
    <col min="3078" max="3078" width="6.5703125" style="95" customWidth="1"/>
    <col min="3079" max="3079" width="11.5703125" style="95" customWidth="1"/>
    <col min="3080" max="3080" width="16.5703125" style="95" customWidth="1"/>
    <col min="3081" max="3328" width="10.42578125" style="95"/>
    <col min="3329" max="3329" width="4.140625" style="95" customWidth="1"/>
    <col min="3330" max="3330" width="8" style="95" customWidth="1"/>
    <col min="3331" max="3331" width="11.140625" style="95" customWidth="1"/>
    <col min="3332" max="3332" width="46" style="95" customWidth="1"/>
    <col min="3333" max="3333" width="6.140625" style="95" customWidth="1"/>
    <col min="3334" max="3334" width="6.5703125" style="95" customWidth="1"/>
    <col min="3335" max="3335" width="11.5703125" style="95" customWidth="1"/>
    <col min="3336" max="3336" width="16.5703125" style="95" customWidth="1"/>
    <col min="3337" max="3584" width="10.42578125" style="95"/>
    <col min="3585" max="3585" width="4.140625" style="95" customWidth="1"/>
    <col min="3586" max="3586" width="8" style="95" customWidth="1"/>
    <col min="3587" max="3587" width="11.140625" style="95" customWidth="1"/>
    <col min="3588" max="3588" width="46" style="95" customWidth="1"/>
    <col min="3589" max="3589" width="6.140625" style="95" customWidth="1"/>
    <col min="3590" max="3590" width="6.5703125" style="95" customWidth="1"/>
    <col min="3591" max="3591" width="11.5703125" style="95" customWidth="1"/>
    <col min="3592" max="3592" width="16.5703125" style="95" customWidth="1"/>
    <col min="3593" max="3840" width="10.42578125" style="95"/>
    <col min="3841" max="3841" width="4.140625" style="95" customWidth="1"/>
    <col min="3842" max="3842" width="8" style="95" customWidth="1"/>
    <col min="3843" max="3843" width="11.140625" style="95" customWidth="1"/>
    <col min="3844" max="3844" width="46" style="95" customWidth="1"/>
    <col min="3845" max="3845" width="6.140625" style="95" customWidth="1"/>
    <col min="3846" max="3846" width="6.5703125" style="95" customWidth="1"/>
    <col min="3847" max="3847" width="11.5703125" style="95" customWidth="1"/>
    <col min="3848" max="3848" width="16.5703125" style="95" customWidth="1"/>
    <col min="3849" max="4096" width="10.42578125" style="95"/>
    <col min="4097" max="4097" width="4.140625" style="95" customWidth="1"/>
    <col min="4098" max="4098" width="8" style="95" customWidth="1"/>
    <col min="4099" max="4099" width="11.140625" style="95" customWidth="1"/>
    <col min="4100" max="4100" width="46" style="95" customWidth="1"/>
    <col min="4101" max="4101" width="6.140625" style="95" customWidth="1"/>
    <col min="4102" max="4102" width="6.5703125" style="95" customWidth="1"/>
    <col min="4103" max="4103" width="11.5703125" style="95" customWidth="1"/>
    <col min="4104" max="4104" width="16.5703125" style="95" customWidth="1"/>
    <col min="4105" max="4352" width="10.42578125" style="95"/>
    <col min="4353" max="4353" width="4.140625" style="95" customWidth="1"/>
    <col min="4354" max="4354" width="8" style="95" customWidth="1"/>
    <col min="4355" max="4355" width="11.140625" style="95" customWidth="1"/>
    <col min="4356" max="4356" width="46" style="95" customWidth="1"/>
    <col min="4357" max="4357" width="6.140625" style="95" customWidth="1"/>
    <col min="4358" max="4358" width="6.5703125" style="95" customWidth="1"/>
    <col min="4359" max="4359" width="11.5703125" style="95" customWidth="1"/>
    <col min="4360" max="4360" width="16.5703125" style="95" customWidth="1"/>
    <col min="4361" max="4608" width="10.42578125" style="95"/>
    <col min="4609" max="4609" width="4.140625" style="95" customWidth="1"/>
    <col min="4610" max="4610" width="8" style="95" customWidth="1"/>
    <col min="4611" max="4611" width="11.140625" style="95" customWidth="1"/>
    <col min="4612" max="4612" width="46" style="95" customWidth="1"/>
    <col min="4613" max="4613" width="6.140625" style="95" customWidth="1"/>
    <col min="4614" max="4614" width="6.5703125" style="95" customWidth="1"/>
    <col min="4615" max="4615" width="11.5703125" style="95" customWidth="1"/>
    <col min="4616" max="4616" width="16.5703125" style="95" customWidth="1"/>
    <col min="4617" max="4864" width="10.42578125" style="95"/>
    <col min="4865" max="4865" width="4.140625" style="95" customWidth="1"/>
    <col min="4866" max="4866" width="8" style="95" customWidth="1"/>
    <col min="4867" max="4867" width="11.140625" style="95" customWidth="1"/>
    <col min="4868" max="4868" width="46" style="95" customWidth="1"/>
    <col min="4869" max="4869" width="6.140625" style="95" customWidth="1"/>
    <col min="4870" max="4870" width="6.5703125" style="95" customWidth="1"/>
    <col min="4871" max="4871" width="11.5703125" style="95" customWidth="1"/>
    <col min="4872" max="4872" width="16.5703125" style="95" customWidth="1"/>
    <col min="4873" max="5120" width="10.42578125" style="95"/>
    <col min="5121" max="5121" width="4.140625" style="95" customWidth="1"/>
    <col min="5122" max="5122" width="8" style="95" customWidth="1"/>
    <col min="5123" max="5123" width="11.140625" style="95" customWidth="1"/>
    <col min="5124" max="5124" width="46" style="95" customWidth="1"/>
    <col min="5125" max="5125" width="6.140625" style="95" customWidth="1"/>
    <col min="5126" max="5126" width="6.5703125" style="95" customWidth="1"/>
    <col min="5127" max="5127" width="11.5703125" style="95" customWidth="1"/>
    <col min="5128" max="5128" width="16.5703125" style="95" customWidth="1"/>
    <col min="5129" max="5376" width="10.42578125" style="95"/>
    <col min="5377" max="5377" width="4.140625" style="95" customWidth="1"/>
    <col min="5378" max="5378" width="8" style="95" customWidth="1"/>
    <col min="5379" max="5379" width="11.140625" style="95" customWidth="1"/>
    <col min="5380" max="5380" width="46" style="95" customWidth="1"/>
    <col min="5381" max="5381" width="6.140625" style="95" customWidth="1"/>
    <col min="5382" max="5382" width="6.5703125" style="95" customWidth="1"/>
    <col min="5383" max="5383" width="11.5703125" style="95" customWidth="1"/>
    <col min="5384" max="5384" width="16.5703125" style="95" customWidth="1"/>
    <col min="5385" max="5632" width="10.42578125" style="95"/>
    <col min="5633" max="5633" width="4.140625" style="95" customWidth="1"/>
    <col min="5634" max="5634" width="8" style="95" customWidth="1"/>
    <col min="5635" max="5635" width="11.140625" style="95" customWidth="1"/>
    <col min="5636" max="5636" width="46" style="95" customWidth="1"/>
    <col min="5637" max="5637" width="6.140625" style="95" customWidth="1"/>
    <col min="5638" max="5638" width="6.5703125" style="95" customWidth="1"/>
    <col min="5639" max="5639" width="11.5703125" style="95" customWidth="1"/>
    <col min="5640" max="5640" width="16.5703125" style="95" customWidth="1"/>
    <col min="5641" max="5888" width="10.42578125" style="95"/>
    <col min="5889" max="5889" width="4.140625" style="95" customWidth="1"/>
    <col min="5890" max="5890" width="8" style="95" customWidth="1"/>
    <col min="5891" max="5891" width="11.140625" style="95" customWidth="1"/>
    <col min="5892" max="5892" width="46" style="95" customWidth="1"/>
    <col min="5893" max="5893" width="6.140625" style="95" customWidth="1"/>
    <col min="5894" max="5894" width="6.5703125" style="95" customWidth="1"/>
    <col min="5895" max="5895" width="11.5703125" style="95" customWidth="1"/>
    <col min="5896" max="5896" width="16.5703125" style="95" customWidth="1"/>
    <col min="5897" max="6144" width="10.42578125" style="95"/>
    <col min="6145" max="6145" width="4.140625" style="95" customWidth="1"/>
    <col min="6146" max="6146" width="8" style="95" customWidth="1"/>
    <col min="6147" max="6147" width="11.140625" style="95" customWidth="1"/>
    <col min="6148" max="6148" width="46" style="95" customWidth="1"/>
    <col min="6149" max="6149" width="6.140625" style="95" customWidth="1"/>
    <col min="6150" max="6150" width="6.5703125" style="95" customWidth="1"/>
    <col min="6151" max="6151" width="11.5703125" style="95" customWidth="1"/>
    <col min="6152" max="6152" width="16.5703125" style="95" customWidth="1"/>
    <col min="6153" max="6400" width="10.42578125" style="95"/>
    <col min="6401" max="6401" width="4.140625" style="95" customWidth="1"/>
    <col min="6402" max="6402" width="8" style="95" customWidth="1"/>
    <col min="6403" max="6403" width="11.140625" style="95" customWidth="1"/>
    <col min="6404" max="6404" width="46" style="95" customWidth="1"/>
    <col min="6405" max="6405" width="6.140625" style="95" customWidth="1"/>
    <col min="6406" max="6406" width="6.5703125" style="95" customWidth="1"/>
    <col min="6407" max="6407" width="11.5703125" style="95" customWidth="1"/>
    <col min="6408" max="6408" width="16.5703125" style="95" customWidth="1"/>
    <col min="6409" max="6656" width="10.42578125" style="95"/>
    <col min="6657" max="6657" width="4.140625" style="95" customWidth="1"/>
    <col min="6658" max="6658" width="8" style="95" customWidth="1"/>
    <col min="6659" max="6659" width="11.140625" style="95" customWidth="1"/>
    <col min="6660" max="6660" width="46" style="95" customWidth="1"/>
    <col min="6661" max="6661" width="6.140625" style="95" customWidth="1"/>
    <col min="6662" max="6662" width="6.5703125" style="95" customWidth="1"/>
    <col min="6663" max="6663" width="11.5703125" style="95" customWidth="1"/>
    <col min="6664" max="6664" width="16.5703125" style="95" customWidth="1"/>
    <col min="6665" max="6912" width="10.42578125" style="95"/>
    <col min="6913" max="6913" width="4.140625" style="95" customWidth="1"/>
    <col min="6914" max="6914" width="8" style="95" customWidth="1"/>
    <col min="6915" max="6915" width="11.140625" style="95" customWidth="1"/>
    <col min="6916" max="6916" width="46" style="95" customWidth="1"/>
    <col min="6917" max="6917" width="6.140625" style="95" customWidth="1"/>
    <col min="6918" max="6918" width="6.5703125" style="95" customWidth="1"/>
    <col min="6919" max="6919" width="11.5703125" style="95" customWidth="1"/>
    <col min="6920" max="6920" width="16.5703125" style="95" customWidth="1"/>
    <col min="6921" max="7168" width="10.42578125" style="95"/>
    <col min="7169" max="7169" width="4.140625" style="95" customWidth="1"/>
    <col min="7170" max="7170" width="8" style="95" customWidth="1"/>
    <col min="7171" max="7171" width="11.140625" style="95" customWidth="1"/>
    <col min="7172" max="7172" width="46" style="95" customWidth="1"/>
    <col min="7173" max="7173" width="6.140625" style="95" customWidth="1"/>
    <col min="7174" max="7174" width="6.5703125" style="95" customWidth="1"/>
    <col min="7175" max="7175" width="11.5703125" style="95" customWidth="1"/>
    <col min="7176" max="7176" width="16.5703125" style="95" customWidth="1"/>
    <col min="7177" max="7424" width="10.42578125" style="95"/>
    <col min="7425" max="7425" width="4.140625" style="95" customWidth="1"/>
    <col min="7426" max="7426" width="8" style="95" customWidth="1"/>
    <col min="7427" max="7427" width="11.140625" style="95" customWidth="1"/>
    <col min="7428" max="7428" width="46" style="95" customWidth="1"/>
    <col min="7429" max="7429" width="6.140625" style="95" customWidth="1"/>
    <col min="7430" max="7430" width="6.5703125" style="95" customWidth="1"/>
    <col min="7431" max="7431" width="11.5703125" style="95" customWidth="1"/>
    <col min="7432" max="7432" width="16.5703125" style="95" customWidth="1"/>
    <col min="7433" max="7680" width="10.42578125" style="95"/>
    <col min="7681" max="7681" width="4.140625" style="95" customWidth="1"/>
    <col min="7682" max="7682" width="8" style="95" customWidth="1"/>
    <col min="7683" max="7683" width="11.140625" style="95" customWidth="1"/>
    <col min="7684" max="7684" width="46" style="95" customWidth="1"/>
    <col min="7685" max="7685" width="6.140625" style="95" customWidth="1"/>
    <col min="7686" max="7686" width="6.5703125" style="95" customWidth="1"/>
    <col min="7687" max="7687" width="11.5703125" style="95" customWidth="1"/>
    <col min="7688" max="7688" width="16.5703125" style="95" customWidth="1"/>
    <col min="7689" max="7936" width="10.42578125" style="95"/>
    <col min="7937" max="7937" width="4.140625" style="95" customWidth="1"/>
    <col min="7938" max="7938" width="8" style="95" customWidth="1"/>
    <col min="7939" max="7939" width="11.140625" style="95" customWidth="1"/>
    <col min="7940" max="7940" width="46" style="95" customWidth="1"/>
    <col min="7941" max="7941" width="6.140625" style="95" customWidth="1"/>
    <col min="7942" max="7942" width="6.5703125" style="95" customWidth="1"/>
    <col min="7943" max="7943" width="11.5703125" style="95" customWidth="1"/>
    <col min="7944" max="7944" width="16.5703125" style="95" customWidth="1"/>
    <col min="7945" max="8192" width="10.42578125" style="95"/>
    <col min="8193" max="8193" width="4.140625" style="95" customWidth="1"/>
    <col min="8194" max="8194" width="8" style="95" customWidth="1"/>
    <col min="8195" max="8195" width="11.140625" style="95" customWidth="1"/>
    <col min="8196" max="8196" width="46" style="95" customWidth="1"/>
    <col min="8197" max="8197" width="6.140625" style="95" customWidth="1"/>
    <col min="8198" max="8198" width="6.5703125" style="95" customWidth="1"/>
    <col min="8199" max="8199" width="11.5703125" style="95" customWidth="1"/>
    <col min="8200" max="8200" width="16.5703125" style="95" customWidth="1"/>
    <col min="8201" max="8448" width="10.42578125" style="95"/>
    <col min="8449" max="8449" width="4.140625" style="95" customWidth="1"/>
    <col min="8450" max="8450" width="8" style="95" customWidth="1"/>
    <col min="8451" max="8451" width="11.140625" style="95" customWidth="1"/>
    <col min="8452" max="8452" width="46" style="95" customWidth="1"/>
    <col min="8453" max="8453" width="6.140625" style="95" customWidth="1"/>
    <col min="8454" max="8454" width="6.5703125" style="95" customWidth="1"/>
    <col min="8455" max="8455" width="11.5703125" style="95" customWidth="1"/>
    <col min="8456" max="8456" width="16.5703125" style="95" customWidth="1"/>
    <col min="8457" max="8704" width="10.42578125" style="95"/>
    <col min="8705" max="8705" width="4.140625" style="95" customWidth="1"/>
    <col min="8706" max="8706" width="8" style="95" customWidth="1"/>
    <col min="8707" max="8707" width="11.140625" style="95" customWidth="1"/>
    <col min="8708" max="8708" width="46" style="95" customWidth="1"/>
    <col min="8709" max="8709" width="6.140625" style="95" customWidth="1"/>
    <col min="8710" max="8710" width="6.5703125" style="95" customWidth="1"/>
    <col min="8711" max="8711" width="11.5703125" style="95" customWidth="1"/>
    <col min="8712" max="8712" width="16.5703125" style="95" customWidth="1"/>
    <col min="8713" max="8960" width="10.42578125" style="95"/>
    <col min="8961" max="8961" width="4.140625" style="95" customWidth="1"/>
    <col min="8962" max="8962" width="8" style="95" customWidth="1"/>
    <col min="8963" max="8963" width="11.140625" style="95" customWidth="1"/>
    <col min="8964" max="8964" width="46" style="95" customWidth="1"/>
    <col min="8965" max="8965" width="6.140625" style="95" customWidth="1"/>
    <col min="8966" max="8966" width="6.5703125" style="95" customWidth="1"/>
    <col min="8967" max="8967" width="11.5703125" style="95" customWidth="1"/>
    <col min="8968" max="8968" width="16.5703125" style="95" customWidth="1"/>
    <col min="8969" max="9216" width="10.42578125" style="95"/>
    <col min="9217" max="9217" width="4.140625" style="95" customWidth="1"/>
    <col min="9218" max="9218" width="8" style="95" customWidth="1"/>
    <col min="9219" max="9219" width="11.140625" style="95" customWidth="1"/>
    <col min="9220" max="9220" width="46" style="95" customWidth="1"/>
    <col min="9221" max="9221" width="6.140625" style="95" customWidth="1"/>
    <col min="9222" max="9222" width="6.5703125" style="95" customWidth="1"/>
    <col min="9223" max="9223" width="11.5703125" style="95" customWidth="1"/>
    <col min="9224" max="9224" width="16.5703125" style="95" customWidth="1"/>
    <col min="9225" max="9472" width="10.42578125" style="95"/>
    <col min="9473" max="9473" width="4.140625" style="95" customWidth="1"/>
    <col min="9474" max="9474" width="8" style="95" customWidth="1"/>
    <col min="9475" max="9475" width="11.140625" style="95" customWidth="1"/>
    <col min="9476" max="9476" width="46" style="95" customWidth="1"/>
    <col min="9477" max="9477" width="6.140625" style="95" customWidth="1"/>
    <col min="9478" max="9478" width="6.5703125" style="95" customWidth="1"/>
    <col min="9479" max="9479" width="11.5703125" style="95" customWidth="1"/>
    <col min="9480" max="9480" width="16.5703125" style="95" customWidth="1"/>
    <col min="9481" max="9728" width="10.42578125" style="95"/>
    <col min="9729" max="9729" width="4.140625" style="95" customWidth="1"/>
    <col min="9730" max="9730" width="8" style="95" customWidth="1"/>
    <col min="9731" max="9731" width="11.140625" style="95" customWidth="1"/>
    <col min="9732" max="9732" width="46" style="95" customWidth="1"/>
    <col min="9733" max="9733" width="6.140625" style="95" customWidth="1"/>
    <col min="9734" max="9734" width="6.5703125" style="95" customWidth="1"/>
    <col min="9735" max="9735" width="11.5703125" style="95" customWidth="1"/>
    <col min="9736" max="9736" width="16.5703125" style="95" customWidth="1"/>
    <col min="9737" max="9984" width="10.42578125" style="95"/>
    <col min="9985" max="9985" width="4.140625" style="95" customWidth="1"/>
    <col min="9986" max="9986" width="8" style="95" customWidth="1"/>
    <col min="9987" max="9987" width="11.140625" style="95" customWidth="1"/>
    <col min="9988" max="9988" width="46" style="95" customWidth="1"/>
    <col min="9989" max="9989" width="6.140625" style="95" customWidth="1"/>
    <col min="9990" max="9990" width="6.5703125" style="95" customWidth="1"/>
    <col min="9991" max="9991" width="11.5703125" style="95" customWidth="1"/>
    <col min="9992" max="9992" width="16.5703125" style="95" customWidth="1"/>
    <col min="9993" max="10240" width="10.42578125" style="95"/>
    <col min="10241" max="10241" width="4.140625" style="95" customWidth="1"/>
    <col min="10242" max="10242" width="8" style="95" customWidth="1"/>
    <col min="10243" max="10243" width="11.140625" style="95" customWidth="1"/>
    <col min="10244" max="10244" width="46" style="95" customWidth="1"/>
    <col min="10245" max="10245" width="6.140625" style="95" customWidth="1"/>
    <col min="10246" max="10246" width="6.5703125" style="95" customWidth="1"/>
    <col min="10247" max="10247" width="11.5703125" style="95" customWidth="1"/>
    <col min="10248" max="10248" width="16.5703125" style="95" customWidth="1"/>
    <col min="10249" max="10496" width="10.42578125" style="95"/>
    <col min="10497" max="10497" width="4.140625" style="95" customWidth="1"/>
    <col min="10498" max="10498" width="8" style="95" customWidth="1"/>
    <col min="10499" max="10499" width="11.140625" style="95" customWidth="1"/>
    <col min="10500" max="10500" width="46" style="95" customWidth="1"/>
    <col min="10501" max="10501" width="6.140625" style="95" customWidth="1"/>
    <col min="10502" max="10502" width="6.5703125" style="95" customWidth="1"/>
    <col min="10503" max="10503" width="11.5703125" style="95" customWidth="1"/>
    <col min="10504" max="10504" width="16.5703125" style="95" customWidth="1"/>
    <col min="10505" max="10752" width="10.42578125" style="95"/>
    <col min="10753" max="10753" width="4.140625" style="95" customWidth="1"/>
    <col min="10754" max="10754" width="8" style="95" customWidth="1"/>
    <col min="10755" max="10755" width="11.140625" style="95" customWidth="1"/>
    <col min="10756" max="10756" width="46" style="95" customWidth="1"/>
    <col min="10757" max="10757" width="6.140625" style="95" customWidth="1"/>
    <col min="10758" max="10758" width="6.5703125" style="95" customWidth="1"/>
    <col min="10759" max="10759" width="11.5703125" style="95" customWidth="1"/>
    <col min="10760" max="10760" width="16.5703125" style="95" customWidth="1"/>
    <col min="10761" max="11008" width="10.42578125" style="95"/>
    <col min="11009" max="11009" width="4.140625" style="95" customWidth="1"/>
    <col min="11010" max="11010" width="8" style="95" customWidth="1"/>
    <col min="11011" max="11011" width="11.140625" style="95" customWidth="1"/>
    <col min="11012" max="11012" width="46" style="95" customWidth="1"/>
    <col min="11013" max="11013" width="6.140625" style="95" customWidth="1"/>
    <col min="11014" max="11014" width="6.5703125" style="95" customWidth="1"/>
    <col min="11015" max="11015" width="11.5703125" style="95" customWidth="1"/>
    <col min="11016" max="11016" width="16.5703125" style="95" customWidth="1"/>
    <col min="11017" max="11264" width="10.42578125" style="95"/>
    <col min="11265" max="11265" width="4.140625" style="95" customWidth="1"/>
    <col min="11266" max="11266" width="8" style="95" customWidth="1"/>
    <col min="11267" max="11267" width="11.140625" style="95" customWidth="1"/>
    <col min="11268" max="11268" width="46" style="95" customWidth="1"/>
    <col min="11269" max="11269" width="6.140625" style="95" customWidth="1"/>
    <col min="11270" max="11270" width="6.5703125" style="95" customWidth="1"/>
    <col min="11271" max="11271" width="11.5703125" style="95" customWidth="1"/>
    <col min="11272" max="11272" width="16.5703125" style="95" customWidth="1"/>
    <col min="11273" max="11520" width="10.42578125" style="95"/>
    <col min="11521" max="11521" width="4.140625" style="95" customWidth="1"/>
    <col min="11522" max="11522" width="8" style="95" customWidth="1"/>
    <col min="11523" max="11523" width="11.140625" style="95" customWidth="1"/>
    <col min="11524" max="11524" width="46" style="95" customWidth="1"/>
    <col min="11525" max="11525" width="6.140625" style="95" customWidth="1"/>
    <col min="11526" max="11526" width="6.5703125" style="95" customWidth="1"/>
    <col min="11527" max="11527" width="11.5703125" style="95" customWidth="1"/>
    <col min="11528" max="11528" width="16.5703125" style="95" customWidth="1"/>
    <col min="11529" max="11776" width="10.42578125" style="95"/>
    <col min="11777" max="11777" width="4.140625" style="95" customWidth="1"/>
    <col min="11778" max="11778" width="8" style="95" customWidth="1"/>
    <col min="11779" max="11779" width="11.140625" style="95" customWidth="1"/>
    <col min="11780" max="11780" width="46" style="95" customWidth="1"/>
    <col min="11781" max="11781" width="6.140625" style="95" customWidth="1"/>
    <col min="11782" max="11782" width="6.5703125" style="95" customWidth="1"/>
    <col min="11783" max="11783" width="11.5703125" style="95" customWidth="1"/>
    <col min="11784" max="11784" width="16.5703125" style="95" customWidth="1"/>
    <col min="11785" max="12032" width="10.42578125" style="95"/>
    <col min="12033" max="12033" width="4.140625" style="95" customWidth="1"/>
    <col min="12034" max="12034" width="8" style="95" customWidth="1"/>
    <col min="12035" max="12035" width="11.140625" style="95" customWidth="1"/>
    <col min="12036" max="12036" width="46" style="95" customWidth="1"/>
    <col min="12037" max="12037" width="6.140625" style="95" customWidth="1"/>
    <col min="12038" max="12038" width="6.5703125" style="95" customWidth="1"/>
    <col min="12039" max="12039" width="11.5703125" style="95" customWidth="1"/>
    <col min="12040" max="12040" width="16.5703125" style="95" customWidth="1"/>
    <col min="12041" max="12288" width="10.42578125" style="95"/>
    <col min="12289" max="12289" width="4.140625" style="95" customWidth="1"/>
    <col min="12290" max="12290" width="8" style="95" customWidth="1"/>
    <col min="12291" max="12291" width="11.140625" style="95" customWidth="1"/>
    <col min="12292" max="12292" width="46" style="95" customWidth="1"/>
    <col min="12293" max="12293" width="6.140625" style="95" customWidth="1"/>
    <col min="12294" max="12294" width="6.5703125" style="95" customWidth="1"/>
    <col min="12295" max="12295" width="11.5703125" style="95" customWidth="1"/>
    <col min="12296" max="12296" width="16.5703125" style="95" customWidth="1"/>
    <col min="12297" max="12544" width="10.42578125" style="95"/>
    <col min="12545" max="12545" width="4.140625" style="95" customWidth="1"/>
    <col min="12546" max="12546" width="8" style="95" customWidth="1"/>
    <col min="12547" max="12547" width="11.140625" style="95" customWidth="1"/>
    <col min="12548" max="12548" width="46" style="95" customWidth="1"/>
    <col min="12549" max="12549" width="6.140625" style="95" customWidth="1"/>
    <col min="12550" max="12550" width="6.5703125" style="95" customWidth="1"/>
    <col min="12551" max="12551" width="11.5703125" style="95" customWidth="1"/>
    <col min="12552" max="12552" width="16.5703125" style="95" customWidth="1"/>
    <col min="12553" max="12800" width="10.42578125" style="95"/>
    <col min="12801" max="12801" width="4.140625" style="95" customWidth="1"/>
    <col min="12802" max="12802" width="8" style="95" customWidth="1"/>
    <col min="12803" max="12803" width="11.140625" style="95" customWidth="1"/>
    <col min="12804" max="12804" width="46" style="95" customWidth="1"/>
    <col min="12805" max="12805" width="6.140625" style="95" customWidth="1"/>
    <col min="12806" max="12806" width="6.5703125" style="95" customWidth="1"/>
    <col min="12807" max="12807" width="11.5703125" style="95" customWidth="1"/>
    <col min="12808" max="12808" width="16.5703125" style="95" customWidth="1"/>
    <col min="12809" max="13056" width="10.42578125" style="95"/>
    <col min="13057" max="13057" width="4.140625" style="95" customWidth="1"/>
    <col min="13058" max="13058" width="8" style="95" customWidth="1"/>
    <col min="13059" max="13059" width="11.140625" style="95" customWidth="1"/>
    <col min="13060" max="13060" width="46" style="95" customWidth="1"/>
    <col min="13061" max="13061" width="6.140625" style="95" customWidth="1"/>
    <col min="13062" max="13062" width="6.5703125" style="95" customWidth="1"/>
    <col min="13063" max="13063" width="11.5703125" style="95" customWidth="1"/>
    <col min="13064" max="13064" width="16.5703125" style="95" customWidth="1"/>
    <col min="13065" max="13312" width="10.42578125" style="95"/>
    <col min="13313" max="13313" width="4.140625" style="95" customWidth="1"/>
    <col min="13314" max="13314" width="8" style="95" customWidth="1"/>
    <col min="13315" max="13315" width="11.140625" style="95" customWidth="1"/>
    <col min="13316" max="13316" width="46" style="95" customWidth="1"/>
    <col min="13317" max="13317" width="6.140625" style="95" customWidth="1"/>
    <col min="13318" max="13318" width="6.5703125" style="95" customWidth="1"/>
    <col min="13319" max="13319" width="11.5703125" style="95" customWidth="1"/>
    <col min="13320" max="13320" width="16.5703125" style="95" customWidth="1"/>
    <col min="13321" max="13568" width="10.42578125" style="95"/>
    <col min="13569" max="13569" width="4.140625" style="95" customWidth="1"/>
    <col min="13570" max="13570" width="8" style="95" customWidth="1"/>
    <col min="13571" max="13571" width="11.140625" style="95" customWidth="1"/>
    <col min="13572" max="13572" width="46" style="95" customWidth="1"/>
    <col min="13573" max="13573" width="6.140625" style="95" customWidth="1"/>
    <col min="13574" max="13574" width="6.5703125" style="95" customWidth="1"/>
    <col min="13575" max="13575" width="11.5703125" style="95" customWidth="1"/>
    <col min="13576" max="13576" width="16.5703125" style="95" customWidth="1"/>
    <col min="13577" max="13824" width="10.42578125" style="95"/>
    <col min="13825" max="13825" width="4.140625" style="95" customWidth="1"/>
    <col min="13826" max="13826" width="8" style="95" customWidth="1"/>
    <col min="13827" max="13827" width="11.140625" style="95" customWidth="1"/>
    <col min="13828" max="13828" width="46" style="95" customWidth="1"/>
    <col min="13829" max="13829" width="6.140625" style="95" customWidth="1"/>
    <col min="13830" max="13830" width="6.5703125" style="95" customWidth="1"/>
    <col min="13831" max="13831" width="11.5703125" style="95" customWidth="1"/>
    <col min="13832" max="13832" width="16.5703125" style="95" customWidth="1"/>
    <col min="13833" max="14080" width="10.42578125" style="95"/>
    <col min="14081" max="14081" width="4.140625" style="95" customWidth="1"/>
    <col min="14082" max="14082" width="8" style="95" customWidth="1"/>
    <col min="14083" max="14083" width="11.140625" style="95" customWidth="1"/>
    <col min="14084" max="14084" width="46" style="95" customWidth="1"/>
    <col min="14085" max="14085" width="6.140625" style="95" customWidth="1"/>
    <col min="14086" max="14086" width="6.5703125" style="95" customWidth="1"/>
    <col min="14087" max="14087" width="11.5703125" style="95" customWidth="1"/>
    <col min="14088" max="14088" width="16.5703125" style="95" customWidth="1"/>
    <col min="14089" max="14336" width="10.42578125" style="95"/>
    <col min="14337" max="14337" width="4.140625" style="95" customWidth="1"/>
    <col min="14338" max="14338" width="8" style="95" customWidth="1"/>
    <col min="14339" max="14339" width="11.140625" style="95" customWidth="1"/>
    <col min="14340" max="14340" width="46" style="95" customWidth="1"/>
    <col min="14341" max="14341" width="6.140625" style="95" customWidth="1"/>
    <col min="14342" max="14342" width="6.5703125" style="95" customWidth="1"/>
    <col min="14343" max="14343" width="11.5703125" style="95" customWidth="1"/>
    <col min="14344" max="14344" width="16.5703125" style="95" customWidth="1"/>
    <col min="14345" max="14592" width="10.42578125" style="95"/>
    <col min="14593" max="14593" width="4.140625" style="95" customWidth="1"/>
    <col min="14594" max="14594" width="8" style="95" customWidth="1"/>
    <col min="14595" max="14595" width="11.140625" style="95" customWidth="1"/>
    <col min="14596" max="14596" width="46" style="95" customWidth="1"/>
    <col min="14597" max="14597" width="6.140625" style="95" customWidth="1"/>
    <col min="14598" max="14598" width="6.5703125" style="95" customWidth="1"/>
    <col min="14599" max="14599" width="11.5703125" style="95" customWidth="1"/>
    <col min="14600" max="14600" width="16.5703125" style="95" customWidth="1"/>
    <col min="14601" max="14848" width="10.42578125" style="95"/>
    <col min="14849" max="14849" width="4.140625" style="95" customWidth="1"/>
    <col min="14850" max="14850" width="8" style="95" customWidth="1"/>
    <col min="14851" max="14851" width="11.140625" style="95" customWidth="1"/>
    <col min="14852" max="14852" width="46" style="95" customWidth="1"/>
    <col min="14853" max="14853" width="6.140625" style="95" customWidth="1"/>
    <col min="14854" max="14854" width="6.5703125" style="95" customWidth="1"/>
    <col min="14855" max="14855" width="11.5703125" style="95" customWidth="1"/>
    <col min="14856" max="14856" width="16.5703125" style="95" customWidth="1"/>
    <col min="14857" max="15104" width="10.42578125" style="95"/>
    <col min="15105" max="15105" width="4.140625" style="95" customWidth="1"/>
    <col min="15106" max="15106" width="8" style="95" customWidth="1"/>
    <col min="15107" max="15107" width="11.140625" style="95" customWidth="1"/>
    <col min="15108" max="15108" width="46" style="95" customWidth="1"/>
    <col min="15109" max="15109" width="6.140625" style="95" customWidth="1"/>
    <col min="15110" max="15110" width="6.5703125" style="95" customWidth="1"/>
    <col min="15111" max="15111" width="11.5703125" style="95" customWidth="1"/>
    <col min="15112" max="15112" width="16.5703125" style="95" customWidth="1"/>
    <col min="15113" max="15360" width="10.42578125" style="95"/>
    <col min="15361" max="15361" width="4.140625" style="95" customWidth="1"/>
    <col min="15362" max="15362" width="8" style="95" customWidth="1"/>
    <col min="15363" max="15363" width="11.140625" style="95" customWidth="1"/>
    <col min="15364" max="15364" width="46" style="95" customWidth="1"/>
    <col min="15365" max="15365" width="6.140625" style="95" customWidth="1"/>
    <col min="15366" max="15366" width="6.5703125" style="95" customWidth="1"/>
    <col min="15367" max="15367" width="11.5703125" style="95" customWidth="1"/>
    <col min="15368" max="15368" width="16.5703125" style="95" customWidth="1"/>
    <col min="15369" max="15616" width="10.42578125" style="95"/>
    <col min="15617" max="15617" width="4.140625" style="95" customWidth="1"/>
    <col min="15618" max="15618" width="8" style="95" customWidth="1"/>
    <col min="15619" max="15619" width="11.140625" style="95" customWidth="1"/>
    <col min="15620" max="15620" width="46" style="95" customWidth="1"/>
    <col min="15621" max="15621" width="6.140625" style="95" customWidth="1"/>
    <col min="15622" max="15622" width="6.5703125" style="95" customWidth="1"/>
    <col min="15623" max="15623" width="11.5703125" style="95" customWidth="1"/>
    <col min="15624" max="15624" width="16.5703125" style="95" customWidth="1"/>
    <col min="15625" max="15872" width="10.42578125" style="95"/>
    <col min="15873" max="15873" width="4.140625" style="95" customWidth="1"/>
    <col min="15874" max="15874" width="8" style="95" customWidth="1"/>
    <col min="15875" max="15875" width="11.140625" style="95" customWidth="1"/>
    <col min="15876" max="15876" width="46" style="95" customWidth="1"/>
    <col min="15877" max="15877" width="6.140625" style="95" customWidth="1"/>
    <col min="15878" max="15878" width="6.5703125" style="95" customWidth="1"/>
    <col min="15879" max="15879" width="11.5703125" style="95" customWidth="1"/>
    <col min="15880" max="15880" width="16.5703125" style="95" customWidth="1"/>
    <col min="15881" max="16128" width="10.42578125" style="95"/>
    <col min="16129" max="16129" width="4.140625" style="95" customWidth="1"/>
    <col min="16130" max="16130" width="8" style="95" customWidth="1"/>
    <col min="16131" max="16131" width="11.140625" style="95" customWidth="1"/>
    <col min="16132" max="16132" width="46" style="95" customWidth="1"/>
    <col min="16133" max="16133" width="6.140625" style="95" customWidth="1"/>
    <col min="16134" max="16134" width="6.5703125" style="95" customWidth="1"/>
    <col min="16135" max="16135" width="11.5703125" style="95" customWidth="1"/>
    <col min="16136" max="16136" width="16.5703125" style="95" customWidth="1"/>
    <col min="16137" max="16384" width="10.42578125" style="95"/>
  </cols>
  <sheetData>
    <row r="1" spans="1:9" s="85" customFormat="1" ht="35.25" customHeight="1" x14ac:dyDescent="0.2">
      <c r="A1" s="255" t="s">
        <v>391</v>
      </c>
      <c r="B1" s="255"/>
      <c r="C1" s="255"/>
      <c r="D1" s="255"/>
      <c r="E1" s="255"/>
      <c r="F1" s="255"/>
      <c r="G1" s="255"/>
      <c r="H1" s="255"/>
      <c r="I1" s="102"/>
    </row>
    <row r="2" spans="1:9" s="85" customFormat="1" ht="15.75" x14ac:dyDescent="0.25">
      <c r="A2" s="103"/>
      <c r="B2" s="103"/>
      <c r="C2" s="179"/>
      <c r="D2" s="104" t="s">
        <v>238</v>
      </c>
      <c r="E2" s="104"/>
      <c r="F2" s="104"/>
      <c r="G2" s="180"/>
      <c r="H2" s="180"/>
      <c r="I2" s="102"/>
    </row>
    <row r="3" spans="1:9" s="85" customFormat="1" ht="36" x14ac:dyDescent="0.2">
      <c r="A3" s="43" t="s">
        <v>53</v>
      </c>
      <c r="B3" s="43" t="s">
        <v>392</v>
      </c>
      <c r="C3" s="132" t="s">
        <v>307</v>
      </c>
      <c r="D3" s="43" t="s">
        <v>54</v>
      </c>
      <c r="E3" s="43" t="s">
        <v>49</v>
      </c>
      <c r="F3" s="43" t="s">
        <v>55</v>
      </c>
      <c r="G3" s="181" t="s">
        <v>393</v>
      </c>
      <c r="H3" s="182" t="s">
        <v>308</v>
      </c>
      <c r="I3" s="105"/>
    </row>
    <row r="4" spans="1:9" s="85" customFormat="1" x14ac:dyDescent="0.2">
      <c r="A4" s="106" t="s">
        <v>239</v>
      </c>
      <c r="B4" s="106"/>
      <c r="C4" s="183"/>
      <c r="D4" s="107"/>
      <c r="E4" s="108"/>
      <c r="F4" s="108"/>
      <c r="G4" s="108"/>
      <c r="H4" s="108"/>
      <c r="I4" s="102"/>
    </row>
    <row r="5" spans="1:9" s="85" customFormat="1" ht="81" customHeight="1" x14ac:dyDescent="0.25">
      <c r="A5" s="109">
        <v>1</v>
      </c>
      <c r="B5" s="119" t="s">
        <v>394</v>
      </c>
      <c r="C5" s="184">
        <v>990</v>
      </c>
      <c r="D5" s="110" t="s">
        <v>240</v>
      </c>
      <c r="E5" s="111" t="s">
        <v>44</v>
      </c>
      <c r="F5" s="112">
        <v>43</v>
      </c>
      <c r="G5" s="185">
        <f>C5*(100/112)</f>
        <v>883.92857142857144</v>
      </c>
      <c r="H5" s="186">
        <f>F5*G5</f>
        <v>38008.928571428572</v>
      </c>
      <c r="I5" s="102"/>
    </row>
    <row r="6" spans="1:9" s="85" customFormat="1" ht="100.5" customHeight="1" x14ac:dyDescent="0.25">
      <c r="A6" s="109">
        <v>2</v>
      </c>
      <c r="B6" s="109">
        <v>1.31</v>
      </c>
      <c r="C6" s="187">
        <v>401</v>
      </c>
      <c r="D6" s="110" t="s">
        <v>241</v>
      </c>
      <c r="E6" s="111" t="s">
        <v>38</v>
      </c>
      <c r="F6" s="112">
        <v>11</v>
      </c>
      <c r="G6" s="185">
        <f>C6*(100/112)</f>
        <v>358.03571428571428</v>
      </c>
      <c r="H6" s="186">
        <f>F6*G6</f>
        <v>3938.3928571428569</v>
      </c>
      <c r="I6" s="102"/>
    </row>
    <row r="7" spans="1:9" s="85" customFormat="1" ht="60" x14ac:dyDescent="0.25">
      <c r="A7" s="109">
        <v>3</v>
      </c>
      <c r="B7" s="109" t="s">
        <v>395</v>
      </c>
      <c r="C7" s="187">
        <v>146</v>
      </c>
      <c r="D7" s="110" t="s">
        <v>242</v>
      </c>
      <c r="E7" s="111" t="s">
        <v>243</v>
      </c>
      <c r="F7" s="112">
        <v>114</v>
      </c>
      <c r="G7" s="185">
        <f>C7*(100/112)</f>
        <v>130.35714285714286</v>
      </c>
      <c r="H7" s="186">
        <f>F7*G7</f>
        <v>14860.714285714286</v>
      </c>
      <c r="I7" s="102"/>
    </row>
    <row r="8" spans="1:9" s="87" customFormat="1" ht="60" x14ac:dyDescent="0.25">
      <c r="A8" s="109">
        <v>4</v>
      </c>
      <c r="B8" s="109">
        <v>1.1200000000000001</v>
      </c>
      <c r="C8" s="187">
        <v>200</v>
      </c>
      <c r="D8" s="110" t="s">
        <v>244</v>
      </c>
      <c r="E8" s="111" t="s">
        <v>245</v>
      </c>
      <c r="F8" s="112">
        <v>55</v>
      </c>
      <c r="G8" s="185">
        <f>C8*(100/112)</f>
        <v>178.57142857142858</v>
      </c>
      <c r="H8" s="186">
        <f>F8*G8</f>
        <v>9821.4285714285725</v>
      </c>
      <c r="I8" s="102"/>
    </row>
    <row r="9" spans="1:9" s="87" customFormat="1" ht="75" x14ac:dyDescent="0.25">
      <c r="A9" s="109">
        <v>5</v>
      </c>
      <c r="B9" s="188">
        <v>1.32</v>
      </c>
      <c r="C9" s="187">
        <v>495</v>
      </c>
      <c r="D9" s="110" t="s">
        <v>246</v>
      </c>
      <c r="E9" s="111" t="s">
        <v>38</v>
      </c>
      <c r="F9" s="112">
        <v>4</v>
      </c>
      <c r="G9" s="185">
        <f>C9*(100/112)</f>
        <v>441.96428571428572</v>
      </c>
      <c r="H9" s="186">
        <f>F9*G9</f>
        <v>1767.8571428571429</v>
      </c>
      <c r="I9" s="102"/>
    </row>
    <row r="10" spans="1:9" s="87" customFormat="1" ht="45" x14ac:dyDescent="0.25">
      <c r="A10" s="109">
        <v>6</v>
      </c>
      <c r="B10" s="88"/>
      <c r="C10" s="162"/>
      <c r="D10" s="110" t="s">
        <v>247</v>
      </c>
      <c r="E10" s="111"/>
      <c r="F10" s="112"/>
      <c r="G10" s="185"/>
      <c r="H10" s="186"/>
      <c r="I10" s="102"/>
    </row>
    <row r="11" spans="1:9" s="87" customFormat="1" x14ac:dyDescent="0.25">
      <c r="A11" s="109" t="s">
        <v>51</v>
      </c>
      <c r="B11" s="188" t="s">
        <v>396</v>
      </c>
      <c r="C11" s="187">
        <v>394</v>
      </c>
      <c r="D11" s="110" t="s">
        <v>248</v>
      </c>
      <c r="E11" s="111" t="s">
        <v>245</v>
      </c>
      <c r="F11" s="112">
        <v>50</v>
      </c>
      <c r="G11" s="185">
        <f>C11*(100/112)</f>
        <v>351.78571428571428</v>
      </c>
      <c r="H11" s="186">
        <f>+G11*F11</f>
        <v>17589.285714285714</v>
      </c>
      <c r="I11" s="102"/>
    </row>
    <row r="12" spans="1:9" s="87" customFormat="1" x14ac:dyDescent="0.25">
      <c r="A12" s="109"/>
      <c r="B12" s="188"/>
      <c r="C12" s="187"/>
      <c r="D12" s="110"/>
      <c r="E12" s="111"/>
      <c r="F12" s="112"/>
      <c r="G12" s="189" t="s">
        <v>397</v>
      </c>
      <c r="H12" s="190">
        <f>+H11+H9+H8+H7+H6+H5</f>
        <v>85986.60714285713</v>
      </c>
      <c r="I12" s="102"/>
    </row>
    <row r="13" spans="1:9" s="85" customFormat="1" x14ac:dyDescent="0.25">
      <c r="A13" s="113" t="s">
        <v>249</v>
      </c>
      <c r="B13" s="113"/>
      <c r="C13" s="191"/>
      <c r="D13" s="111"/>
      <c r="E13" s="114"/>
      <c r="F13" s="115"/>
      <c r="G13" s="192"/>
      <c r="H13" s="192"/>
      <c r="I13" s="102"/>
    </row>
    <row r="14" spans="1:9" s="85" customFormat="1" ht="117" customHeight="1" x14ac:dyDescent="0.25">
      <c r="A14" s="109">
        <v>1</v>
      </c>
      <c r="B14" s="109" t="s">
        <v>398</v>
      </c>
      <c r="C14" s="187">
        <v>3068</v>
      </c>
      <c r="D14" s="116" t="s">
        <v>250</v>
      </c>
      <c r="E14" s="111" t="s">
        <v>38</v>
      </c>
      <c r="F14" s="112">
        <v>1</v>
      </c>
      <c r="G14" s="185">
        <f>C14*(100/112)</f>
        <v>2739.2857142857142</v>
      </c>
      <c r="H14" s="186">
        <f>F14*G14</f>
        <v>2739.2857142857142</v>
      </c>
      <c r="I14" s="102"/>
    </row>
    <row r="15" spans="1:9" s="85" customFormat="1" ht="60" x14ac:dyDescent="0.25">
      <c r="A15" s="109">
        <v>2</v>
      </c>
      <c r="B15" s="109"/>
      <c r="C15" s="187"/>
      <c r="D15" s="110" t="s">
        <v>251</v>
      </c>
      <c r="E15" s="111"/>
      <c r="F15" s="112"/>
      <c r="G15" s="185"/>
      <c r="H15" s="186"/>
      <c r="I15" s="102"/>
    </row>
    <row r="16" spans="1:9" s="85" customFormat="1" x14ac:dyDescent="0.25">
      <c r="A16" s="109" t="s">
        <v>252</v>
      </c>
      <c r="B16" s="109" t="s">
        <v>371</v>
      </c>
      <c r="C16" s="187">
        <v>199</v>
      </c>
      <c r="D16" s="110" t="s">
        <v>253</v>
      </c>
      <c r="E16" s="111" t="s">
        <v>38</v>
      </c>
      <c r="F16" s="112">
        <v>12</v>
      </c>
      <c r="G16" s="185">
        <f>C16*(100/112)</f>
        <v>177.67857142857144</v>
      </c>
      <c r="H16" s="186">
        <f>F16*G16</f>
        <v>2132.1428571428573</v>
      </c>
      <c r="I16" s="102"/>
    </row>
    <row r="17" spans="1:9" s="85" customFormat="1" x14ac:dyDescent="0.25">
      <c r="A17" s="109" t="s">
        <v>254</v>
      </c>
      <c r="B17" s="109" t="s">
        <v>399</v>
      </c>
      <c r="C17" s="187">
        <v>544</v>
      </c>
      <c r="D17" s="110" t="s">
        <v>255</v>
      </c>
      <c r="E17" s="111" t="s">
        <v>38</v>
      </c>
      <c r="F17" s="112">
        <v>1</v>
      </c>
      <c r="G17" s="185">
        <f>C17*(100/112)</f>
        <v>485.71428571428572</v>
      </c>
      <c r="H17" s="186">
        <f>F17*G17</f>
        <v>485.71428571428572</v>
      </c>
      <c r="I17" s="102"/>
    </row>
    <row r="18" spans="1:9" s="85" customFormat="1" ht="14.25" x14ac:dyDescent="0.2">
      <c r="A18" s="117"/>
      <c r="B18" s="117"/>
      <c r="C18" s="193"/>
      <c r="D18" s="117"/>
      <c r="E18" s="117"/>
      <c r="F18" s="118" t="s">
        <v>256</v>
      </c>
      <c r="G18" s="118"/>
      <c r="H18" s="194">
        <f>SUM(H14:H17)</f>
        <v>5357.1428571428569</v>
      </c>
      <c r="I18" s="102"/>
    </row>
    <row r="19" spans="1:9" s="85" customFormat="1" x14ac:dyDescent="0.25">
      <c r="A19" s="118" t="s">
        <v>257</v>
      </c>
      <c r="B19" s="118"/>
      <c r="C19" s="195"/>
      <c r="D19" s="118"/>
      <c r="E19" s="114"/>
      <c r="F19" s="111"/>
      <c r="G19" s="196"/>
      <c r="H19" s="196"/>
      <c r="I19" s="102"/>
    </row>
    <row r="20" spans="1:9" s="85" customFormat="1" ht="36" customHeight="1" x14ac:dyDescent="0.25">
      <c r="A20" s="119">
        <v>1</v>
      </c>
      <c r="B20" s="109">
        <v>1.34</v>
      </c>
      <c r="C20" s="187">
        <v>117</v>
      </c>
      <c r="D20" s="110" t="s">
        <v>258</v>
      </c>
      <c r="E20" s="111" t="s">
        <v>38</v>
      </c>
      <c r="F20" s="112">
        <v>3</v>
      </c>
      <c r="G20" s="185">
        <f t="shared" ref="G20:G25" si="0">C20*(100/112)</f>
        <v>104.46428571428572</v>
      </c>
      <c r="H20" s="186">
        <f t="shared" ref="H20:H25" si="1">F20*G20</f>
        <v>313.39285714285717</v>
      </c>
      <c r="I20" s="102"/>
    </row>
    <row r="21" spans="1:9" s="85" customFormat="1" ht="51" customHeight="1" x14ac:dyDescent="0.25">
      <c r="A21" s="119">
        <v>2</v>
      </c>
      <c r="B21" s="109">
        <v>1.35</v>
      </c>
      <c r="C21" s="187">
        <v>98</v>
      </c>
      <c r="D21" s="110" t="s">
        <v>259</v>
      </c>
      <c r="E21" s="111" t="s">
        <v>38</v>
      </c>
      <c r="F21" s="112">
        <v>9</v>
      </c>
      <c r="G21" s="185">
        <f t="shared" si="0"/>
        <v>87.5</v>
      </c>
      <c r="H21" s="186">
        <f t="shared" si="1"/>
        <v>787.5</v>
      </c>
      <c r="I21" s="102"/>
    </row>
    <row r="22" spans="1:9" s="85" customFormat="1" ht="84" customHeight="1" x14ac:dyDescent="0.25">
      <c r="A22" s="119">
        <v>3</v>
      </c>
      <c r="B22" s="188">
        <v>1.41</v>
      </c>
      <c r="C22" s="187">
        <v>168</v>
      </c>
      <c r="D22" s="110" t="s">
        <v>260</v>
      </c>
      <c r="E22" s="111" t="s">
        <v>38</v>
      </c>
      <c r="F22" s="112">
        <v>14</v>
      </c>
      <c r="G22" s="185">
        <f t="shared" si="0"/>
        <v>150</v>
      </c>
      <c r="H22" s="186">
        <f t="shared" si="1"/>
        <v>2100</v>
      </c>
      <c r="I22" s="102"/>
    </row>
    <row r="23" spans="1:9" s="85" customFormat="1" ht="75" x14ac:dyDescent="0.25">
      <c r="A23" s="119">
        <v>4</v>
      </c>
      <c r="B23" s="109" t="s">
        <v>400</v>
      </c>
      <c r="C23" s="187">
        <v>203</v>
      </c>
      <c r="D23" s="110" t="s">
        <v>261</v>
      </c>
      <c r="E23" s="111" t="s">
        <v>38</v>
      </c>
      <c r="F23" s="112">
        <v>12</v>
      </c>
      <c r="G23" s="185">
        <f t="shared" si="0"/>
        <v>181.25</v>
      </c>
      <c r="H23" s="186">
        <f t="shared" si="1"/>
        <v>2175</v>
      </c>
      <c r="I23" s="102"/>
    </row>
    <row r="24" spans="1:9" s="85" customFormat="1" ht="75" x14ac:dyDescent="0.25">
      <c r="A24" s="119">
        <v>5</v>
      </c>
      <c r="B24" s="109" t="s">
        <v>401</v>
      </c>
      <c r="C24" s="187">
        <v>363</v>
      </c>
      <c r="D24" s="110" t="s">
        <v>262</v>
      </c>
      <c r="E24" s="111" t="s">
        <v>38</v>
      </c>
      <c r="F24" s="112">
        <v>4</v>
      </c>
      <c r="G24" s="185">
        <f t="shared" si="0"/>
        <v>324.10714285714289</v>
      </c>
      <c r="H24" s="186">
        <f t="shared" si="1"/>
        <v>1296.4285714285716</v>
      </c>
      <c r="I24" s="102"/>
    </row>
    <row r="25" spans="1:9" s="85" customFormat="1" ht="30" x14ac:dyDescent="0.25">
      <c r="A25" s="119">
        <v>6</v>
      </c>
      <c r="B25" s="119">
        <v>1.51</v>
      </c>
      <c r="C25" s="184">
        <v>168</v>
      </c>
      <c r="D25" s="120" t="s">
        <v>263</v>
      </c>
      <c r="E25" s="111" t="s">
        <v>38</v>
      </c>
      <c r="F25" s="112">
        <v>4</v>
      </c>
      <c r="G25" s="185">
        <f t="shared" si="0"/>
        <v>150</v>
      </c>
      <c r="H25" s="186">
        <f t="shared" si="1"/>
        <v>600</v>
      </c>
      <c r="I25" s="102"/>
    </row>
    <row r="26" spans="1:9" s="85" customFormat="1" x14ac:dyDescent="0.25">
      <c r="A26" s="119"/>
      <c r="B26" s="95"/>
      <c r="C26" s="174"/>
      <c r="D26" s="95"/>
      <c r="E26" s="95"/>
      <c r="F26" s="118" t="s">
        <v>264</v>
      </c>
      <c r="G26" s="118"/>
      <c r="H26" s="190">
        <f>+H25+H24+H23+H22+H21+H20</f>
        <v>7272.3214285714284</v>
      </c>
      <c r="I26" s="102"/>
    </row>
    <row r="27" spans="1:9" s="85" customFormat="1" x14ac:dyDescent="0.25">
      <c r="A27" s="118" t="s">
        <v>265</v>
      </c>
      <c r="B27" s="118"/>
      <c r="C27" s="195"/>
      <c r="D27" s="121"/>
      <c r="E27" s="114"/>
      <c r="F27" s="114"/>
      <c r="G27" s="114"/>
      <c r="H27" s="95"/>
      <c r="I27" s="102"/>
    </row>
    <row r="28" spans="1:9" s="85" customFormat="1" ht="45" x14ac:dyDescent="0.25">
      <c r="A28" s="119">
        <v>1</v>
      </c>
      <c r="B28" s="197" t="s">
        <v>402</v>
      </c>
      <c r="C28" s="198">
        <v>3732</v>
      </c>
      <c r="D28" s="120" t="s">
        <v>419</v>
      </c>
      <c r="E28" s="111" t="s">
        <v>38</v>
      </c>
      <c r="F28" s="112">
        <v>12</v>
      </c>
      <c r="G28" s="199">
        <f>C28</f>
        <v>3732</v>
      </c>
      <c r="H28" s="186">
        <f>F28*G28</f>
        <v>44784</v>
      </c>
      <c r="I28" s="122"/>
    </row>
    <row r="29" spans="1:9" s="85" customFormat="1" ht="38.25" x14ac:dyDescent="0.25">
      <c r="A29" s="123">
        <v>2</v>
      </c>
      <c r="B29" s="197" t="s">
        <v>402</v>
      </c>
      <c r="C29" s="200">
        <v>3080</v>
      </c>
      <c r="D29" s="108" t="s">
        <v>266</v>
      </c>
      <c r="E29" s="124" t="s">
        <v>38</v>
      </c>
      <c r="F29" s="112">
        <v>4</v>
      </c>
      <c r="G29" s="199">
        <f>C29</f>
        <v>3080</v>
      </c>
      <c r="H29" s="186">
        <f>F29*G29</f>
        <v>12320</v>
      </c>
      <c r="I29" s="122"/>
    </row>
    <row r="30" spans="1:9" s="85" customFormat="1" ht="52.5" customHeight="1" x14ac:dyDescent="0.25">
      <c r="A30" s="119">
        <v>3</v>
      </c>
      <c r="B30" s="197" t="s">
        <v>402</v>
      </c>
      <c r="C30" s="200">
        <v>541</v>
      </c>
      <c r="D30" s="120" t="s">
        <v>420</v>
      </c>
      <c r="E30" s="111" t="s">
        <v>38</v>
      </c>
      <c r="F30" s="112">
        <v>5</v>
      </c>
      <c r="G30" s="199">
        <f>C30</f>
        <v>541</v>
      </c>
      <c r="H30" s="186">
        <f>F30*G30</f>
        <v>2705</v>
      </c>
      <c r="I30" s="122"/>
    </row>
    <row r="31" spans="1:9" s="85" customFormat="1" ht="38.25" x14ac:dyDescent="0.25">
      <c r="A31" s="119">
        <v>4</v>
      </c>
      <c r="B31" s="197" t="s">
        <v>402</v>
      </c>
      <c r="C31" s="200">
        <v>272</v>
      </c>
      <c r="D31" s="120" t="s">
        <v>267</v>
      </c>
      <c r="E31" s="111" t="s">
        <v>38</v>
      </c>
      <c r="F31" s="112">
        <v>4</v>
      </c>
      <c r="G31" s="199">
        <f>C31</f>
        <v>272</v>
      </c>
      <c r="H31" s="186">
        <f>F31*G31</f>
        <v>1088</v>
      </c>
      <c r="I31" s="122"/>
    </row>
    <row r="32" spans="1:9" s="85" customFormat="1" ht="75" x14ac:dyDescent="0.25">
      <c r="A32" s="119">
        <v>5</v>
      </c>
      <c r="B32" s="197" t="s">
        <v>402</v>
      </c>
      <c r="C32" s="200">
        <v>692.64</v>
      </c>
      <c r="D32" s="120" t="s">
        <v>268</v>
      </c>
      <c r="E32" s="111" t="s">
        <v>38</v>
      </c>
      <c r="F32" s="112">
        <v>14</v>
      </c>
      <c r="G32" s="199">
        <f>C32</f>
        <v>692.64</v>
      </c>
      <c r="H32" s="186">
        <f>F32*G32</f>
        <v>9696.9599999999991</v>
      </c>
      <c r="I32" s="122"/>
    </row>
    <row r="33" spans="1:9" s="85" customFormat="1" x14ac:dyDescent="0.25">
      <c r="A33" s="95"/>
      <c r="B33" s="95"/>
      <c r="C33" s="174"/>
      <c r="D33" s="95"/>
      <c r="E33" s="95"/>
      <c r="F33" s="118" t="s">
        <v>269</v>
      </c>
      <c r="G33" s="196"/>
      <c r="H33" s="201">
        <f>+H32+H31+H30+H29+H28</f>
        <v>70593.959999999992</v>
      </c>
      <c r="I33" s="122"/>
    </row>
    <row r="34" spans="1:9" s="85" customFormat="1" x14ac:dyDescent="0.25">
      <c r="A34" s="125"/>
      <c r="C34" s="202"/>
      <c r="F34" s="126" t="s">
        <v>390</v>
      </c>
      <c r="H34" s="203">
        <f>H12+H18+H26+H33</f>
        <v>169210.03142857141</v>
      </c>
      <c r="I34" s="122"/>
    </row>
    <row r="35" spans="1:9" s="85" customFormat="1" x14ac:dyDescent="0.25">
      <c r="A35" s="125"/>
      <c r="C35" s="202"/>
      <c r="I35" s="122"/>
    </row>
    <row r="36" spans="1:9" s="85" customFormat="1" x14ac:dyDescent="0.25">
      <c r="C36" s="202"/>
      <c r="I36" s="122"/>
    </row>
    <row r="37" spans="1:9" s="85" customFormat="1" x14ac:dyDescent="0.25">
      <c r="C37" s="202"/>
      <c r="I37" s="122"/>
    </row>
    <row r="38" spans="1:9" s="85" customFormat="1" x14ac:dyDescent="0.25">
      <c r="C38" s="202"/>
      <c r="I38" s="122"/>
    </row>
    <row r="39" spans="1:9" s="85" customFormat="1" x14ac:dyDescent="0.25">
      <c r="C39" s="202"/>
      <c r="I39" s="102"/>
    </row>
    <row r="40" spans="1:9" s="85" customFormat="1" x14ac:dyDescent="0.25">
      <c r="C40" s="202"/>
      <c r="I40" s="102"/>
    </row>
    <row r="41" spans="1:9" s="85" customFormat="1" x14ac:dyDescent="0.25">
      <c r="C41" s="202"/>
      <c r="I41" s="102"/>
    </row>
    <row r="42" spans="1:9" s="85" customFormat="1" x14ac:dyDescent="0.25">
      <c r="C42" s="202"/>
      <c r="I42" s="102"/>
    </row>
    <row r="43" spans="1:9" s="85" customFormat="1" x14ac:dyDescent="0.25">
      <c r="C43" s="202"/>
      <c r="I43" s="102"/>
    </row>
    <row r="44" spans="1:9" s="85" customFormat="1" x14ac:dyDescent="0.25">
      <c r="C44" s="202"/>
      <c r="I44" s="102"/>
    </row>
    <row r="45" spans="1:9" s="85" customFormat="1" x14ac:dyDescent="0.25">
      <c r="C45" s="202"/>
      <c r="I45" s="102"/>
    </row>
    <row r="46" spans="1:9" s="85" customFormat="1" x14ac:dyDescent="0.25">
      <c r="C46" s="202"/>
      <c r="I46" s="102"/>
    </row>
    <row r="47" spans="1:9" s="85" customFormat="1" x14ac:dyDescent="0.25">
      <c r="C47" s="202"/>
      <c r="I47" s="102"/>
    </row>
    <row r="48" spans="1:9" s="85" customFormat="1" x14ac:dyDescent="0.25">
      <c r="C48" s="202"/>
      <c r="I48" s="102"/>
    </row>
    <row r="49" spans="3:9" s="85" customFormat="1" x14ac:dyDescent="0.25">
      <c r="C49" s="202"/>
      <c r="I49" s="102"/>
    </row>
    <row r="50" spans="3:9" s="85" customFormat="1" x14ac:dyDescent="0.25">
      <c r="C50" s="202"/>
      <c r="I50" s="102"/>
    </row>
    <row r="51" spans="3:9" s="85" customFormat="1" x14ac:dyDescent="0.25">
      <c r="C51" s="202"/>
      <c r="I51" s="102"/>
    </row>
    <row r="52" spans="3:9" s="85" customFormat="1" x14ac:dyDescent="0.25">
      <c r="C52" s="202"/>
      <c r="I52" s="102"/>
    </row>
    <row r="53" spans="3:9" s="85" customFormat="1" x14ac:dyDescent="0.25">
      <c r="C53" s="202"/>
      <c r="I53" s="102"/>
    </row>
    <row r="54" spans="3:9" s="85" customFormat="1" x14ac:dyDescent="0.25">
      <c r="C54" s="202"/>
      <c r="I54" s="102"/>
    </row>
    <row r="55" spans="3:9" s="85" customFormat="1" x14ac:dyDescent="0.25">
      <c r="C55" s="202"/>
      <c r="I55" s="102"/>
    </row>
    <row r="56" spans="3:9" s="85" customFormat="1" x14ac:dyDescent="0.25">
      <c r="C56" s="202"/>
      <c r="I56" s="102"/>
    </row>
    <row r="57" spans="3:9" s="85" customFormat="1" x14ac:dyDescent="0.25">
      <c r="C57" s="202"/>
      <c r="I57" s="102"/>
    </row>
    <row r="58" spans="3:9" s="85" customFormat="1" x14ac:dyDescent="0.25">
      <c r="C58" s="202"/>
      <c r="I58" s="102"/>
    </row>
    <row r="59" spans="3:9" s="85" customFormat="1" x14ac:dyDescent="0.25">
      <c r="C59" s="202"/>
      <c r="I59" s="102"/>
    </row>
    <row r="60" spans="3:9" s="85" customFormat="1" x14ac:dyDescent="0.25">
      <c r="C60" s="202"/>
      <c r="I60" s="102"/>
    </row>
    <row r="61" spans="3:9" s="85" customFormat="1" x14ac:dyDescent="0.25">
      <c r="C61" s="202"/>
      <c r="I61" s="102"/>
    </row>
    <row r="62" spans="3:9" s="85" customFormat="1" x14ac:dyDescent="0.25">
      <c r="C62" s="202"/>
      <c r="I62" s="102"/>
    </row>
    <row r="63" spans="3:9" s="85" customFormat="1" x14ac:dyDescent="0.25">
      <c r="C63" s="202"/>
      <c r="I63" s="102"/>
    </row>
    <row r="64" spans="3:9" s="85" customFormat="1" x14ac:dyDescent="0.25">
      <c r="C64" s="202"/>
      <c r="I64" s="102"/>
    </row>
    <row r="65" spans="3:9" s="85" customFormat="1" x14ac:dyDescent="0.25">
      <c r="C65" s="202"/>
      <c r="I65" s="102"/>
    </row>
    <row r="66" spans="3:9" s="85" customFormat="1" x14ac:dyDescent="0.25">
      <c r="C66" s="202"/>
      <c r="I66" s="102"/>
    </row>
    <row r="67" spans="3:9" s="85" customFormat="1" x14ac:dyDescent="0.25">
      <c r="C67" s="202"/>
      <c r="I67" s="102"/>
    </row>
    <row r="68" spans="3:9" s="85" customFormat="1" x14ac:dyDescent="0.25">
      <c r="C68" s="202"/>
      <c r="I68" s="102"/>
    </row>
    <row r="69" spans="3:9" s="85" customFormat="1" x14ac:dyDescent="0.25">
      <c r="C69" s="202"/>
      <c r="I69" s="102"/>
    </row>
    <row r="70" spans="3:9" s="85" customFormat="1" x14ac:dyDescent="0.25">
      <c r="C70" s="202"/>
      <c r="I70" s="102"/>
    </row>
    <row r="71" spans="3:9" s="85" customFormat="1" x14ac:dyDescent="0.25">
      <c r="C71" s="202"/>
      <c r="I71" s="102"/>
    </row>
    <row r="72" spans="3:9" s="85" customFormat="1" x14ac:dyDescent="0.25">
      <c r="C72" s="202"/>
      <c r="I72" s="102"/>
    </row>
    <row r="73" spans="3:9" s="85" customFormat="1" x14ac:dyDescent="0.25">
      <c r="C73" s="202"/>
      <c r="I73" s="102"/>
    </row>
    <row r="74" spans="3:9" s="85" customFormat="1" x14ac:dyDescent="0.25">
      <c r="C74" s="202"/>
      <c r="I74" s="102"/>
    </row>
    <row r="75" spans="3:9" s="85" customFormat="1" x14ac:dyDescent="0.25">
      <c r="C75" s="202"/>
      <c r="I75" s="102"/>
    </row>
    <row r="76" spans="3:9" s="85" customFormat="1" x14ac:dyDescent="0.25">
      <c r="C76" s="202"/>
      <c r="I76" s="102"/>
    </row>
    <row r="77" spans="3:9" s="85" customFormat="1" x14ac:dyDescent="0.25">
      <c r="C77" s="202"/>
      <c r="I77" s="102"/>
    </row>
    <row r="78" spans="3:9" s="85" customFormat="1" x14ac:dyDescent="0.25">
      <c r="C78" s="202"/>
      <c r="I78" s="102"/>
    </row>
    <row r="79" spans="3:9" s="85" customFormat="1" x14ac:dyDescent="0.25">
      <c r="C79" s="202"/>
      <c r="I79" s="102"/>
    </row>
    <row r="80" spans="3:9" s="85" customFormat="1" x14ac:dyDescent="0.25">
      <c r="C80" s="202"/>
      <c r="I80" s="102"/>
    </row>
    <row r="81" spans="3:9" s="85" customFormat="1" x14ac:dyDescent="0.25">
      <c r="C81" s="202"/>
      <c r="I81" s="102"/>
    </row>
    <row r="82" spans="3:9" s="85" customFormat="1" x14ac:dyDescent="0.25">
      <c r="C82" s="202"/>
      <c r="I82" s="102"/>
    </row>
    <row r="83" spans="3:9" s="85" customFormat="1" x14ac:dyDescent="0.25">
      <c r="C83" s="202"/>
      <c r="I83" s="102"/>
    </row>
    <row r="84" spans="3:9" s="85" customFormat="1" x14ac:dyDescent="0.25">
      <c r="C84" s="202"/>
      <c r="I84" s="102"/>
    </row>
    <row r="85" spans="3:9" s="85" customFormat="1" x14ac:dyDescent="0.25">
      <c r="C85" s="202"/>
      <c r="I85" s="102"/>
    </row>
    <row r="86" spans="3:9" s="85" customFormat="1" x14ac:dyDescent="0.25">
      <c r="C86" s="202"/>
      <c r="I86" s="102"/>
    </row>
    <row r="87" spans="3:9" s="85" customFormat="1" x14ac:dyDescent="0.25">
      <c r="C87" s="202"/>
      <c r="I87" s="102"/>
    </row>
    <row r="88" spans="3:9" s="85" customFormat="1" x14ac:dyDescent="0.25">
      <c r="C88" s="202"/>
      <c r="I88" s="102"/>
    </row>
    <row r="89" spans="3:9" s="85" customFormat="1" x14ac:dyDescent="0.25">
      <c r="C89" s="202"/>
      <c r="I89" s="102"/>
    </row>
    <row r="90" spans="3:9" s="85" customFormat="1" x14ac:dyDescent="0.25">
      <c r="C90" s="202"/>
      <c r="I90" s="102"/>
    </row>
    <row r="91" spans="3:9" s="85" customFormat="1" x14ac:dyDescent="0.25">
      <c r="C91" s="202"/>
      <c r="I91" s="102"/>
    </row>
    <row r="92" spans="3:9" s="85" customFormat="1" x14ac:dyDescent="0.25">
      <c r="C92" s="202"/>
      <c r="I92" s="102"/>
    </row>
    <row r="93" spans="3:9" s="85" customFormat="1" x14ac:dyDescent="0.25">
      <c r="C93" s="202"/>
      <c r="I93" s="102"/>
    </row>
    <row r="94" spans="3:9" s="85" customFormat="1" x14ac:dyDescent="0.25">
      <c r="C94" s="202"/>
      <c r="I94" s="102"/>
    </row>
    <row r="95" spans="3:9" s="85" customFormat="1" x14ac:dyDescent="0.25">
      <c r="C95" s="202"/>
      <c r="I95" s="102"/>
    </row>
    <row r="96" spans="3:9" s="85" customFormat="1" x14ac:dyDescent="0.25">
      <c r="C96" s="202"/>
      <c r="I96" s="102"/>
    </row>
    <row r="97" spans="3:9" s="85" customFormat="1" x14ac:dyDescent="0.25">
      <c r="C97" s="202"/>
      <c r="I97" s="102"/>
    </row>
    <row r="98" spans="3:9" s="85" customFormat="1" x14ac:dyDescent="0.25">
      <c r="C98" s="202"/>
      <c r="I98" s="102"/>
    </row>
    <row r="99" spans="3:9" s="85" customFormat="1" x14ac:dyDescent="0.25">
      <c r="C99" s="202"/>
      <c r="I99" s="102"/>
    </row>
    <row r="100" spans="3:9" s="85" customFormat="1" x14ac:dyDescent="0.25">
      <c r="C100" s="202"/>
      <c r="I100" s="102"/>
    </row>
    <row r="101" spans="3:9" s="85" customFormat="1" x14ac:dyDescent="0.25">
      <c r="C101" s="202"/>
      <c r="I101" s="102"/>
    </row>
    <row r="102" spans="3:9" s="85" customFormat="1" x14ac:dyDescent="0.25">
      <c r="C102" s="202"/>
      <c r="I102" s="102"/>
    </row>
    <row r="103" spans="3:9" s="85" customFormat="1" x14ac:dyDescent="0.25">
      <c r="C103" s="202"/>
      <c r="I103" s="102"/>
    </row>
    <row r="104" spans="3:9" s="85" customFormat="1" x14ac:dyDescent="0.25">
      <c r="C104" s="202"/>
      <c r="I104" s="102"/>
    </row>
    <row r="105" spans="3:9" s="85" customFormat="1" x14ac:dyDescent="0.25">
      <c r="C105" s="202"/>
      <c r="I105" s="102"/>
    </row>
    <row r="106" spans="3:9" s="85" customFormat="1" x14ac:dyDescent="0.25">
      <c r="C106" s="202"/>
      <c r="I106" s="102"/>
    </row>
    <row r="107" spans="3:9" s="85" customFormat="1" x14ac:dyDescent="0.25">
      <c r="C107" s="202"/>
      <c r="I107" s="102"/>
    </row>
    <row r="108" spans="3:9" s="85" customFormat="1" x14ac:dyDescent="0.25">
      <c r="C108" s="202"/>
      <c r="I108" s="102"/>
    </row>
    <row r="109" spans="3:9" s="85" customFormat="1" x14ac:dyDescent="0.25">
      <c r="C109" s="202"/>
      <c r="I109" s="102"/>
    </row>
    <row r="110" spans="3:9" s="85" customFormat="1" x14ac:dyDescent="0.25">
      <c r="C110" s="202"/>
      <c r="I110" s="102"/>
    </row>
    <row r="111" spans="3:9" s="85" customFormat="1" x14ac:dyDescent="0.25">
      <c r="C111" s="202"/>
      <c r="I111" s="102"/>
    </row>
    <row r="112" spans="3:9" s="85" customFormat="1" x14ac:dyDescent="0.25">
      <c r="C112" s="202"/>
      <c r="I112" s="102"/>
    </row>
    <row r="113" spans="3:9" s="85" customFormat="1" x14ac:dyDescent="0.25">
      <c r="C113" s="202"/>
      <c r="I113" s="102"/>
    </row>
    <row r="114" spans="3:9" s="85" customFormat="1" x14ac:dyDescent="0.25">
      <c r="C114" s="202"/>
      <c r="I114" s="102"/>
    </row>
    <row r="115" spans="3:9" s="85" customFormat="1" x14ac:dyDescent="0.25">
      <c r="C115" s="202"/>
      <c r="I115" s="102"/>
    </row>
    <row r="116" spans="3:9" s="85" customFormat="1" x14ac:dyDescent="0.25">
      <c r="C116" s="202"/>
      <c r="I116" s="102"/>
    </row>
    <row r="117" spans="3:9" s="85" customFormat="1" x14ac:dyDescent="0.25">
      <c r="C117" s="202"/>
      <c r="I117" s="102"/>
    </row>
    <row r="118" spans="3:9" s="85" customFormat="1" x14ac:dyDescent="0.25">
      <c r="C118" s="202"/>
      <c r="I118" s="102"/>
    </row>
    <row r="119" spans="3:9" s="85" customFormat="1" x14ac:dyDescent="0.25">
      <c r="C119" s="202"/>
      <c r="I119" s="102"/>
    </row>
    <row r="120" spans="3:9" s="85" customFormat="1" x14ac:dyDescent="0.25">
      <c r="C120" s="202"/>
      <c r="I120" s="102"/>
    </row>
    <row r="121" spans="3:9" s="85" customFormat="1" x14ac:dyDescent="0.25">
      <c r="C121" s="202"/>
      <c r="I121" s="102"/>
    </row>
    <row r="122" spans="3:9" s="85" customFormat="1" x14ac:dyDescent="0.25">
      <c r="C122" s="202"/>
      <c r="I122" s="102"/>
    </row>
    <row r="123" spans="3:9" s="85" customFormat="1" x14ac:dyDescent="0.25">
      <c r="C123" s="202"/>
      <c r="I123" s="102"/>
    </row>
    <row r="124" spans="3:9" s="85" customFormat="1" x14ac:dyDescent="0.25">
      <c r="C124" s="202"/>
      <c r="I124" s="102"/>
    </row>
    <row r="125" spans="3:9" s="85" customFormat="1" x14ac:dyDescent="0.25">
      <c r="C125" s="202"/>
      <c r="I125" s="102"/>
    </row>
    <row r="126" spans="3:9" s="85" customFormat="1" x14ac:dyDescent="0.25">
      <c r="C126" s="202"/>
      <c r="I126" s="102"/>
    </row>
    <row r="127" spans="3:9" s="85" customFormat="1" x14ac:dyDescent="0.25">
      <c r="C127" s="202"/>
      <c r="I127" s="102"/>
    </row>
    <row r="128" spans="3:9" s="85" customFormat="1" x14ac:dyDescent="0.25">
      <c r="C128" s="202"/>
      <c r="I128" s="102"/>
    </row>
    <row r="129" spans="3:9" s="85" customFormat="1" x14ac:dyDescent="0.25">
      <c r="C129" s="202"/>
      <c r="I129" s="102"/>
    </row>
    <row r="130" spans="3:9" s="85" customFormat="1" x14ac:dyDescent="0.25">
      <c r="C130" s="202"/>
      <c r="I130" s="102"/>
    </row>
    <row r="131" spans="3:9" s="85" customFormat="1" x14ac:dyDescent="0.25">
      <c r="C131" s="202"/>
      <c r="I131" s="102"/>
    </row>
    <row r="132" spans="3:9" s="85" customFormat="1" x14ac:dyDescent="0.25">
      <c r="C132" s="202"/>
      <c r="I132" s="102"/>
    </row>
    <row r="133" spans="3:9" s="85" customFormat="1" x14ac:dyDescent="0.25">
      <c r="C133" s="202"/>
      <c r="I133" s="102"/>
    </row>
    <row r="134" spans="3:9" s="85" customFormat="1" x14ac:dyDescent="0.25">
      <c r="C134" s="202"/>
      <c r="I134" s="102"/>
    </row>
    <row r="135" spans="3:9" s="85" customFormat="1" x14ac:dyDescent="0.25">
      <c r="C135" s="202"/>
      <c r="I135" s="102"/>
    </row>
    <row r="136" spans="3:9" s="85" customFormat="1" x14ac:dyDescent="0.25">
      <c r="C136" s="202"/>
      <c r="I136" s="102"/>
    </row>
    <row r="137" spans="3:9" s="85" customFormat="1" x14ac:dyDescent="0.25">
      <c r="C137" s="202"/>
      <c r="I137" s="102"/>
    </row>
    <row r="138" spans="3:9" s="85" customFormat="1" x14ac:dyDescent="0.25">
      <c r="C138" s="202"/>
      <c r="I138" s="102"/>
    </row>
    <row r="139" spans="3:9" s="85" customFormat="1" x14ac:dyDescent="0.25">
      <c r="C139" s="202"/>
      <c r="I139" s="102"/>
    </row>
    <row r="140" spans="3:9" s="85" customFormat="1" x14ac:dyDescent="0.25">
      <c r="C140" s="202"/>
      <c r="I140" s="102"/>
    </row>
    <row r="141" spans="3:9" s="85" customFormat="1" x14ac:dyDescent="0.25">
      <c r="C141" s="202"/>
      <c r="I141" s="102"/>
    </row>
    <row r="142" spans="3:9" s="85" customFormat="1" x14ac:dyDescent="0.25">
      <c r="C142" s="202"/>
      <c r="I142" s="102"/>
    </row>
    <row r="143" spans="3:9" s="85" customFormat="1" x14ac:dyDescent="0.25">
      <c r="C143" s="202"/>
      <c r="I143" s="102"/>
    </row>
    <row r="144" spans="3:9" s="85" customFormat="1" x14ac:dyDescent="0.25">
      <c r="C144" s="202"/>
      <c r="I144" s="102"/>
    </row>
    <row r="145" spans="3:9" s="85" customFormat="1" x14ac:dyDescent="0.25">
      <c r="C145" s="202"/>
      <c r="I145" s="102"/>
    </row>
    <row r="146" spans="3:9" s="85" customFormat="1" x14ac:dyDescent="0.25">
      <c r="C146" s="202"/>
      <c r="I146" s="102"/>
    </row>
    <row r="147" spans="3:9" s="85" customFormat="1" x14ac:dyDescent="0.25">
      <c r="C147" s="202"/>
      <c r="I147" s="102"/>
    </row>
    <row r="148" spans="3:9" s="85" customFormat="1" x14ac:dyDescent="0.25">
      <c r="C148" s="202"/>
      <c r="I148" s="102"/>
    </row>
    <row r="149" spans="3:9" s="85" customFormat="1" x14ac:dyDescent="0.25">
      <c r="C149" s="202"/>
      <c r="I149" s="102"/>
    </row>
    <row r="150" spans="3:9" s="85" customFormat="1" x14ac:dyDescent="0.25">
      <c r="C150" s="202"/>
      <c r="I150" s="102"/>
    </row>
    <row r="151" spans="3:9" s="85" customFormat="1" x14ac:dyDescent="0.25">
      <c r="C151" s="202"/>
      <c r="I151" s="102"/>
    </row>
    <row r="152" spans="3:9" s="85" customFormat="1" x14ac:dyDescent="0.25">
      <c r="C152" s="202"/>
      <c r="I152" s="102"/>
    </row>
    <row r="153" spans="3:9" s="85" customFormat="1" x14ac:dyDescent="0.25">
      <c r="C153" s="202"/>
      <c r="I153" s="102"/>
    </row>
    <row r="154" spans="3:9" s="85" customFormat="1" x14ac:dyDescent="0.25">
      <c r="C154" s="202"/>
      <c r="I154" s="102"/>
    </row>
    <row r="155" spans="3:9" s="85" customFormat="1" x14ac:dyDescent="0.25">
      <c r="C155" s="202"/>
      <c r="I155" s="102"/>
    </row>
    <row r="156" spans="3:9" s="85" customFormat="1" x14ac:dyDescent="0.25">
      <c r="C156" s="202"/>
      <c r="I156" s="102"/>
    </row>
    <row r="157" spans="3:9" s="85" customFormat="1" x14ac:dyDescent="0.25">
      <c r="C157" s="202"/>
      <c r="I157" s="102"/>
    </row>
    <row r="158" spans="3:9" s="85" customFormat="1" x14ac:dyDescent="0.25">
      <c r="C158" s="202"/>
      <c r="I158" s="102"/>
    </row>
    <row r="159" spans="3:9" s="85" customFormat="1" x14ac:dyDescent="0.25">
      <c r="C159" s="202"/>
      <c r="I159" s="102"/>
    </row>
    <row r="160" spans="3:9" s="85" customFormat="1" x14ac:dyDescent="0.25">
      <c r="C160" s="202"/>
      <c r="I160" s="102"/>
    </row>
    <row r="161" spans="3:9" s="85" customFormat="1" x14ac:dyDescent="0.25">
      <c r="C161" s="202"/>
      <c r="I161" s="102"/>
    </row>
    <row r="162" spans="3:9" s="85" customFormat="1" x14ac:dyDescent="0.25">
      <c r="C162" s="202"/>
      <c r="I162" s="102"/>
    </row>
    <row r="163" spans="3:9" s="85" customFormat="1" x14ac:dyDescent="0.25">
      <c r="C163" s="202"/>
      <c r="I163" s="102"/>
    </row>
    <row r="164" spans="3:9" s="85" customFormat="1" x14ac:dyDescent="0.25">
      <c r="C164" s="202"/>
      <c r="I164" s="102"/>
    </row>
    <row r="165" spans="3:9" s="85" customFormat="1" x14ac:dyDescent="0.25">
      <c r="C165" s="202"/>
      <c r="I165" s="102"/>
    </row>
    <row r="166" spans="3:9" s="85" customFormat="1" x14ac:dyDescent="0.25">
      <c r="C166" s="202"/>
      <c r="I166" s="102"/>
    </row>
    <row r="167" spans="3:9" s="85" customFormat="1" x14ac:dyDescent="0.25">
      <c r="C167" s="202"/>
      <c r="I167" s="102"/>
    </row>
    <row r="168" spans="3:9" s="85" customFormat="1" x14ac:dyDescent="0.25">
      <c r="C168" s="202"/>
      <c r="I168" s="102"/>
    </row>
    <row r="169" spans="3:9" s="85" customFormat="1" x14ac:dyDescent="0.25">
      <c r="C169" s="202"/>
      <c r="I169" s="102"/>
    </row>
    <row r="170" spans="3:9" s="85" customFormat="1" x14ac:dyDescent="0.25">
      <c r="C170" s="202"/>
      <c r="I170" s="102"/>
    </row>
    <row r="171" spans="3:9" s="85" customFormat="1" x14ac:dyDescent="0.25">
      <c r="C171" s="202"/>
      <c r="I171" s="102"/>
    </row>
    <row r="172" spans="3:9" s="85" customFormat="1" x14ac:dyDescent="0.25">
      <c r="C172" s="202"/>
      <c r="I172" s="102"/>
    </row>
    <row r="173" spans="3:9" s="85" customFormat="1" x14ac:dyDescent="0.25">
      <c r="C173" s="202"/>
      <c r="I173" s="102"/>
    </row>
    <row r="174" spans="3:9" s="85" customFormat="1" x14ac:dyDescent="0.25">
      <c r="C174" s="202"/>
      <c r="I174" s="102"/>
    </row>
    <row r="175" spans="3:9" s="85" customFormat="1" x14ac:dyDescent="0.25">
      <c r="C175" s="202"/>
      <c r="I175" s="102"/>
    </row>
    <row r="176" spans="3:9" s="85" customFormat="1" x14ac:dyDescent="0.25">
      <c r="C176" s="202"/>
      <c r="I176" s="102"/>
    </row>
    <row r="177" spans="3:9" s="85" customFormat="1" x14ac:dyDescent="0.25">
      <c r="C177" s="202"/>
      <c r="I177" s="102"/>
    </row>
    <row r="178" spans="3:9" s="85" customFormat="1" x14ac:dyDescent="0.25">
      <c r="C178" s="202"/>
      <c r="I178" s="102"/>
    </row>
    <row r="179" spans="3:9" s="85" customFormat="1" x14ac:dyDescent="0.25">
      <c r="C179" s="202"/>
      <c r="I179" s="102"/>
    </row>
    <row r="180" spans="3:9" s="85" customFormat="1" x14ac:dyDescent="0.25">
      <c r="C180" s="202"/>
      <c r="I180" s="102"/>
    </row>
    <row r="181" spans="3:9" s="85" customFormat="1" x14ac:dyDescent="0.25">
      <c r="C181" s="202"/>
      <c r="I181" s="102"/>
    </row>
    <row r="182" spans="3:9" s="85" customFormat="1" x14ac:dyDescent="0.25">
      <c r="C182" s="202"/>
      <c r="I182" s="102"/>
    </row>
    <row r="183" spans="3:9" s="85" customFormat="1" x14ac:dyDescent="0.25">
      <c r="C183" s="202"/>
      <c r="I183" s="102"/>
    </row>
    <row r="184" spans="3:9" s="85" customFormat="1" x14ac:dyDescent="0.25">
      <c r="C184" s="202"/>
      <c r="I184" s="102"/>
    </row>
    <row r="185" spans="3:9" s="85" customFormat="1" x14ac:dyDescent="0.25">
      <c r="C185" s="202"/>
      <c r="I185" s="102"/>
    </row>
    <row r="186" spans="3:9" s="85" customFormat="1" x14ac:dyDescent="0.25">
      <c r="C186" s="202"/>
      <c r="I186" s="102"/>
    </row>
    <row r="187" spans="3:9" s="85" customFormat="1" x14ac:dyDescent="0.25">
      <c r="C187" s="202"/>
      <c r="I187" s="102"/>
    </row>
    <row r="188" spans="3:9" s="85" customFormat="1" x14ac:dyDescent="0.25">
      <c r="C188" s="202"/>
      <c r="I188" s="102"/>
    </row>
    <row r="189" spans="3:9" s="85" customFormat="1" x14ac:dyDescent="0.25">
      <c r="C189" s="202"/>
      <c r="I189" s="102"/>
    </row>
    <row r="190" spans="3:9" s="85" customFormat="1" x14ac:dyDescent="0.25">
      <c r="C190" s="202"/>
      <c r="I190" s="102"/>
    </row>
    <row r="191" spans="3:9" s="85" customFormat="1" x14ac:dyDescent="0.25">
      <c r="C191" s="202"/>
      <c r="I191" s="102"/>
    </row>
    <row r="192" spans="3:9" s="85" customFormat="1" x14ac:dyDescent="0.25">
      <c r="C192" s="202"/>
      <c r="I192" s="102"/>
    </row>
    <row r="193" spans="3:9" s="85" customFormat="1" x14ac:dyDescent="0.25">
      <c r="C193" s="202"/>
      <c r="I193" s="102"/>
    </row>
    <row r="194" spans="3:9" s="85" customFormat="1" x14ac:dyDescent="0.25">
      <c r="C194" s="202"/>
      <c r="I194" s="102"/>
    </row>
    <row r="195" spans="3:9" s="85" customFormat="1" x14ac:dyDescent="0.25">
      <c r="C195" s="202"/>
      <c r="I195" s="102"/>
    </row>
    <row r="196" spans="3:9" s="85" customFormat="1" x14ac:dyDescent="0.25">
      <c r="C196" s="202"/>
      <c r="I196" s="102"/>
    </row>
    <row r="197" spans="3:9" s="85" customFormat="1" x14ac:dyDescent="0.25">
      <c r="C197" s="202"/>
      <c r="I197" s="102"/>
    </row>
    <row r="198" spans="3:9" s="85" customFormat="1" x14ac:dyDescent="0.25">
      <c r="C198" s="202"/>
      <c r="I198" s="102"/>
    </row>
    <row r="199" spans="3:9" s="85" customFormat="1" x14ac:dyDescent="0.25">
      <c r="C199" s="202"/>
      <c r="I199" s="102"/>
    </row>
    <row r="200" spans="3:9" s="85" customFormat="1" x14ac:dyDescent="0.25">
      <c r="C200" s="202"/>
      <c r="I200" s="102"/>
    </row>
    <row r="201" spans="3:9" s="85" customFormat="1" x14ac:dyDescent="0.25">
      <c r="C201" s="202"/>
      <c r="I201" s="102"/>
    </row>
    <row r="202" spans="3:9" s="85" customFormat="1" x14ac:dyDescent="0.25">
      <c r="C202" s="202"/>
      <c r="I202" s="102"/>
    </row>
    <row r="203" spans="3:9" s="85" customFormat="1" x14ac:dyDescent="0.25">
      <c r="C203" s="202"/>
      <c r="I203" s="102"/>
    </row>
    <row r="204" spans="3:9" s="85" customFormat="1" x14ac:dyDescent="0.25">
      <c r="C204" s="202"/>
      <c r="I204" s="102"/>
    </row>
    <row r="205" spans="3:9" s="85" customFormat="1" x14ac:dyDescent="0.25">
      <c r="C205" s="202"/>
      <c r="I205" s="102"/>
    </row>
    <row r="206" spans="3:9" s="85" customFormat="1" x14ac:dyDescent="0.25">
      <c r="C206" s="202"/>
      <c r="I206" s="102"/>
    </row>
    <row r="207" spans="3:9" s="85" customFormat="1" x14ac:dyDescent="0.25">
      <c r="C207" s="202"/>
      <c r="I207" s="102"/>
    </row>
    <row r="208" spans="3:9" s="85" customFormat="1" x14ac:dyDescent="0.25">
      <c r="C208" s="202"/>
      <c r="I208" s="102"/>
    </row>
    <row r="209" spans="3:9" s="85" customFormat="1" x14ac:dyDescent="0.25">
      <c r="C209" s="202"/>
      <c r="I209" s="102"/>
    </row>
    <row r="210" spans="3:9" s="85" customFormat="1" x14ac:dyDescent="0.25">
      <c r="C210" s="202"/>
      <c r="I210" s="102"/>
    </row>
    <row r="211" spans="3:9" s="85" customFormat="1" x14ac:dyDescent="0.25">
      <c r="C211" s="202"/>
      <c r="I211" s="102"/>
    </row>
    <row r="212" spans="3:9" s="85" customFormat="1" x14ac:dyDescent="0.25">
      <c r="C212" s="202"/>
      <c r="I212" s="102"/>
    </row>
    <row r="213" spans="3:9" s="85" customFormat="1" x14ac:dyDescent="0.25">
      <c r="C213" s="202"/>
      <c r="I213" s="102"/>
    </row>
    <row r="214" spans="3:9" s="85" customFormat="1" x14ac:dyDescent="0.25">
      <c r="C214" s="202"/>
      <c r="I214" s="102"/>
    </row>
    <row r="215" spans="3:9" s="85" customFormat="1" x14ac:dyDescent="0.25">
      <c r="C215" s="202"/>
      <c r="I215" s="102"/>
    </row>
    <row r="216" spans="3:9" s="85" customFormat="1" x14ac:dyDescent="0.25">
      <c r="C216" s="202"/>
      <c r="I216" s="102"/>
    </row>
    <row r="217" spans="3:9" s="85" customFormat="1" x14ac:dyDescent="0.25">
      <c r="C217" s="202"/>
      <c r="I217" s="102"/>
    </row>
    <row r="218" spans="3:9" s="85" customFormat="1" x14ac:dyDescent="0.25">
      <c r="C218" s="202"/>
      <c r="I218" s="102"/>
    </row>
    <row r="219" spans="3:9" s="85" customFormat="1" x14ac:dyDescent="0.25">
      <c r="C219" s="202"/>
      <c r="I219" s="102"/>
    </row>
    <row r="220" spans="3:9" s="85" customFormat="1" x14ac:dyDescent="0.25">
      <c r="C220" s="202"/>
      <c r="I220" s="102"/>
    </row>
    <row r="221" spans="3:9" s="85" customFormat="1" x14ac:dyDescent="0.25">
      <c r="C221" s="202"/>
      <c r="I221" s="102"/>
    </row>
    <row r="222" spans="3:9" s="85" customFormat="1" x14ac:dyDescent="0.25">
      <c r="C222" s="202"/>
      <c r="I222" s="102"/>
    </row>
    <row r="223" spans="3:9" s="85" customFormat="1" x14ac:dyDescent="0.25">
      <c r="C223" s="202"/>
      <c r="I223" s="102"/>
    </row>
    <row r="224" spans="3:9" s="85" customFormat="1" x14ac:dyDescent="0.25">
      <c r="C224" s="202"/>
      <c r="I224" s="102"/>
    </row>
    <row r="225" spans="3:9" s="85" customFormat="1" x14ac:dyDescent="0.25">
      <c r="C225" s="202"/>
      <c r="I225" s="102"/>
    </row>
    <row r="226" spans="3:9" s="85" customFormat="1" x14ac:dyDescent="0.25">
      <c r="C226" s="202"/>
      <c r="I226" s="102"/>
    </row>
    <row r="227" spans="3:9" s="85" customFormat="1" x14ac:dyDescent="0.25">
      <c r="C227" s="202"/>
      <c r="I227" s="102"/>
    </row>
    <row r="228" spans="3:9" s="85" customFormat="1" x14ac:dyDescent="0.25">
      <c r="C228" s="202"/>
      <c r="I228" s="102"/>
    </row>
    <row r="229" spans="3:9" s="85" customFormat="1" x14ac:dyDescent="0.25">
      <c r="C229" s="202"/>
      <c r="I229" s="102"/>
    </row>
    <row r="230" spans="3:9" s="85" customFormat="1" x14ac:dyDescent="0.25">
      <c r="C230" s="202"/>
      <c r="I230" s="102"/>
    </row>
    <row r="231" spans="3:9" s="85" customFormat="1" x14ac:dyDescent="0.25">
      <c r="C231" s="202"/>
      <c r="I231" s="102"/>
    </row>
    <row r="232" spans="3:9" s="85" customFormat="1" x14ac:dyDescent="0.25">
      <c r="C232" s="202"/>
      <c r="I232" s="102"/>
    </row>
    <row r="233" spans="3:9" s="85" customFormat="1" x14ac:dyDescent="0.25">
      <c r="C233" s="202"/>
      <c r="I233" s="102"/>
    </row>
    <row r="234" spans="3:9" s="85" customFormat="1" x14ac:dyDescent="0.25">
      <c r="C234" s="202"/>
      <c r="I234" s="102"/>
    </row>
    <row r="235" spans="3:9" s="85" customFormat="1" x14ac:dyDescent="0.25">
      <c r="C235" s="202"/>
      <c r="I235" s="102"/>
    </row>
    <row r="236" spans="3:9" s="85" customFormat="1" x14ac:dyDescent="0.25">
      <c r="C236" s="202"/>
      <c r="I236" s="102"/>
    </row>
    <row r="237" spans="3:9" s="85" customFormat="1" x14ac:dyDescent="0.25">
      <c r="C237" s="202"/>
      <c r="I237" s="102"/>
    </row>
    <row r="238" spans="3:9" s="85" customFormat="1" x14ac:dyDescent="0.25">
      <c r="C238" s="202"/>
      <c r="I238" s="102"/>
    </row>
    <row r="239" spans="3:9" s="85" customFormat="1" x14ac:dyDescent="0.25">
      <c r="C239" s="202"/>
      <c r="I239" s="102"/>
    </row>
    <row r="240" spans="3:9" s="85" customFormat="1" x14ac:dyDescent="0.25">
      <c r="C240" s="202"/>
      <c r="I240" s="102"/>
    </row>
    <row r="241" spans="3:9" s="85" customFormat="1" x14ac:dyDescent="0.25">
      <c r="C241" s="202"/>
      <c r="I241" s="102"/>
    </row>
    <row r="242" spans="3:9" s="85" customFormat="1" x14ac:dyDescent="0.25">
      <c r="C242" s="202"/>
      <c r="I242" s="102"/>
    </row>
    <row r="243" spans="3:9" s="85" customFormat="1" x14ac:dyDescent="0.25">
      <c r="C243" s="202"/>
      <c r="I243" s="102"/>
    </row>
    <row r="244" spans="3:9" s="85" customFormat="1" x14ac:dyDescent="0.25">
      <c r="C244" s="202"/>
      <c r="I244" s="102"/>
    </row>
    <row r="245" spans="3:9" s="85" customFormat="1" x14ac:dyDescent="0.25">
      <c r="C245" s="202"/>
      <c r="I245" s="102"/>
    </row>
    <row r="246" spans="3:9" s="85" customFormat="1" x14ac:dyDescent="0.25">
      <c r="C246" s="202"/>
      <c r="I246" s="102"/>
    </row>
    <row r="247" spans="3:9" s="85" customFormat="1" x14ac:dyDescent="0.25">
      <c r="C247" s="202"/>
      <c r="I247" s="102"/>
    </row>
    <row r="248" spans="3:9" s="85" customFormat="1" x14ac:dyDescent="0.25">
      <c r="C248" s="202"/>
      <c r="I248" s="102"/>
    </row>
    <row r="249" spans="3:9" s="85" customFormat="1" x14ac:dyDescent="0.25">
      <c r="C249" s="202"/>
      <c r="I249" s="102"/>
    </row>
    <row r="250" spans="3:9" s="85" customFormat="1" x14ac:dyDescent="0.25">
      <c r="C250" s="202"/>
      <c r="I250" s="102"/>
    </row>
    <row r="251" spans="3:9" s="85" customFormat="1" x14ac:dyDescent="0.25">
      <c r="C251" s="202"/>
      <c r="I251" s="102"/>
    </row>
    <row r="252" spans="3:9" s="85" customFormat="1" x14ac:dyDescent="0.25">
      <c r="C252" s="202"/>
      <c r="I252" s="102"/>
    </row>
    <row r="253" spans="3:9" s="85" customFormat="1" x14ac:dyDescent="0.25">
      <c r="C253" s="202"/>
      <c r="I253" s="102"/>
    </row>
    <row r="254" spans="3:9" s="85" customFormat="1" x14ac:dyDescent="0.25">
      <c r="C254" s="202"/>
      <c r="I254" s="102"/>
    </row>
    <row r="255" spans="3:9" s="85" customFormat="1" x14ac:dyDescent="0.25">
      <c r="C255" s="202"/>
      <c r="I255" s="102"/>
    </row>
    <row r="256" spans="3:9" s="85" customFormat="1" x14ac:dyDescent="0.25">
      <c r="C256" s="202"/>
      <c r="I256" s="102"/>
    </row>
    <row r="257" spans="3:9" s="85" customFormat="1" x14ac:dyDescent="0.25">
      <c r="C257" s="202"/>
      <c r="I257" s="102"/>
    </row>
    <row r="258" spans="3:9" s="85" customFormat="1" x14ac:dyDescent="0.25">
      <c r="C258" s="202"/>
      <c r="I258" s="102"/>
    </row>
    <row r="259" spans="3:9" s="85" customFormat="1" x14ac:dyDescent="0.25">
      <c r="C259" s="202"/>
      <c r="I259" s="102"/>
    </row>
    <row r="260" spans="3:9" s="85" customFormat="1" x14ac:dyDescent="0.25">
      <c r="C260" s="202"/>
      <c r="I260" s="102"/>
    </row>
    <row r="261" spans="3:9" s="85" customFormat="1" x14ac:dyDescent="0.25">
      <c r="C261" s="202"/>
      <c r="I261" s="102"/>
    </row>
    <row r="262" spans="3:9" s="85" customFormat="1" x14ac:dyDescent="0.25">
      <c r="C262" s="202"/>
      <c r="I262" s="102"/>
    </row>
    <row r="263" spans="3:9" s="85" customFormat="1" x14ac:dyDescent="0.25">
      <c r="C263" s="202"/>
      <c r="I263" s="102"/>
    </row>
    <row r="264" spans="3:9" s="85" customFormat="1" x14ac:dyDescent="0.25">
      <c r="C264" s="202"/>
      <c r="I264" s="102"/>
    </row>
    <row r="265" spans="3:9" s="85" customFormat="1" x14ac:dyDescent="0.25">
      <c r="C265" s="202"/>
      <c r="I265" s="102"/>
    </row>
    <row r="266" spans="3:9" s="85" customFormat="1" x14ac:dyDescent="0.25">
      <c r="C266" s="202"/>
      <c r="I266" s="102"/>
    </row>
    <row r="267" spans="3:9" s="85" customFormat="1" x14ac:dyDescent="0.25">
      <c r="C267" s="202"/>
      <c r="I267" s="102"/>
    </row>
    <row r="268" spans="3:9" s="85" customFormat="1" x14ac:dyDescent="0.25">
      <c r="C268" s="202"/>
      <c r="I268" s="102"/>
    </row>
    <row r="269" spans="3:9" s="85" customFormat="1" x14ac:dyDescent="0.25">
      <c r="C269" s="202"/>
      <c r="I269" s="102"/>
    </row>
    <row r="270" spans="3:9" s="85" customFormat="1" x14ac:dyDescent="0.25">
      <c r="C270" s="202"/>
      <c r="I270" s="102"/>
    </row>
    <row r="271" spans="3:9" s="85" customFormat="1" x14ac:dyDescent="0.25">
      <c r="C271" s="202"/>
      <c r="I271" s="102"/>
    </row>
    <row r="272" spans="3:9" s="85" customFormat="1" x14ac:dyDescent="0.25">
      <c r="C272" s="202"/>
      <c r="I272" s="102"/>
    </row>
    <row r="273" spans="3:9" s="85" customFormat="1" x14ac:dyDescent="0.25">
      <c r="C273" s="202"/>
      <c r="I273" s="102"/>
    </row>
    <row r="274" spans="3:9" s="85" customFormat="1" x14ac:dyDescent="0.25">
      <c r="C274" s="202"/>
      <c r="I274" s="102"/>
    </row>
    <row r="275" spans="3:9" s="85" customFormat="1" x14ac:dyDescent="0.25">
      <c r="C275" s="202"/>
      <c r="I275" s="102"/>
    </row>
    <row r="276" spans="3:9" s="85" customFormat="1" x14ac:dyDescent="0.25">
      <c r="C276" s="202"/>
      <c r="I276" s="102"/>
    </row>
    <row r="277" spans="3:9" s="85" customFormat="1" x14ac:dyDescent="0.25">
      <c r="C277" s="202"/>
      <c r="I277" s="102"/>
    </row>
    <row r="278" spans="3:9" s="85" customFormat="1" x14ac:dyDescent="0.25">
      <c r="C278" s="202"/>
      <c r="I278" s="102"/>
    </row>
    <row r="279" spans="3:9" s="85" customFormat="1" x14ac:dyDescent="0.25">
      <c r="C279" s="202"/>
      <c r="I279" s="102"/>
    </row>
    <row r="280" spans="3:9" s="85" customFormat="1" x14ac:dyDescent="0.25">
      <c r="C280" s="202"/>
      <c r="I280" s="102"/>
    </row>
    <row r="281" spans="3:9" s="85" customFormat="1" x14ac:dyDescent="0.25">
      <c r="C281" s="202"/>
      <c r="I281" s="102"/>
    </row>
    <row r="282" spans="3:9" s="85" customFormat="1" x14ac:dyDescent="0.25">
      <c r="C282" s="202"/>
      <c r="I282" s="102"/>
    </row>
    <row r="283" spans="3:9" s="85" customFormat="1" x14ac:dyDescent="0.25">
      <c r="C283" s="202"/>
      <c r="I283" s="102"/>
    </row>
    <row r="284" spans="3:9" s="85" customFormat="1" x14ac:dyDescent="0.25">
      <c r="C284" s="202"/>
      <c r="I284" s="102"/>
    </row>
    <row r="285" spans="3:9" s="85" customFormat="1" x14ac:dyDescent="0.25">
      <c r="C285" s="202"/>
      <c r="I285" s="102"/>
    </row>
    <row r="286" spans="3:9" s="85" customFormat="1" x14ac:dyDescent="0.25">
      <c r="C286" s="202"/>
      <c r="I286" s="102"/>
    </row>
    <row r="287" spans="3:9" s="85" customFormat="1" x14ac:dyDescent="0.25">
      <c r="C287" s="202"/>
      <c r="I287" s="102"/>
    </row>
    <row r="288" spans="3:9" s="85" customFormat="1" x14ac:dyDescent="0.25">
      <c r="C288" s="202"/>
      <c r="I288" s="102"/>
    </row>
    <row r="289" spans="3:9" s="85" customFormat="1" x14ac:dyDescent="0.25">
      <c r="C289" s="202"/>
      <c r="I289" s="102"/>
    </row>
    <row r="290" spans="3:9" s="85" customFormat="1" x14ac:dyDescent="0.25">
      <c r="C290" s="202"/>
      <c r="I290" s="102"/>
    </row>
    <row r="291" spans="3:9" s="85" customFormat="1" x14ac:dyDescent="0.25">
      <c r="C291" s="202"/>
      <c r="I291" s="102"/>
    </row>
    <row r="292" spans="3:9" s="85" customFormat="1" x14ac:dyDescent="0.25">
      <c r="C292" s="202"/>
      <c r="I292" s="102"/>
    </row>
    <row r="293" spans="3:9" s="85" customFormat="1" x14ac:dyDescent="0.25">
      <c r="C293" s="202"/>
      <c r="I293" s="102"/>
    </row>
    <row r="294" spans="3:9" s="85" customFormat="1" x14ac:dyDescent="0.25">
      <c r="C294" s="202"/>
      <c r="I294" s="102"/>
    </row>
    <row r="295" spans="3:9" s="85" customFormat="1" x14ac:dyDescent="0.25">
      <c r="C295" s="202"/>
      <c r="I295" s="102"/>
    </row>
    <row r="296" spans="3:9" s="85" customFormat="1" x14ac:dyDescent="0.25">
      <c r="C296" s="202"/>
      <c r="I296" s="102"/>
    </row>
    <row r="297" spans="3:9" s="85" customFormat="1" x14ac:dyDescent="0.25">
      <c r="C297" s="202"/>
      <c r="I297" s="102"/>
    </row>
    <row r="298" spans="3:9" s="85" customFormat="1" x14ac:dyDescent="0.25">
      <c r="C298" s="202"/>
      <c r="I298" s="102"/>
    </row>
    <row r="299" spans="3:9" s="85" customFormat="1" x14ac:dyDescent="0.25">
      <c r="C299" s="202"/>
      <c r="I299" s="102"/>
    </row>
    <row r="300" spans="3:9" s="85" customFormat="1" x14ac:dyDescent="0.25">
      <c r="C300" s="202"/>
      <c r="I300" s="102"/>
    </row>
    <row r="301" spans="3:9" s="85" customFormat="1" x14ac:dyDescent="0.25">
      <c r="C301" s="202"/>
      <c r="I301" s="102"/>
    </row>
    <row r="302" spans="3:9" s="85" customFormat="1" x14ac:dyDescent="0.25">
      <c r="C302" s="202"/>
      <c r="I302" s="102"/>
    </row>
    <row r="303" spans="3:9" s="85" customFormat="1" x14ac:dyDescent="0.25">
      <c r="C303" s="202"/>
      <c r="I303" s="102"/>
    </row>
    <row r="304" spans="3:9" s="85" customFormat="1" x14ac:dyDescent="0.25">
      <c r="C304" s="202"/>
      <c r="I304" s="102"/>
    </row>
    <row r="305" spans="3:9" s="85" customFormat="1" x14ac:dyDescent="0.25">
      <c r="C305" s="202"/>
      <c r="I305" s="102"/>
    </row>
    <row r="306" spans="3:9" s="85" customFormat="1" x14ac:dyDescent="0.25">
      <c r="C306" s="202"/>
      <c r="I306" s="102"/>
    </row>
    <row r="307" spans="3:9" s="85" customFormat="1" x14ac:dyDescent="0.25">
      <c r="C307" s="202"/>
      <c r="I307" s="102"/>
    </row>
    <row r="308" spans="3:9" s="85" customFormat="1" x14ac:dyDescent="0.25">
      <c r="C308" s="202"/>
      <c r="I308" s="102"/>
    </row>
    <row r="309" spans="3:9" s="85" customFormat="1" x14ac:dyDescent="0.25">
      <c r="C309" s="202"/>
      <c r="I309" s="102"/>
    </row>
    <row r="310" spans="3:9" s="85" customFormat="1" x14ac:dyDescent="0.25">
      <c r="C310" s="202"/>
      <c r="I310" s="102"/>
    </row>
    <row r="311" spans="3:9" s="85" customFormat="1" x14ac:dyDescent="0.25">
      <c r="C311" s="202"/>
      <c r="I311" s="102"/>
    </row>
    <row r="312" spans="3:9" s="85" customFormat="1" x14ac:dyDescent="0.25">
      <c r="C312" s="202"/>
      <c r="I312" s="102"/>
    </row>
    <row r="313" spans="3:9" s="85" customFormat="1" x14ac:dyDescent="0.25">
      <c r="C313" s="202"/>
      <c r="I313" s="102"/>
    </row>
    <row r="314" spans="3:9" s="85" customFormat="1" x14ac:dyDescent="0.25">
      <c r="C314" s="202"/>
      <c r="I314" s="102"/>
    </row>
    <row r="315" spans="3:9" s="85" customFormat="1" x14ac:dyDescent="0.25">
      <c r="C315" s="202"/>
      <c r="I315" s="102"/>
    </row>
    <row r="316" spans="3:9" s="85" customFormat="1" x14ac:dyDescent="0.25">
      <c r="C316" s="202"/>
      <c r="I316" s="102"/>
    </row>
    <row r="317" spans="3:9" s="85" customFormat="1" x14ac:dyDescent="0.25">
      <c r="C317" s="202"/>
      <c r="I317" s="102"/>
    </row>
    <row r="318" spans="3:9" s="85" customFormat="1" x14ac:dyDescent="0.25">
      <c r="C318" s="202"/>
      <c r="I318" s="102"/>
    </row>
    <row r="319" spans="3:9" s="85" customFormat="1" x14ac:dyDescent="0.25">
      <c r="C319" s="202"/>
      <c r="I319" s="102"/>
    </row>
    <row r="320" spans="3:9" s="85" customFormat="1" x14ac:dyDescent="0.25">
      <c r="C320" s="202"/>
      <c r="I320" s="102"/>
    </row>
    <row r="321" spans="3:9" s="85" customFormat="1" x14ac:dyDescent="0.25">
      <c r="C321" s="202"/>
      <c r="I321" s="102"/>
    </row>
    <row r="322" spans="3:9" s="85" customFormat="1" x14ac:dyDescent="0.25">
      <c r="C322" s="202"/>
      <c r="I322" s="102"/>
    </row>
    <row r="323" spans="3:9" s="85" customFormat="1" x14ac:dyDescent="0.25">
      <c r="C323" s="202"/>
      <c r="I323" s="102"/>
    </row>
    <row r="324" spans="3:9" s="85" customFormat="1" x14ac:dyDescent="0.25">
      <c r="C324" s="202"/>
      <c r="I324" s="102"/>
    </row>
    <row r="325" spans="3:9" s="85" customFormat="1" x14ac:dyDescent="0.25">
      <c r="C325" s="202"/>
      <c r="I325" s="102"/>
    </row>
    <row r="326" spans="3:9" s="85" customFormat="1" x14ac:dyDescent="0.25">
      <c r="C326" s="202"/>
      <c r="I326" s="102"/>
    </row>
    <row r="327" spans="3:9" s="85" customFormat="1" x14ac:dyDescent="0.25">
      <c r="C327" s="202"/>
      <c r="I327" s="102"/>
    </row>
    <row r="328" spans="3:9" s="85" customFormat="1" x14ac:dyDescent="0.25">
      <c r="C328" s="202"/>
      <c r="I328" s="102"/>
    </row>
    <row r="329" spans="3:9" s="85" customFormat="1" x14ac:dyDescent="0.25">
      <c r="C329" s="202"/>
      <c r="I329" s="102"/>
    </row>
    <row r="330" spans="3:9" s="85" customFormat="1" x14ac:dyDescent="0.25">
      <c r="C330" s="202"/>
      <c r="I330" s="102"/>
    </row>
    <row r="331" spans="3:9" s="85" customFormat="1" x14ac:dyDescent="0.25">
      <c r="C331" s="202"/>
      <c r="I331" s="102"/>
    </row>
    <row r="332" spans="3:9" s="85" customFormat="1" x14ac:dyDescent="0.25">
      <c r="C332" s="202"/>
      <c r="I332" s="102"/>
    </row>
    <row r="333" spans="3:9" s="85" customFormat="1" x14ac:dyDescent="0.25">
      <c r="C333" s="202"/>
      <c r="I333" s="102"/>
    </row>
    <row r="334" spans="3:9" s="85" customFormat="1" x14ac:dyDescent="0.25">
      <c r="C334" s="202"/>
      <c r="I334" s="102"/>
    </row>
    <row r="335" spans="3:9" s="85" customFormat="1" x14ac:dyDescent="0.25">
      <c r="C335" s="202"/>
      <c r="I335" s="102"/>
    </row>
    <row r="336" spans="3:9" s="85" customFormat="1" x14ac:dyDescent="0.25">
      <c r="C336" s="202"/>
      <c r="I336" s="102"/>
    </row>
    <row r="337" spans="3:9" s="85" customFormat="1" x14ac:dyDescent="0.25">
      <c r="C337" s="202"/>
      <c r="I337" s="102"/>
    </row>
    <row r="338" spans="3:9" s="85" customFormat="1" x14ac:dyDescent="0.25">
      <c r="C338" s="202"/>
      <c r="I338" s="102"/>
    </row>
    <row r="339" spans="3:9" s="85" customFormat="1" x14ac:dyDescent="0.25">
      <c r="C339" s="202"/>
      <c r="I339" s="102"/>
    </row>
    <row r="340" spans="3:9" s="85" customFormat="1" x14ac:dyDescent="0.25">
      <c r="C340" s="202"/>
      <c r="I340" s="102"/>
    </row>
    <row r="341" spans="3:9" s="85" customFormat="1" x14ac:dyDescent="0.25">
      <c r="C341" s="202"/>
      <c r="I341" s="102"/>
    </row>
    <row r="342" spans="3:9" s="85" customFormat="1" x14ac:dyDescent="0.25">
      <c r="C342" s="202"/>
      <c r="I342" s="102"/>
    </row>
    <row r="343" spans="3:9" s="85" customFormat="1" x14ac:dyDescent="0.25">
      <c r="C343" s="202"/>
      <c r="I343" s="102"/>
    </row>
    <row r="344" spans="3:9" s="85" customFormat="1" x14ac:dyDescent="0.25">
      <c r="C344" s="202"/>
      <c r="I344" s="102"/>
    </row>
    <row r="345" spans="3:9" s="85" customFormat="1" x14ac:dyDescent="0.25">
      <c r="C345" s="202"/>
      <c r="I345" s="102"/>
    </row>
    <row r="346" spans="3:9" s="85" customFormat="1" x14ac:dyDescent="0.25">
      <c r="C346" s="202"/>
      <c r="I346" s="102"/>
    </row>
    <row r="347" spans="3:9" s="85" customFormat="1" x14ac:dyDescent="0.25">
      <c r="C347" s="202"/>
      <c r="I347" s="102"/>
    </row>
    <row r="348" spans="3:9" s="85" customFormat="1" x14ac:dyDescent="0.25">
      <c r="C348" s="202"/>
      <c r="I348" s="102"/>
    </row>
    <row r="349" spans="3:9" s="85" customFormat="1" x14ac:dyDescent="0.25">
      <c r="C349" s="202"/>
      <c r="I349" s="102"/>
    </row>
    <row r="350" spans="3:9" s="85" customFormat="1" x14ac:dyDescent="0.25">
      <c r="C350" s="202"/>
      <c r="I350" s="102"/>
    </row>
    <row r="351" spans="3:9" s="85" customFormat="1" x14ac:dyDescent="0.25">
      <c r="C351" s="202"/>
      <c r="I351" s="102"/>
    </row>
    <row r="352" spans="3:9" s="85" customFormat="1" x14ac:dyDescent="0.25">
      <c r="C352" s="202"/>
      <c r="I352" s="102"/>
    </row>
    <row r="353" spans="3:9" s="85" customFormat="1" x14ac:dyDescent="0.25">
      <c r="C353" s="202"/>
      <c r="I353" s="102"/>
    </row>
    <row r="354" spans="3:9" s="85" customFormat="1" x14ac:dyDescent="0.25">
      <c r="C354" s="202"/>
      <c r="I354" s="102"/>
    </row>
    <row r="355" spans="3:9" s="85" customFormat="1" x14ac:dyDescent="0.25">
      <c r="C355" s="202"/>
      <c r="I355" s="102"/>
    </row>
    <row r="356" spans="3:9" s="85" customFormat="1" x14ac:dyDescent="0.25">
      <c r="C356" s="202"/>
      <c r="I356" s="102"/>
    </row>
    <row r="357" spans="3:9" s="85" customFormat="1" x14ac:dyDescent="0.25">
      <c r="C357" s="202"/>
      <c r="I357" s="102"/>
    </row>
    <row r="358" spans="3:9" s="85" customFormat="1" x14ac:dyDescent="0.25">
      <c r="C358" s="202"/>
      <c r="I358" s="102"/>
    </row>
    <row r="359" spans="3:9" s="85" customFormat="1" x14ac:dyDescent="0.25">
      <c r="C359" s="202"/>
      <c r="I359" s="102"/>
    </row>
    <row r="360" spans="3:9" s="85" customFormat="1" x14ac:dyDescent="0.25">
      <c r="C360" s="202"/>
      <c r="I360" s="102"/>
    </row>
    <row r="361" spans="3:9" s="85" customFormat="1" x14ac:dyDescent="0.25">
      <c r="C361" s="202"/>
      <c r="I361" s="102"/>
    </row>
    <row r="362" spans="3:9" s="85" customFormat="1" x14ac:dyDescent="0.25">
      <c r="C362" s="202"/>
      <c r="I362" s="102"/>
    </row>
    <row r="363" spans="3:9" s="85" customFormat="1" x14ac:dyDescent="0.25">
      <c r="C363" s="202"/>
      <c r="I363" s="102"/>
    </row>
    <row r="364" spans="3:9" s="85" customFormat="1" x14ac:dyDescent="0.25">
      <c r="C364" s="202"/>
      <c r="I364" s="102"/>
    </row>
    <row r="365" spans="3:9" s="85" customFormat="1" x14ac:dyDescent="0.25">
      <c r="C365" s="202"/>
      <c r="I365" s="102"/>
    </row>
    <row r="366" spans="3:9" s="85" customFormat="1" x14ac:dyDescent="0.25">
      <c r="C366" s="202"/>
      <c r="I366" s="102"/>
    </row>
    <row r="367" spans="3:9" s="85" customFormat="1" x14ac:dyDescent="0.25">
      <c r="C367" s="202"/>
      <c r="I367" s="102"/>
    </row>
    <row r="368" spans="3:9" s="85" customFormat="1" x14ac:dyDescent="0.25">
      <c r="C368" s="202"/>
      <c r="I368" s="102"/>
    </row>
    <row r="369" spans="3:9" s="85" customFormat="1" x14ac:dyDescent="0.25">
      <c r="C369" s="202"/>
      <c r="I369" s="102"/>
    </row>
    <row r="370" spans="3:9" s="85" customFormat="1" x14ac:dyDescent="0.25">
      <c r="C370" s="202"/>
      <c r="I370" s="102"/>
    </row>
    <row r="371" spans="3:9" s="85" customFormat="1" x14ac:dyDescent="0.25">
      <c r="C371" s="202"/>
      <c r="I371" s="102"/>
    </row>
    <row r="372" spans="3:9" s="85" customFormat="1" x14ac:dyDescent="0.25">
      <c r="C372" s="202"/>
      <c r="I372" s="102"/>
    </row>
    <row r="373" spans="3:9" s="85" customFormat="1" x14ac:dyDescent="0.25">
      <c r="C373" s="202"/>
      <c r="I373" s="102"/>
    </row>
    <row r="374" spans="3:9" s="85" customFormat="1" x14ac:dyDescent="0.25">
      <c r="C374" s="202"/>
      <c r="I374" s="102"/>
    </row>
    <row r="375" spans="3:9" s="85" customFormat="1" x14ac:dyDescent="0.25">
      <c r="C375" s="202"/>
      <c r="I375" s="102"/>
    </row>
    <row r="376" spans="3:9" s="85" customFormat="1" x14ac:dyDescent="0.25">
      <c r="C376" s="202"/>
      <c r="I376" s="102"/>
    </row>
    <row r="377" spans="3:9" s="85" customFormat="1" x14ac:dyDescent="0.25">
      <c r="C377" s="202"/>
      <c r="I377" s="102"/>
    </row>
    <row r="378" spans="3:9" s="85" customFormat="1" x14ac:dyDescent="0.25">
      <c r="C378" s="202"/>
      <c r="I378" s="102"/>
    </row>
    <row r="379" spans="3:9" s="85" customFormat="1" x14ac:dyDescent="0.25">
      <c r="C379" s="202"/>
      <c r="I379" s="102"/>
    </row>
    <row r="380" spans="3:9" s="85" customFormat="1" x14ac:dyDescent="0.25">
      <c r="C380" s="202"/>
      <c r="I380" s="102"/>
    </row>
    <row r="381" spans="3:9" s="85" customFormat="1" x14ac:dyDescent="0.25">
      <c r="C381" s="202"/>
      <c r="I381" s="102"/>
    </row>
    <row r="382" spans="3:9" s="85" customFormat="1" x14ac:dyDescent="0.25">
      <c r="C382" s="202"/>
      <c r="I382" s="102"/>
    </row>
    <row r="383" spans="3:9" s="85" customFormat="1" x14ac:dyDescent="0.25">
      <c r="C383" s="202"/>
      <c r="I383" s="102"/>
    </row>
    <row r="384" spans="3:9" s="85" customFormat="1" x14ac:dyDescent="0.25">
      <c r="C384" s="202"/>
      <c r="I384" s="102"/>
    </row>
    <row r="385" spans="3:9" s="85" customFormat="1" x14ac:dyDescent="0.25">
      <c r="C385" s="202"/>
      <c r="I385" s="102"/>
    </row>
    <row r="386" spans="3:9" s="85" customFormat="1" x14ac:dyDescent="0.25">
      <c r="C386" s="202"/>
      <c r="I386" s="102"/>
    </row>
    <row r="387" spans="3:9" s="85" customFormat="1" x14ac:dyDescent="0.25">
      <c r="C387" s="202"/>
      <c r="I387" s="102"/>
    </row>
    <row r="388" spans="3:9" s="85" customFormat="1" x14ac:dyDescent="0.25">
      <c r="C388" s="202"/>
      <c r="I388" s="102"/>
    </row>
    <row r="389" spans="3:9" s="85" customFormat="1" x14ac:dyDescent="0.25">
      <c r="C389" s="202"/>
      <c r="I389" s="102"/>
    </row>
    <row r="390" spans="3:9" s="85" customFormat="1" x14ac:dyDescent="0.25">
      <c r="C390" s="202"/>
      <c r="I390" s="102"/>
    </row>
    <row r="391" spans="3:9" s="85" customFormat="1" x14ac:dyDescent="0.25">
      <c r="C391" s="202"/>
      <c r="I391" s="102"/>
    </row>
    <row r="392" spans="3:9" s="85" customFormat="1" x14ac:dyDescent="0.25">
      <c r="C392" s="202"/>
      <c r="I392" s="102"/>
    </row>
    <row r="393" spans="3:9" s="85" customFormat="1" x14ac:dyDescent="0.25">
      <c r="C393" s="202"/>
      <c r="I393" s="102"/>
    </row>
    <row r="394" spans="3:9" s="85" customFormat="1" x14ac:dyDescent="0.25">
      <c r="C394" s="202"/>
      <c r="I394" s="102"/>
    </row>
    <row r="395" spans="3:9" s="85" customFormat="1" x14ac:dyDescent="0.25">
      <c r="C395" s="202"/>
      <c r="I395" s="102"/>
    </row>
    <row r="396" spans="3:9" s="85" customFormat="1" x14ac:dyDescent="0.25">
      <c r="C396" s="202"/>
      <c r="I396" s="102"/>
    </row>
    <row r="397" spans="3:9" s="85" customFormat="1" x14ac:dyDescent="0.25">
      <c r="C397" s="202"/>
      <c r="I397" s="102"/>
    </row>
    <row r="398" spans="3:9" s="85" customFormat="1" x14ac:dyDescent="0.25">
      <c r="C398" s="202"/>
      <c r="I398" s="102"/>
    </row>
    <row r="399" spans="3:9" s="85" customFormat="1" x14ac:dyDescent="0.25">
      <c r="C399" s="202"/>
      <c r="I399" s="102"/>
    </row>
    <row r="400" spans="3:9" s="85" customFormat="1" x14ac:dyDescent="0.25">
      <c r="C400" s="202"/>
      <c r="I400" s="102"/>
    </row>
    <row r="401" spans="3:9" s="85" customFormat="1" x14ac:dyDescent="0.25">
      <c r="C401" s="202"/>
      <c r="I401" s="102"/>
    </row>
    <row r="402" spans="3:9" s="85" customFormat="1" x14ac:dyDescent="0.25">
      <c r="C402" s="202"/>
      <c r="I402" s="102"/>
    </row>
    <row r="403" spans="3:9" s="85" customFormat="1" x14ac:dyDescent="0.25">
      <c r="C403" s="202"/>
      <c r="I403" s="102"/>
    </row>
    <row r="404" spans="3:9" s="85" customFormat="1" x14ac:dyDescent="0.25">
      <c r="C404" s="202"/>
      <c r="I404" s="102"/>
    </row>
    <row r="405" spans="3:9" s="85" customFormat="1" x14ac:dyDescent="0.25">
      <c r="C405" s="202"/>
      <c r="I405" s="102"/>
    </row>
    <row r="406" spans="3:9" s="85" customFormat="1" x14ac:dyDescent="0.25">
      <c r="C406" s="202"/>
      <c r="I406" s="102"/>
    </row>
    <row r="407" spans="3:9" s="85" customFormat="1" x14ac:dyDescent="0.25">
      <c r="C407" s="202"/>
      <c r="I407" s="102"/>
    </row>
    <row r="408" spans="3:9" s="85" customFormat="1" x14ac:dyDescent="0.25">
      <c r="C408" s="202"/>
      <c r="I408" s="102"/>
    </row>
    <row r="409" spans="3:9" s="85" customFormat="1" x14ac:dyDescent="0.25">
      <c r="C409" s="202"/>
      <c r="I409" s="102"/>
    </row>
    <row r="410" spans="3:9" s="85" customFormat="1" x14ac:dyDescent="0.25">
      <c r="C410" s="202"/>
      <c r="I410" s="102"/>
    </row>
    <row r="411" spans="3:9" s="85" customFormat="1" x14ac:dyDescent="0.25">
      <c r="C411" s="202"/>
      <c r="I411" s="102"/>
    </row>
    <row r="412" spans="3:9" s="85" customFormat="1" x14ac:dyDescent="0.25">
      <c r="C412" s="202"/>
      <c r="I412" s="102"/>
    </row>
    <row r="413" spans="3:9" s="85" customFormat="1" x14ac:dyDescent="0.25">
      <c r="C413" s="202"/>
      <c r="I413" s="102"/>
    </row>
    <row r="414" spans="3:9" s="85" customFormat="1" x14ac:dyDescent="0.25">
      <c r="C414" s="202"/>
      <c r="I414" s="102"/>
    </row>
    <row r="415" spans="3:9" s="85" customFormat="1" x14ac:dyDescent="0.25">
      <c r="C415" s="202"/>
      <c r="I415" s="102"/>
    </row>
    <row r="416" spans="3:9" s="85" customFormat="1" x14ac:dyDescent="0.25">
      <c r="C416" s="202"/>
      <c r="I416" s="102"/>
    </row>
    <row r="417" spans="3:9" s="85" customFormat="1" x14ac:dyDescent="0.25">
      <c r="C417" s="202"/>
      <c r="I417" s="102"/>
    </row>
    <row r="418" spans="3:9" s="85" customFormat="1" x14ac:dyDescent="0.25">
      <c r="C418" s="202"/>
      <c r="I418" s="102"/>
    </row>
    <row r="419" spans="3:9" s="85" customFormat="1" x14ac:dyDescent="0.25">
      <c r="C419" s="202"/>
      <c r="I419" s="102"/>
    </row>
    <row r="420" spans="3:9" s="85" customFormat="1" x14ac:dyDescent="0.25">
      <c r="C420" s="202"/>
      <c r="I420" s="102"/>
    </row>
    <row r="421" spans="3:9" s="85" customFormat="1" x14ac:dyDescent="0.25">
      <c r="C421" s="202"/>
      <c r="I421" s="102"/>
    </row>
    <row r="422" spans="3:9" s="85" customFormat="1" x14ac:dyDescent="0.25">
      <c r="C422" s="202"/>
      <c r="I422" s="102"/>
    </row>
    <row r="423" spans="3:9" s="85" customFormat="1" x14ac:dyDescent="0.25">
      <c r="C423" s="202"/>
      <c r="I423" s="102"/>
    </row>
    <row r="424" spans="3:9" s="85" customFormat="1" x14ac:dyDescent="0.25">
      <c r="C424" s="202"/>
      <c r="I424" s="102"/>
    </row>
    <row r="425" spans="3:9" s="85" customFormat="1" x14ac:dyDescent="0.25">
      <c r="C425" s="202"/>
      <c r="I425" s="102"/>
    </row>
    <row r="426" spans="3:9" s="85" customFormat="1" x14ac:dyDescent="0.25">
      <c r="C426" s="202"/>
      <c r="I426" s="102"/>
    </row>
    <row r="427" spans="3:9" s="85" customFormat="1" x14ac:dyDescent="0.25">
      <c r="C427" s="202"/>
      <c r="I427" s="102"/>
    </row>
    <row r="428" spans="3:9" s="85" customFormat="1" x14ac:dyDescent="0.25">
      <c r="C428" s="202"/>
      <c r="I428" s="102"/>
    </row>
    <row r="429" spans="3:9" s="85" customFormat="1" x14ac:dyDescent="0.25">
      <c r="C429" s="202"/>
      <c r="I429" s="102"/>
    </row>
    <row r="430" spans="3:9" s="85" customFormat="1" x14ac:dyDescent="0.25">
      <c r="C430" s="202"/>
      <c r="I430" s="102"/>
    </row>
    <row r="431" spans="3:9" s="85" customFormat="1" x14ac:dyDescent="0.25">
      <c r="C431" s="202"/>
      <c r="I431" s="102"/>
    </row>
    <row r="432" spans="3:9" s="85" customFormat="1" x14ac:dyDescent="0.25">
      <c r="C432" s="202"/>
      <c r="I432" s="102"/>
    </row>
    <row r="433" spans="3:9" s="85" customFormat="1" x14ac:dyDescent="0.25">
      <c r="C433" s="202"/>
      <c r="I433" s="102"/>
    </row>
    <row r="434" spans="3:9" s="85" customFormat="1" x14ac:dyDescent="0.25">
      <c r="C434" s="202"/>
      <c r="I434" s="102"/>
    </row>
    <row r="435" spans="3:9" s="85" customFormat="1" x14ac:dyDescent="0.25">
      <c r="C435" s="202"/>
      <c r="I435" s="102"/>
    </row>
    <row r="436" spans="3:9" s="85" customFormat="1" x14ac:dyDescent="0.25">
      <c r="C436" s="202"/>
      <c r="I436" s="102"/>
    </row>
    <row r="437" spans="3:9" s="85" customFormat="1" x14ac:dyDescent="0.25">
      <c r="C437" s="202"/>
      <c r="I437" s="102"/>
    </row>
    <row r="438" spans="3:9" s="85" customFormat="1" x14ac:dyDescent="0.25">
      <c r="C438" s="202"/>
      <c r="I438" s="102"/>
    </row>
    <row r="439" spans="3:9" s="85" customFormat="1" x14ac:dyDescent="0.25">
      <c r="C439" s="202"/>
      <c r="I439" s="102"/>
    </row>
    <row r="440" spans="3:9" s="85" customFormat="1" x14ac:dyDescent="0.25">
      <c r="C440" s="202"/>
      <c r="I440" s="102"/>
    </row>
    <row r="441" spans="3:9" s="85" customFormat="1" x14ac:dyDescent="0.25">
      <c r="C441" s="202"/>
      <c r="I441" s="102"/>
    </row>
    <row r="442" spans="3:9" s="85" customFormat="1" x14ac:dyDescent="0.25">
      <c r="C442" s="202"/>
      <c r="I442" s="102"/>
    </row>
    <row r="443" spans="3:9" s="85" customFormat="1" x14ac:dyDescent="0.25">
      <c r="C443" s="202"/>
      <c r="I443" s="102"/>
    </row>
    <row r="444" spans="3:9" s="85" customFormat="1" x14ac:dyDescent="0.25">
      <c r="C444" s="202"/>
      <c r="I444" s="102"/>
    </row>
    <row r="445" spans="3:9" s="85" customFormat="1" x14ac:dyDescent="0.25">
      <c r="C445" s="202"/>
      <c r="I445" s="102"/>
    </row>
    <row r="446" spans="3:9" s="85" customFormat="1" x14ac:dyDescent="0.25">
      <c r="C446" s="202"/>
      <c r="I446" s="102"/>
    </row>
    <row r="447" spans="3:9" s="85" customFormat="1" x14ac:dyDescent="0.25">
      <c r="C447" s="202"/>
      <c r="I447" s="102"/>
    </row>
    <row r="448" spans="3:9" s="85" customFormat="1" x14ac:dyDescent="0.25">
      <c r="C448" s="202"/>
      <c r="I448" s="102"/>
    </row>
    <row r="449" spans="3:9" s="85" customFormat="1" x14ac:dyDescent="0.25">
      <c r="C449" s="202"/>
      <c r="I449" s="102"/>
    </row>
    <row r="450" spans="3:9" s="85" customFormat="1" x14ac:dyDescent="0.25">
      <c r="C450" s="202"/>
      <c r="I450" s="102"/>
    </row>
    <row r="451" spans="3:9" s="85" customFormat="1" x14ac:dyDescent="0.25">
      <c r="C451" s="202"/>
      <c r="I451" s="102"/>
    </row>
    <row r="452" spans="3:9" s="85" customFormat="1" x14ac:dyDescent="0.25">
      <c r="C452" s="202"/>
      <c r="I452" s="102"/>
    </row>
    <row r="453" spans="3:9" s="85" customFormat="1" x14ac:dyDescent="0.25">
      <c r="C453" s="202"/>
      <c r="I453" s="102"/>
    </row>
    <row r="454" spans="3:9" s="85" customFormat="1" x14ac:dyDescent="0.25">
      <c r="C454" s="202"/>
      <c r="I454" s="102"/>
    </row>
    <row r="455" spans="3:9" s="85" customFormat="1" x14ac:dyDescent="0.25">
      <c r="C455" s="202"/>
      <c r="I455" s="102"/>
    </row>
    <row r="456" spans="3:9" s="85" customFormat="1" x14ac:dyDescent="0.25">
      <c r="C456" s="202"/>
      <c r="I456" s="102"/>
    </row>
    <row r="457" spans="3:9" s="85" customFormat="1" x14ac:dyDescent="0.25">
      <c r="C457" s="202"/>
      <c r="I457" s="102"/>
    </row>
    <row r="458" spans="3:9" s="85" customFormat="1" x14ac:dyDescent="0.25">
      <c r="C458" s="202"/>
      <c r="I458" s="102"/>
    </row>
    <row r="459" spans="3:9" s="85" customFormat="1" x14ac:dyDescent="0.25">
      <c r="C459" s="202"/>
      <c r="I459" s="102"/>
    </row>
    <row r="460" spans="3:9" s="85" customFormat="1" x14ac:dyDescent="0.25">
      <c r="C460" s="202"/>
      <c r="I460" s="102"/>
    </row>
    <row r="461" spans="3:9" s="85" customFormat="1" x14ac:dyDescent="0.25">
      <c r="C461" s="202"/>
      <c r="I461" s="102"/>
    </row>
    <row r="462" spans="3:9" s="85" customFormat="1" x14ac:dyDescent="0.25">
      <c r="C462" s="202"/>
      <c r="I462" s="102"/>
    </row>
    <row r="463" spans="3:9" s="85" customFormat="1" x14ac:dyDescent="0.25">
      <c r="C463" s="202"/>
      <c r="I463" s="102"/>
    </row>
    <row r="464" spans="3:9" s="85" customFormat="1" x14ac:dyDescent="0.25">
      <c r="C464" s="202"/>
      <c r="I464" s="102"/>
    </row>
    <row r="465" spans="3:9" s="85" customFormat="1" x14ac:dyDescent="0.25">
      <c r="C465" s="202"/>
      <c r="I465" s="102"/>
    </row>
    <row r="466" spans="3:9" s="85" customFormat="1" x14ac:dyDescent="0.25">
      <c r="C466" s="202"/>
      <c r="I466" s="102"/>
    </row>
    <row r="467" spans="3:9" s="85" customFormat="1" x14ac:dyDescent="0.25">
      <c r="C467" s="202"/>
      <c r="I467" s="102"/>
    </row>
    <row r="468" spans="3:9" s="85" customFormat="1" x14ac:dyDescent="0.25">
      <c r="C468" s="202"/>
      <c r="I468" s="102"/>
    </row>
    <row r="469" spans="3:9" s="85" customFormat="1" x14ac:dyDescent="0.25">
      <c r="C469" s="202"/>
      <c r="I469" s="102"/>
    </row>
    <row r="470" spans="3:9" s="85" customFormat="1" x14ac:dyDescent="0.25">
      <c r="C470" s="202"/>
      <c r="I470" s="102"/>
    </row>
    <row r="471" spans="3:9" s="85" customFormat="1" x14ac:dyDescent="0.25">
      <c r="C471" s="202"/>
      <c r="I471" s="102"/>
    </row>
    <row r="472" spans="3:9" s="85" customFormat="1" x14ac:dyDescent="0.25">
      <c r="C472" s="202"/>
      <c r="I472" s="102"/>
    </row>
    <row r="473" spans="3:9" s="85" customFormat="1" x14ac:dyDescent="0.25">
      <c r="C473" s="202"/>
      <c r="I473" s="102"/>
    </row>
    <row r="474" spans="3:9" s="85" customFormat="1" x14ac:dyDescent="0.25">
      <c r="C474" s="202"/>
      <c r="I474" s="102"/>
    </row>
    <row r="475" spans="3:9" s="85" customFormat="1" x14ac:dyDescent="0.25">
      <c r="C475" s="202"/>
      <c r="I475" s="102"/>
    </row>
    <row r="476" spans="3:9" s="85" customFormat="1" x14ac:dyDescent="0.25">
      <c r="C476" s="202"/>
      <c r="I476" s="102"/>
    </row>
    <row r="477" spans="3:9" s="85" customFormat="1" x14ac:dyDescent="0.25">
      <c r="C477" s="202"/>
      <c r="I477" s="102"/>
    </row>
    <row r="478" spans="3:9" s="85" customFormat="1" x14ac:dyDescent="0.25">
      <c r="C478" s="202"/>
      <c r="I478" s="102"/>
    </row>
    <row r="479" spans="3:9" s="85" customFormat="1" x14ac:dyDescent="0.25">
      <c r="C479" s="202"/>
      <c r="I479" s="102"/>
    </row>
    <row r="480" spans="3:9" s="85" customFormat="1" x14ac:dyDescent="0.25">
      <c r="C480" s="202"/>
      <c r="I480" s="102"/>
    </row>
    <row r="481" spans="3:9" s="85" customFormat="1" x14ac:dyDescent="0.25">
      <c r="C481" s="202"/>
      <c r="I481" s="102"/>
    </row>
    <row r="482" spans="3:9" s="85" customFormat="1" x14ac:dyDescent="0.25">
      <c r="C482" s="202"/>
      <c r="I482" s="102"/>
    </row>
    <row r="483" spans="3:9" s="85" customFormat="1" x14ac:dyDescent="0.25">
      <c r="C483" s="202"/>
      <c r="I483" s="102"/>
    </row>
    <row r="484" spans="3:9" s="85" customFormat="1" x14ac:dyDescent="0.25">
      <c r="C484" s="202"/>
      <c r="I484" s="102"/>
    </row>
    <row r="485" spans="3:9" s="85" customFormat="1" x14ac:dyDescent="0.25">
      <c r="C485" s="202"/>
      <c r="I485" s="102"/>
    </row>
    <row r="486" spans="3:9" s="85" customFormat="1" x14ac:dyDescent="0.25">
      <c r="C486" s="202"/>
      <c r="I486" s="102"/>
    </row>
    <row r="487" spans="3:9" s="85" customFormat="1" x14ac:dyDescent="0.25">
      <c r="C487" s="202"/>
      <c r="I487" s="102"/>
    </row>
    <row r="488" spans="3:9" s="85" customFormat="1" x14ac:dyDescent="0.25">
      <c r="C488" s="202"/>
      <c r="I488" s="102"/>
    </row>
    <row r="489" spans="3:9" s="85" customFormat="1" x14ac:dyDescent="0.25">
      <c r="C489" s="202"/>
      <c r="I489" s="102"/>
    </row>
    <row r="490" spans="3:9" s="85" customFormat="1" x14ac:dyDescent="0.25">
      <c r="C490" s="202"/>
      <c r="I490" s="102"/>
    </row>
    <row r="491" spans="3:9" s="85" customFormat="1" x14ac:dyDescent="0.25">
      <c r="C491" s="202"/>
      <c r="I491" s="102"/>
    </row>
    <row r="492" spans="3:9" s="85" customFormat="1" x14ac:dyDescent="0.25">
      <c r="C492" s="202"/>
      <c r="I492" s="102"/>
    </row>
    <row r="493" spans="3:9" s="85" customFormat="1" x14ac:dyDescent="0.25">
      <c r="C493" s="202"/>
      <c r="I493" s="102"/>
    </row>
    <row r="494" spans="3:9" s="85" customFormat="1" x14ac:dyDescent="0.25">
      <c r="C494" s="202"/>
      <c r="I494" s="102"/>
    </row>
    <row r="495" spans="3:9" s="85" customFormat="1" x14ac:dyDescent="0.25">
      <c r="C495" s="202"/>
      <c r="I495" s="102"/>
    </row>
    <row r="496" spans="3:9" s="85" customFormat="1" x14ac:dyDescent="0.25">
      <c r="C496" s="202"/>
      <c r="I496" s="102"/>
    </row>
    <row r="497" spans="3:9" s="85" customFormat="1" x14ac:dyDescent="0.25">
      <c r="C497" s="202"/>
      <c r="I497" s="102"/>
    </row>
    <row r="498" spans="3:9" s="85" customFormat="1" x14ac:dyDescent="0.25">
      <c r="C498" s="202"/>
      <c r="I498" s="102"/>
    </row>
    <row r="499" spans="3:9" s="85" customFormat="1" x14ac:dyDescent="0.25">
      <c r="C499" s="202"/>
      <c r="I499" s="102"/>
    </row>
    <row r="500" spans="3:9" s="85" customFormat="1" x14ac:dyDescent="0.25">
      <c r="C500" s="202"/>
      <c r="I500" s="102"/>
    </row>
    <row r="501" spans="3:9" s="85" customFormat="1" x14ac:dyDescent="0.25">
      <c r="C501" s="202"/>
      <c r="I501" s="102"/>
    </row>
    <row r="502" spans="3:9" s="85" customFormat="1" x14ac:dyDescent="0.25">
      <c r="C502" s="202"/>
      <c r="I502" s="102"/>
    </row>
    <row r="503" spans="3:9" s="85" customFormat="1" x14ac:dyDescent="0.25">
      <c r="C503" s="202"/>
      <c r="I503" s="102"/>
    </row>
    <row r="504" spans="3:9" s="85" customFormat="1" x14ac:dyDescent="0.25">
      <c r="C504" s="202"/>
      <c r="I504" s="102"/>
    </row>
    <row r="505" spans="3:9" s="85" customFormat="1" x14ac:dyDescent="0.25">
      <c r="C505" s="202"/>
      <c r="I505" s="102"/>
    </row>
    <row r="506" spans="3:9" s="85" customFormat="1" x14ac:dyDescent="0.25">
      <c r="C506" s="202"/>
      <c r="I506" s="102"/>
    </row>
    <row r="507" spans="3:9" s="85" customFormat="1" x14ac:dyDescent="0.25">
      <c r="C507" s="202"/>
      <c r="I507" s="102"/>
    </row>
    <row r="508" spans="3:9" s="85" customFormat="1" x14ac:dyDescent="0.25">
      <c r="C508" s="202"/>
      <c r="I508" s="102"/>
    </row>
    <row r="509" spans="3:9" s="85" customFormat="1" x14ac:dyDescent="0.25">
      <c r="C509" s="202"/>
      <c r="I509" s="102"/>
    </row>
    <row r="510" spans="3:9" s="85" customFormat="1" x14ac:dyDescent="0.25">
      <c r="C510" s="202"/>
      <c r="I510" s="102"/>
    </row>
    <row r="511" spans="3:9" s="85" customFormat="1" x14ac:dyDescent="0.25">
      <c r="C511" s="202"/>
      <c r="I511" s="102"/>
    </row>
    <row r="512" spans="3:9" s="85" customFormat="1" x14ac:dyDescent="0.25">
      <c r="C512" s="202"/>
      <c r="I512" s="102"/>
    </row>
    <row r="513" spans="3:9" s="85" customFormat="1" x14ac:dyDescent="0.25">
      <c r="C513" s="202"/>
      <c r="I513" s="102"/>
    </row>
    <row r="514" spans="3:9" s="85" customFormat="1" x14ac:dyDescent="0.25">
      <c r="C514" s="202"/>
      <c r="I514" s="102"/>
    </row>
    <row r="515" spans="3:9" s="85" customFormat="1" x14ac:dyDescent="0.25">
      <c r="C515" s="202"/>
      <c r="I515" s="102"/>
    </row>
    <row r="516" spans="3:9" s="85" customFormat="1" x14ac:dyDescent="0.25">
      <c r="C516" s="202"/>
      <c r="I516" s="102"/>
    </row>
    <row r="517" spans="3:9" s="85" customFormat="1" x14ac:dyDescent="0.25">
      <c r="C517" s="202"/>
      <c r="I517" s="102"/>
    </row>
    <row r="518" spans="3:9" s="85" customFormat="1" x14ac:dyDescent="0.25">
      <c r="C518" s="202"/>
      <c r="I518" s="102"/>
    </row>
    <row r="519" spans="3:9" s="85" customFormat="1" x14ac:dyDescent="0.25">
      <c r="C519" s="202"/>
      <c r="I519" s="102"/>
    </row>
    <row r="520" spans="3:9" s="85" customFormat="1" x14ac:dyDescent="0.25">
      <c r="C520" s="202"/>
      <c r="I520" s="102"/>
    </row>
    <row r="521" spans="3:9" s="85" customFormat="1" x14ac:dyDescent="0.25">
      <c r="C521" s="202"/>
      <c r="I521" s="102"/>
    </row>
    <row r="522" spans="3:9" s="85" customFormat="1" x14ac:dyDescent="0.25">
      <c r="C522" s="202"/>
      <c r="I522" s="102"/>
    </row>
    <row r="523" spans="3:9" s="85" customFormat="1" x14ac:dyDescent="0.25">
      <c r="C523" s="202"/>
      <c r="I523" s="102"/>
    </row>
    <row r="524" spans="3:9" s="85" customFormat="1" x14ac:dyDescent="0.25">
      <c r="C524" s="202"/>
      <c r="I524" s="102"/>
    </row>
    <row r="525" spans="3:9" s="85" customFormat="1" x14ac:dyDescent="0.25">
      <c r="C525" s="202"/>
      <c r="I525" s="102"/>
    </row>
    <row r="526" spans="3:9" s="85" customFormat="1" x14ac:dyDescent="0.25">
      <c r="C526" s="202"/>
      <c r="I526" s="102"/>
    </row>
    <row r="527" spans="3:9" s="85" customFormat="1" x14ac:dyDescent="0.25">
      <c r="C527" s="202"/>
      <c r="I527" s="102"/>
    </row>
    <row r="528" spans="3:9" s="85" customFormat="1" x14ac:dyDescent="0.25">
      <c r="C528" s="202"/>
      <c r="I528" s="102"/>
    </row>
    <row r="529" spans="3:9" s="85" customFormat="1" x14ac:dyDescent="0.25">
      <c r="C529" s="202"/>
      <c r="I529" s="102"/>
    </row>
    <row r="530" spans="3:9" s="85" customFormat="1" x14ac:dyDescent="0.25">
      <c r="C530" s="202"/>
      <c r="I530" s="102"/>
    </row>
    <row r="531" spans="3:9" s="85" customFormat="1" x14ac:dyDescent="0.25">
      <c r="C531" s="202"/>
      <c r="I531" s="102"/>
    </row>
    <row r="532" spans="3:9" s="85" customFormat="1" x14ac:dyDescent="0.25">
      <c r="C532" s="202"/>
      <c r="I532" s="102"/>
    </row>
    <row r="533" spans="3:9" s="85" customFormat="1" x14ac:dyDescent="0.25">
      <c r="C533" s="202"/>
      <c r="I533" s="102"/>
    </row>
    <row r="534" spans="3:9" s="85" customFormat="1" x14ac:dyDescent="0.25">
      <c r="C534" s="202"/>
      <c r="I534" s="102"/>
    </row>
    <row r="535" spans="3:9" s="85" customFormat="1" x14ac:dyDescent="0.25">
      <c r="C535" s="202"/>
      <c r="I535" s="102"/>
    </row>
    <row r="536" spans="3:9" s="85" customFormat="1" x14ac:dyDescent="0.25">
      <c r="C536" s="202"/>
      <c r="I536" s="102"/>
    </row>
    <row r="537" spans="3:9" s="85" customFormat="1" x14ac:dyDescent="0.25">
      <c r="C537" s="202"/>
      <c r="I537" s="102"/>
    </row>
    <row r="538" spans="3:9" s="85" customFormat="1" x14ac:dyDescent="0.25">
      <c r="C538" s="202"/>
      <c r="I538" s="102"/>
    </row>
    <row r="539" spans="3:9" s="85" customFormat="1" x14ac:dyDescent="0.25">
      <c r="C539" s="202"/>
      <c r="I539" s="102"/>
    </row>
    <row r="540" spans="3:9" s="85" customFormat="1" x14ac:dyDescent="0.25">
      <c r="C540" s="202"/>
      <c r="I540" s="102"/>
    </row>
    <row r="541" spans="3:9" s="85" customFormat="1" x14ac:dyDescent="0.25">
      <c r="C541" s="202"/>
      <c r="I541" s="102"/>
    </row>
    <row r="542" spans="3:9" s="85" customFormat="1" x14ac:dyDescent="0.25">
      <c r="C542" s="202"/>
      <c r="I542" s="102"/>
    </row>
    <row r="543" spans="3:9" s="85" customFormat="1" x14ac:dyDescent="0.25">
      <c r="C543" s="202"/>
      <c r="I543" s="102"/>
    </row>
    <row r="544" spans="3:9" s="85" customFormat="1" x14ac:dyDescent="0.25">
      <c r="C544" s="202"/>
      <c r="I544" s="102"/>
    </row>
    <row r="545" spans="3:9" s="85" customFormat="1" x14ac:dyDescent="0.25">
      <c r="C545" s="202"/>
      <c r="I545" s="102"/>
    </row>
    <row r="546" spans="3:9" s="85" customFormat="1" x14ac:dyDescent="0.25">
      <c r="C546" s="202"/>
      <c r="I546" s="102"/>
    </row>
    <row r="547" spans="3:9" s="85" customFormat="1" x14ac:dyDescent="0.25">
      <c r="C547" s="202"/>
      <c r="I547" s="102"/>
    </row>
    <row r="548" spans="3:9" s="85" customFormat="1" x14ac:dyDescent="0.25">
      <c r="C548" s="202"/>
      <c r="I548" s="102"/>
    </row>
    <row r="549" spans="3:9" s="85" customFormat="1" x14ac:dyDescent="0.25">
      <c r="C549" s="202"/>
      <c r="I549" s="102"/>
    </row>
    <row r="550" spans="3:9" s="85" customFormat="1" x14ac:dyDescent="0.25">
      <c r="C550" s="202"/>
      <c r="I550" s="102"/>
    </row>
    <row r="551" spans="3:9" s="85" customFormat="1" x14ac:dyDescent="0.25">
      <c r="C551" s="202"/>
      <c r="I551" s="102"/>
    </row>
    <row r="552" spans="3:9" s="85" customFormat="1" x14ac:dyDescent="0.25">
      <c r="C552" s="202"/>
      <c r="I552" s="102"/>
    </row>
    <row r="553" spans="3:9" s="85" customFormat="1" x14ac:dyDescent="0.25">
      <c r="C553" s="202"/>
      <c r="I553" s="102"/>
    </row>
    <row r="554" spans="3:9" s="85" customFormat="1" x14ac:dyDescent="0.25">
      <c r="C554" s="202"/>
      <c r="I554" s="102"/>
    </row>
    <row r="555" spans="3:9" s="85" customFormat="1" x14ac:dyDescent="0.25">
      <c r="C555" s="202"/>
      <c r="I555" s="102"/>
    </row>
    <row r="556" spans="3:9" s="85" customFormat="1" x14ac:dyDescent="0.25">
      <c r="C556" s="202"/>
      <c r="I556" s="102"/>
    </row>
    <row r="557" spans="3:9" s="85" customFormat="1" x14ac:dyDescent="0.25">
      <c r="C557" s="202"/>
      <c r="I557" s="102"/>
    </row>
    <row r="558" spans="3:9" s="85" customFormat="1" x14ac:dyDescent="0.25">
      <c r="C558" s="202"/>
      <c r="I558" s="102"/>
    </row>
    <row r="559" spans="3:9" s="85" customFormat="1" x14ac:dyDescent="0.25">
      <c r="C559" s="202"/>
      <c r="I559" s="102"/>
    </row>
    <row r="560" spans="3:9" s="85" customFormat="1" x14ac:dyDescent="0.25">
      <c r="C560" s="202"/>
      <c r="I560" s="102"/>
    </row>
    <row r="561" spans="3:9" s="85" customFormat="1" x14ac:dyDescent="0.25">
      <c r="C561" s="202"/>
      <c r="I561" s="102"/>
    </row>
    <row r="562" spans="3:9" s="85" customFormat="1" x14ac:dyDescent="0.25">
      <c r="C562" s="202"/>
      <c r="I562" s="102"/>
    </row>
    <row r="563" spans="3:9" s="85" customFormat="1" x14ac:dyDescent="0.25">
      <c r="C563" s="202"/>
      <c r="I563" s="102"/>
    </row>
    <row r="564" spans="3:9" s="85" customFormat="1" x14ac:dyDescent="0.25">
      <c r="C564" s="202"/>
      <c r="I564" s="102"/>
    </row>
    <row r="565" spans="3:9" s="85" customFormat="1" x14ac:dyDescent="0.25">
      <c r="C565" s="202"/>
      <c r="I565" s="102"/>
    </row>
    <row r="566" spans="3:9" s="85" customFormat="1" x14ac:dyDescent="0.25">
      <c r="C566" s="202"/>
      <c r="I566" s="102"/>
    </row>
    <row r="567" spans="3:9" s="85" customFormat="1" x14ac:dyDescent="0.25">
      <c r="C567" s="202"/>
      <c r="I567" s="102"/>
    </row>
    <row r="568" spans="3:9" s="85" customFormat="1" x14ac:dyDescent="0.25">
      <c r="C568" s="202"/>
      <c r="I568" s="102"/>
    </row>
    <row r="569" spans="3:9" s="85" customFormat="1" x14ac:dyDescent="0.25">
      <c r="C569" s="202"/>
      <c r="I569" s="102"/>
    </row>
    <row r="570" spans="3:9" s="85" customFormat="1" x14ac:dyDescent="0.25">
      <c r="C570" s="202"/>
      <c r="I570" s="102"/>
    </row>
    <row r="571" spans="3:9" s="85" customFormat="1" x14ac:dyDescent="0.25">
      <c r="C571" s="202"/>
      <c r="I571" s="102"/>
    </row>
    <row r="572" spans="3:9" s="85" customFormat="1" x14ac:dyDescent="0.25">
      <c r="C572" s="202"/>
      <c r="I572" s="102"/>
    </row>
    <row r="573" spans="3:9" s="85" customFormat="1" x14ac:dyDescent="0.25">
      <c r="C573" s="202"/>
      <c r="I573" s="102"/>
    </row>
    <row r="574" spans="3:9" s="85" customFormat="1" x14ac:dyDescent="0.25">
      <c r="C574" s="202"/>
      <c r="I574" s="102"/>
    </row>
    <row r="575" spans="3:9" s="85" customFormat="1" x14ac:dyDescent="0.25">
      <c r="C575" s="202"/>
      <c r="I575" s="102"/>
    </row>
    <row r="576" spans="3:9" s="85" customFormat="1" x14ac:dyDescent="0.25">
      <c r="C576" s="202"/>
      <c r="I576" s="102"/>
    </row>
    <row r="577" spans="3:9" s="85" customFormat="1" x14ac:dyDescent="0.25">
      <c r="C577" s="202"/>
      <c r="I577" s="102"/>
    </row>
    <row r="578" spans="3:9" s="85" customFormat="1" x14ac:dyDescent="0.25">
      <c r="C578" s="202"/>
      <c r="I578" s="102"/>
    </row>
    <row r="579" spans="3:9" s="85" customFormat="1" x14ac:dyDescent="0.25">
      <c r="C579" s="202"/>
      <c r="I579" s="102"/>
    </row>
    <row r="580" spans="3:9" s="85" customFormat="1" x14ac:dyDescent="0.25">
      <c r="C580" s="202"/>
      <c r="I580" s="102"/>
    </row>
    <row r="581" spans="3:9" s="85" customFormat="1" x14ac:dyDescent="0.25">
      <c r="C581" s="202"/>
      <c r="I581" s="102"/>
    </row>
    <row r="582" spans="3:9" s="85" customFormat="1" x14ac:dyDescent="0.25">
      <c r="C582" s="202"/>
      <c r="I582" s="102"/>
    </row>
    <row r="583" spans="3:9" s="85" customFormat="1" x14ac:dyDescent="0.25">
      <c r="C583" s="202"/>
      <c r="I583" s="102"/>
    </row>
    <row r="584" spans="3:9" s="85" customFormat="1" x14ac:dyDescent="0.25">
      <c r="C584" s="202"/>
      <c r="I584" s="102"/>
    </row>
    <row r="585" spans="3:9" s="85" customFormat="1" x14ac:dyDescent="0.25">
      <c r="C585" s="202"/>
      <c r="I585" s="102"/>
    </row>
    <row r="586" spans="3:9" s="85" customFormat="1" x14ac:dyDescent="0.25">
      <c r="C586" s="202"/>
      <c r="I586" s="102"/>
    </row>
    <row r="587" spans="3:9" s="85" customFormat="1" x14ac:dyDescent="0.25">
      <c r="C587" s="202"/>
      <c r="I587" s="102"/>
    </row>
    <row r="588" spans="3:9" s="85" customFormat="1" x14ac:dyDescent="0.25">
      <c r="C588" s="202"/>
      <c r="I588" s="102"/>
    </row>
    <row r="589" spans="3:9" s="85" customFormat="1" x14ac:dyDescent="0.25">
      <c r="C589" s="202"/>
      <c r="I589" s="102"/>
    </row>
    <row r="590" spans="3:9" s="85" customFormat="1" x14ac:dyDescent="0.25">
      <c r="C590" s="202"/>
      <c r="I590" s="102"/>
    </row>
    <row r="591" spans="3:9" s="85" customFormat="1" x14ac:dyDescent="0.25">
      <c r="C591" s="202"/>
      <c r="I591" s="102"/>
    </row>
    <row r="592" spans="3:9" s="85" customFormat="1" x14ac:dyDescent="0.25">
      <c r="C592" s="202"/>
      <c r="I592" s="102"/>
    </row>
    <row r="593" spans="3:9" s="85" customFormat="1" x14ac:dyDescent="0.25">
      <c r="C593" s="202"/>
      <c r="I593" s="102"/>
    </row>
    <row r="594" spans="3:9" s="85" customFormat="1" x14ac:dyDescent="0.25">
      <c r="C594" s="202"/>
      <c r="I594" s="102"/>
    </row>
    <row r="595" spans="3:9" s="85" customFormat="1" x14ac:dyDescent="0.25">
      <c r="C595" s="202"/>
      <c r="I595" s="102"/>
    </row>
    <row r="596" spans="3:9" s="85" customFormat="1" x14ac:dyDescent="0.25">
      <c r="C596" s="202"/>
      <c r="I596" s="102"/>
    </row>
    <row r="597" spans="3:9" s="85" customFormat="1" x14ac:dyDescent="0.25">
      <c r="C597" s="202"/>
      <c r="I597" s="102"/>
    </row>
    <row r="598" spans="3:9" s="85" customFormat="1" x14ac:dyDescent="0.25">
      <c r="C598" s="202"/>
      <c r="I598" s="102"/>
    </row>
    <row r="599" spans="3:9" s="85" customFormat="1" x14ac:dyDescent="0.25">
      <c r="C599" s="202"/>
      <c r="I599" s="102"/>
    </row>
    <row r="600" spans="3:9" s="85" customFormat="1" x14ac:dyDescent="0.25">
      <c r="C600" s="202"/>
      <c r="I600" s="102"/>
    </row>
    <row r="601" spans="3:9" s="85" customFormat="1" x14ac:dyDescent="0.25">
      <c r="C601" s="202"/>
      <c r="I601" s="102"/>
    </row>
    <row r="602" spans="3:9" s="85" customFormat="1" x14ac:dyDescent="0.25">
      <c r="C602" s="202"/>
      <c r="I602" s="102"/>
    </row>
    <row r="603" spans="3:9" s="85" customFormat="1" x14ac:dyDescent="0.25">
      <c r="C603" s="202"/>
      <c r="I603" s="102"/>
    </row>
    <row r="604" spans="3:9" s="85" customFormat="1" x14ac:dyDescent="0.25">
      <c r="C604" s="202"/>
      <c r="I604" s="102"/>
    </row>
    <row r="605" spans="3:9" s="85" customFormat="1" x14ac:dyDescent="0.25">
      <c r="C605" s="202"/>
      <c r="I605" s="102"/>
    </row>
    <row r="606" spans="3:9" s="85" customFormat="1" x14ac:dyDescent="0.25">
      <c r="C606" s="202"/>
      <c r="I606" s="102"/>
    </row>
    <row r="607" spans="3:9" s="85" customFormat="1" x14ac:dyDescent="0.25">
      <c r="C607" s="202"/>
      <c r="I607" s="102"/>
    </row>
    <row r="608" spans="3:9" s="85" customFormat="1" x14ac:dyDescent="0.25">
      <c r="C608" s="202"/>
      <c r="I608" s="102"/>
    </row>
    <row r="609" spans="3:9" s="85" customFormat="1" x14ac:dyDescent="0.25">
      <c r="C609" s="202"/>
      <c r="I609" s="102"/>
    </row>
    <row r="610" spans="3:9" s="85" customFormat="1" x14ac:dyDescent="0.25">
      <c r="C610" s="202"/>
      <c r="I610" s="102"/>
    </row>
    <row r="611" spans="3:9" s="85" customFormat="1" x14ac:dyDescent="0.25">
      <c r="C611" s="202"/>
      <c r="I611" s="102"/>
    </row>
    <row r="612" spans="3:9" s="85" customFormat="1" x14ac:dyDescent="0.25">
      <c r="C612" s="202"/>
      <c r="I612" s="102"/>
    </row>
    <row r="613" spans="3:9" s="85" customFormat="1" x14ac:dyDescent="0.25">
      <c r="C613" s="202"/>
      <c r="I613" s="102"/>
    </row>
    <row r="614" spans="3:9" s="85" customFormat="1" x14ac:dyDescent="0.25">
      <c r="C614" s="202"/>
      <c r="I614" s="102"/>
    </row>
    <row r="615" spans="3:9" s="85" customFormat="1" x14ac:dyDescent="0.25">
      <c r="C615" s="202"/>
      <c r="I615" s="102"/>
    </row>
    <row r="616" spans="3:9" s="85" customFormat="1" x14ac:dyDescent="0.25">
      <c r="C616" s="202"/>
      <c r="I616" s="102"/>
    </row>
    <row r="617" spans="3:9" s="85" customFormat="1" x14ac:dyDescent="0.25">
      <c r="C617" s="202"/>
      <c r="I617" s="102"/>
    </row>
    <row r="618" spans="3:9" s="85" customFormat="1" x14ac:dyDescent="0.25">
      <c r="C618" s="202"/>
      <c r="I618" s="102"/>
    </row>
    <row r="619" spans="3:9" s="85" customFormat="1" x14ac:dyDescent="0.25">
      <c r="C619" s="202"/>
      <c r="I619" s="102"/>
    </row>
    <row r="620" spans="3:9" s="85" customFormat="1" x14ac:dyDescent="0.25">
      <c r="C620" s="202"/>
      <c r="I620" s="102"/>
    </row>
    <row r="621" spans="3:9" s="85" customFormat="1" x14ac:dyDescent="0.25">
      <c r="C621" s="202"/>
      <c r="I621" s="102"/>
    </row>
    <row r="622" spans="3:9" s="85" customFormat="1" x14ac:dyDescent="0.25">
      <c r="C622" s="202"/>
      <c r="I622" s="102"/>
    </row>
    <row r="623" spans="3:9" s="85" customFormat="1" x14ac:dyDescent="0.25">
      <c r="C623" s="202"/>
      <c r="I623" s="102"/>
    </row>
    <row r="624" spans="3:9" s="85" customFormat="1" x14ac:dyDescent="0.25">
      <c r="C624" s="202"/>
      <c r="I624" s="102"/>
    </row>
    <row r="625" spans="3:9" s="85" customFormat="1" x14ac:dyDescent="0.25">
      <c r="C625" s="202"/>
      <c r="I625" s="102"/>
    </row>
    <row r="626" spans="3:9" s="85" customFormat="1" x14ac:dyDescent="0.25">
      <c r="C626" s="202"/>
      <c r="I626" s="102"/>
    </row>
    <row r="627" spans="3:9" s="85" customFormat="1" x14ac:dyDescent="0.25">
      <c r="C627" s="202"/>
      <c r="I627" s="102"/>
    </row>
    <row r="628" spans="3:9" s="85" customFormat="1" x14ac:dyDescent="0.25">
      <c r="C628" s="202"/>
      <c r="I628" s="102"/>
    </row>
    <row r="629" spans="3:9" s="85" customFormat="1" x14ac:dyDescent="0.25">
      <c r="C629" s="202"/>
      <c r="I629" s="102"/>
    </row>
    <row r="630" spans="3:9" s="85" customFormat="1" x14ac:dyDescent="0.25">
      <c r="C630" s="202"/>
      <c r="I630" s="102"/>
    </row>
    <row r="631" spans="3:9" s="85" customFormat="1" x14ac:dyDescent="0.25">
      <c r="C631" s="202"/>
      <c r="I631" s="102"/>
    </row>
    <row r="632" spans="3:9" s="85" customFormat="1" x14ac:dyDescent="0.25">
      <c r="C632" s="202"/>
      <c r="I632" s="102"/>
    </row>
    <row r="633" spans="3:9" s="85" customFormat="1" x14ac:dyDescent="0.25">
      <c r="C633" s="202"/>
      <c r="I633" s="102"/>
    </row>
    <row r="634" spans="3:9" s="85" customFormat="1" x14ac:dyDescent="0.25">
      <c r="C634" s="202"/>
      <c r="I634" s="102"/>
    </row>
    <row r="635" spans="3:9" s="85" customFormat="1" x14ac:dyDescent="0.25">
      <c r="C635" s="202"/>
      <c r="I635" s="102"/>
    </row>
    <row r="636" spans="3:9" s="85" customFormat="1" x14ac:dyDescent="0.25">
      <c r="C636" s="202"/>
      <c r="I636" s="102"/>
    </row>
    <row r="637" spans="3:9" s="85" customFormat="1" x14ac:dyDescent="0.25">
      <c r="C637" s="202"/>
      <c r="I637" s="102"/>
    </row>
    <row r="638" spans="3:9" s="85" customFormat="1" x14ac:dyDescent="0.25">
      <c r="C638" s="202"/>
      <c r="I638" s="102"/>
    </row>
    <row r="639" spans="3:9" s="85" customFormat="1" x14ac:dyDescent="0.25">
      <c r="C639" s="202"/>
      <c r="I639" s="102"/>
    </row>
    <row r="640" spans="3:9" s="85" customFormat="1" x14ac:dyDescent="0.25">
      <c r="C640" s="202"/>
      <c r="I640" s="102"/>
    </row>
    <row r="641" spans="3:9" s="85" customFormat="1" x14ac:dyDescent="0.25">
      <c r="C641" s="202"/>
      <c r="I641" s="102"/>
    </row>
    <row r="642" spans="3:9" s="85" customFormat="1" x14ac:dyDescent="0.25">
      <c r="C642" s="202"/>
      <c r="I642" s="102"/>
    </row>
    <row r="643" spans="3:9" s="85" customFormat="1" x14ac:dyDescent="0.25">
      <c r="C643" s="202"/>
      <c r="I643" s="102"/>
    </row>
    <row r="644" spans="3:9" s="85" customFormat="1" x14ac:dyDescent="0.25">
      <c r="C644" s="202"/>
      <c r="I644" s="102"/>
    </row>
    <row r="645" spans="3:9" s="85" customFormat="1" x14ac:dyDescent="0.25">
      <c r="C645" s="202"/>
      <c r="I645" s="102"/>
    </row>
    <row r="646" spans="3:9" s="85" customFormat="1" x14ac:dyDescent="0.25">
      <c r="C646" s="202"/>
      <c r="I646" s="102"/>
    </row>
    <row r="647" spans="3:9" s="85" customFormat="1" x14ac:dyDescent="0.25">
      <c r="C647" s="202"/>
      <c r="I647" s="102"/>
    </row>
    <row r="648" spans="3:9" s="85" customFormat="1" x14ac:dyDescent="0.25">
      <c r="C648" s="202"/>
      <c r="I648" s="102"/>
    </row>
    <row r="649" spans="3:9" s="85" customFormat="1" x14ac:dyDescent="0.25">
      <c r="C649" s="202"/>
      <c r="I649" s="102"/>
    </row>
    <row r="650" spans="3:9" s="85" customFormat="1" x14ac:dyDescent="0.25">
      <c r="C650" s="202"/>
      <c r="I650" s="102"/>
    </row>
    <row r="651" spans="3:9" s="85" customFormat="1" x14ac:dyDescent="0.25">
      <c r="C651" s="202"/>
      <c r="I651" s="102"/>
    </row>
    <row r="652" spans="3:9" s="85" customFormat="1" x14ac:dyDescent="0.25">
      <c r="C652" s="202"/>
      <c r="I652" s="102"/>
    </row>
    <row r="653" spans="3:9" s="85" customFormat="1" x14ac:dyDescent="0.25">
      <c r="C653" s="202"/>
      <c r="I653" s="102"/>
    </row>
    <row r="654" spans="3:9" s="85" customFormat="1" x14ac:dyDescent="0.25">
      <c r="C654" s="202"/>
      <c r="I654" s="102"/>
    </row>
    <row r="655" spans="3:9" s="85" customFormat="1" x14ac:dyDescent="0.25">
      <c r="C655" s="202"/>
      <c r="I655" s="102"/>
    </row>
    <row r="656" spans="3:9" s="85" customFormat="1" x14ac:dyDescent="0.25">
      <c r="C656" s="202"/>
      <c r="I656" s="102"/>
    </row>
    <row r="657" spans="3:9" s="85" customFormat="1" x14ac:dyDescent="0.25">
      <c r="C657" s="202"/>
      <c r="I657" s="102"/>
    </row>
    <row r="658" spans="3:9" s="85" customFormat="1" x14ac:dyDescent="0.25">
      <c r="C658" s="202"/>
      <c r="I658" s="102"/>
    </row>
    <row r="659" spans="3:9" s="85" customFormat="1" x14ac:dyDescent="0.25">
      <c r="C659" s="202"/>
      <c r="I659" s="102"/>
    </row>
    <row r="660" spans="3:9" s="85" customFormat="1" x14ac:dyDescent="0.25">
      <c r="C660" s="202"/>
      <c r="I660" s="102"/>
    </row>
    <row r="661" spans="3:9" s="85" customFormat="1" x14ac:dyDescent="0.25">
      <c r="C661" s="202"/>
      <c r="I661" s="102"/>
    </row>
    <row r="662" spans="3:9" s="85" customFormat="1" x14ac:dyDescent="0.25">
      <c r="C662" s="202"/>
      <c r="I662" s="102"/>
    </row>
    <row r="663" spans="3:9" s="85" customFormat="1" x14ac:dyDescent="0.25">
      <c r="C663" s="202"/>
      <c r="I663" s="102"/>
    </row>
    <row r="664" spans="3:9" s="85" customFormat="1" x14ac:dyDescent="0.25">
      <c r="C664" s="202"/>
      <c r="I664" s="102"/>
    </row>
    <row r="665" spans="3:9" s="85" customFormat="1" x14ac:dyDescent="0.25">
      <c r="C665" s="202"/>
      <c r="I665" s="102"/>
    </row>
    <row r="666" spans="3:9" s="85" customFormat="1" x14ac:dyDescent="0.25">
      <c r="C666" s="202"/>
      <c r="I666" s="102"/>
    </row>
    <row r="667" spans="3:9" s="85" customFormat="1" x14ac:dyDescent="0.25">
      <c r="C667" s="202"/>
      <c r="I667" s="102"/>
    </row>
    <row r="668" spans="3:9" s="85" customFormat="1" x14ac:dyDescent="0.25">
      <c r="C668" s="202"/>
      <c r="I668" s="102"/>
    </row>
    <row r="669" spans="3:9" s="85" customFormat="1" x14ac:dyDescent="0.25">
      <c r="C669" s="202"/>
      <c r="I669" s="102"/>
    </row>
    <row r="670" spans="3:9" s="85" customFormat="1" x14ac:dyDescent="0.25">
      <c r="C670" s="202"/>
      <c r="I670" s="102"/>
    </row>
    <row r="671" spans="3:9" s="85" customFormat="1" x14ac:dyDescent="0.25">
      <c r="C671" s="202"/>
      <c r="I671" s="102"/>
    </row>
    <row r="672" spans="3:9" s="85" customFormat="1" x14ac:dyDescent="0.25">
      <c r="C672" s="202"/>
      <c r="I672" s="102"/>
    </row>
    <row r="673" spans="3:9" s="85" customFormat="1" x14ac:dyDescent="0.25">
      <c r="C673" s="202"/>
      <c r="I673" s="102"/>
    </row>
    <row r="674" spans="3:9" s="85" customFormat="1" x14ac:dyDescent="0.25">
      <c r="C674" s="202"/>
      <c r="I674" s="102"/>
    </row>
    <row r="675" spans="3:9" s="85" customFormat="1" x14ac:dyDescent="0.25">
      <c r="C675" s="202"/>
      <c r="I675" s="102"/>
    </row>
    <row r="676" spans="3:9" s="85" customFormat="1" x14ac:dyDescent="0.25">
      <c r="C676" s="202"/>
      <c r="I676" s="102"/>
    </row>
    <row r="677" spans="3:9" s="85" customFormat="1" x14ac:dyDescent="0.25">
      <c r="C677" s="202"/>
      <c r="I677" s="102"/>
    </row>
    <row r="678" spans="3:9" s="85" customFormat="1" x14ac:dyDescent="0.25">
      <c r="C678" s="202"/>
      <c r="I678" s="102"/>
    </row>
    <row r="679" spans="3:9" s="85" customFormat="1" x14ac:dyDescent="0.25">
      <c r="C679" s="202"/>
      <c r="I679" s="102"/>
    </row>
    <row r="680" spans="3:9" s="85" customFormat="1" x14ac:dyDescent="0.25">
      <c r="C680" s="202"/>
      <c r="I680" s="102"/>
    </row>
    <row r="681" spans="3:9" s="85" customFormat="1" x14ac:dyDescent="0.25">
      <c r="C681" s="202"/>
      <c r="I681" s="102"/>
    </row>
    <row r="682" spans="3:9" s="85" customFormat="1" x14ac:dyDescent="0.25">
      <c r="C682" s="202"/>
      <c r="I682" s="102"/>
    </row>
    <row r="683" spans="3:9" s="85" customFormat="1" x14ac:dyDescent="0.25">
      <c r="C683" s="202"/>
      <c r="I683" s="102"/>
    </row>
    <row r="684" spans="3:9" s="85" customFormat="1" x14ac:dyDescent="0.25">
      <c r="C684" s="202"/>
      <c r="I684" s="102"/>
    </row>
    <row r="685" spans="3:9" s="85" customFormat="1" x14ac:dyDescent="0.25">
      <c r="C685" s="202"/>
      <c r="I685" s="102"/>
    </row>
    <row r="686" spans="3:9" s="85" customFormat="1" x14ac:dyDescent="0.25">
      <c r="C686" s="202"/>
      <c r="I686" s="102"/>
    </row>
    <row r="687" spans="3:9" s="85" customFormat="1" x14ac:dyDescent="0.25">
      <c r="C687" s="202"/>
      <c r="I687" s="102"/>
    </row>
    <row r="688" spans="3:9" s="85" customFormat="1" x14ac:dyDescent="0.25">
      <c r="C688" s="202"/>
      <c r="I688" s="102"/>
    </row>
    <row r="689" spans="3:9" s="85" customFormat="1" x14ac:dyDescent="0.25">
      <c r="C689" s="202"/>
      <c r="I689" s="102"/>
    </row>
    <row r="690" spans="3:9" s="85" customFormat="1" x14ac:dyDescent="0.25">
      <c r="C690" s="202"/>
      <c r="I690" s="102"/>
    </row>
    <row r="691" spans="3:9" s="85" customFormat="1" x14ac:dyDescent="0.25">
      <c r="C691" s="202"/>
      <c r="I691" s="102"/>
    </row>
    <row r="692" spans="3:9" s="85" customFormat="1" x14ac:dyDescent="0.25">
      <c r="C692" s="202"/>
      <c r="I692" s="102"/>
    </row>
    <row r="693" spans="3:9" s="85" customFormat="1" x14ac:dyDescent="0.25">
      <c r="C693" s="202"/>
      <c r="I693" s="102"/>
    </row>
    <row r="694" spans="3:9" s="85" customFormat="1" x14ac:dyDescent="0.25">
      <c r="C694" s="202"/>
      <c r="I694" s="102"/>
    </row>
    <row r="695" spans="3:9" s="85" customFormat="1" x14ac:dyDescent="0.25">
      <c r="C695" s="202"/>
      <c r="I695" s="102"/>
    </row>
    <row r="696" spans="3:9" s="85" customFormat="1" x14ac:dyDescent="0.25">
      <c r="C696" s="202"/>
      <c r="I696" s="102"/>
    </row>
    <row r="697" spans="3:9" s="85" customFormat="1" x14ac:dyDescent="0.25">
      <c r="C697" s="202"/>
      <c r="I697" s="102"/>
    </row>
    <row r="698" spans="3:9" s="85" customFormat="1" x14ac:dyDescent="0.25">
      <c r="C698" s="202"/>
      <c r="I698" s="102"/>
    </row>
    <row r="699" spans="3:9" s="85" customFormat="1" x14ac:dyDescent="0.25">
      <c r="C699" s="202"/>
      <c r="I699" s="102"/>
    </row>
    <row r="700" spans="3:9" s="85" customFormat="1" x14ac:dyDescent="0.25">
      <c r="C700" s="202"/>
      <c r="I700" s="102"/>
    </row>
    <row r="701" spans="3:9" s="85" customFormat="1" x14ac:dyDescent="0.25">
      <c r="C701" s="202"/>
      <c r="I701" s="102"/>
    </row>
    <row r="702" spans="3:9" s="85" customFormat="1" x14ac:dyDescent="0.25">
      <c r="C702" s="202"/>
      <c r="I702" s="102"/>
    </row>
    <row r="703" spans="3:9" s="85" customFormat="1" x14ac:dyDescent="0.25">
      <c r="C703" s="202"/>
      <c r="I703" s="102"/>
    </row>
    <row r="704" spans="3:9" s="85" customFormat="1" x14ac:dyDescent="0.25">
      <c r="C704" s="202"/>
      <c r="I704" s="102"/>
    </row>
    <row r="705" spans="3:9" s="85" customFormat="1" x14ac:dyDescent="0.25">
      <c r="C705" s="202"/>
      <c r="I705" s="102"/>
    </row>
    <row r="706" spans="3:9" s="85" customFormat="1" x14ac:dyDescent="0.25">
      <c r="C706" s="202"/>
      <c r="I706" s="102"/>
    </row>
    <row r="707" spans="3:9" s="85" customFormat="1" x14ac:dyDescent="0.25">
      <c r="C707" s="202"/>
      <c r="I707" s="102"/>
    </row>
    <row r="708" spans="3:9" s="85" customFormat="1" x14ac:dyDescent="0.25">
      <c r="C708" s="202"/>
      <c r="I708" s="102"/>
    </row>
    <row r="709" spans="3:9" s="85" customFormat="1" x14ac:dyDescent="0.25">
      <c r="C709" s="202"/>
      <c r="I709" s="102"/>
    </row>
    <row r="710" spans="3:9" s="85" customFormat="1" x14ac:dyDescent="0.25">
      <c r="C710" s="202"/>
      <c r="I710" s="102"/>
    </row>
    <row r="711" spans="3:9" s="85" customFormat="1" x14ac:dyDescent="0.25">
      <c r="C711" s="202"/>
      <c r="I711" s="102"/>
    </row>
    <row r="712" spans="3:9" s="85" customFormat="1" x14ac:dyDescent="0.25">
      <c r="C712" s="202"/>
      <c r="I712" s="102"/>
    </row>
    <row r="713" spans="3:9" s="85" customFormat="1" x14ac:dyDescent="0.25">
      <c r="C713" s="202"/>
      <c r="I713" s="102"/>
    </row>
    <row r="714" spans="3:9" s="85" customFormat="1" x14ac:dyDescent="0.25">
      <c r="C714" s="202"/>
      <c r="I714" s="102"/>
    </row>
    <row r="715" spans="3:9" s="85" customFormat="1" x14ac:dyDescent="0.25">
      <c r="C715" s="202"/>
      <c r="I715" s="102"/>
    </row>
    <row r="716" spans="3:9" s="85" customFormat="1" x14ac:dyDescent="0.25">
      <c r="C716" s="202"/>
      <c r="I716" s="102"/>
    </row>
    <row r="717" spans="3:9" s="85" customFormat="1" x14ac:dyDescent="0.25">
      <c r="C717" s="202"/>
      <c r="I717" s="102"/>
    </row>
    <row r="718" spans="3:9" s="85" customFormat="1" x14ac:dyDescent="0.25">
      <c r="C718" s="202"/>
      <c r="I718" s="102"/>
    </row>
    <row r="719" spans="3:9" s="85" customFormat="1" x14ac:dyDescent="0.25">
      <c r="C719" s="202"/>
      <c r="I719" s="102"/>
    </row>
    <row r="720" spans="3:9" s="85" customFormat="1" x14ac:dyDescent="0.25">
      <c r="C720" s="202"/>
      <c r="I720" s="102"/>
    </row>
    <row r="721" spans="3:9" s="85" customFormat="1" x14ac:dyDescent="0.25">
      <c r="C721" s="202"/>
      <c r="I721" s="102"/>
    </row>
    <row r="722" spans="3:9" s="85" customFormat="1" x14ac:dyDescent="0.25">
      <c r="C722" s="202"/>
      <c r="I722" s="102"/>
    </row>
    <row r="723" spans="3:9" s="85" customFormat="1" x14ac:dyDescent="0.25">
      <c r="C723" s="202"/>
      <c r="I723" s="102"/>
    </row>
    <row r="724" spans="3:9" s="85" customFormat="1" x14ac:dyDescent="0.25">
      <c r="C724" s="202"/>
      <c r="I724" s="102"/>
    </row>
    <row r="725" spans="3:9" s="85" customFormat="1" x14ac:dyDescent="0.25">
      <c r="C725" s="202"/>
      <c r="I725" s="102"/>
    </row>
    <row r="726" spans="3:9" s="85" customFormat="1" x14ac:dyDescent="0.25">
      <c r="C726" s="202"/>
      <c r="I726" s="102"/>
    </row>
    <row r="727" spans="3:9" s="85" customFormat="1" x14ac:dyDescent="0.25">
      <c r="C727" s="202"/>
      <c r="I727" s="102"/>
    </row>
    <row r="728" spans="3:9" s="85" customFormat="1" x14ac:dyDescent="0.25">
      <c r="C728" s="202"/>
      <c r="I728" s="102"/>
    </row>
    <row r="729" spans="3:9" s="85" customFormat="1" x14ac:dyDescent="0.25">
      <c r="C729" s="202"/>
      <c r="I729" s="102"/>
    </row>
    <row r="730" spans="3:9" s="85" customFormat="1" x14ac:dyDescent="0.25">
      <c r="C730" s="202"/>
      <c r="I730" s="102"/>
    </row>
    <row r="731" spans="3:9" s="85" customFormat="1" x14ac:dyDescent="0.25">
      <c r="C731" s="202"/>
      <c r="I731" s="102"/>
    </row>
    <row r="732" spans="3:9" s="85" customFormat="1" x14ac:dyDescent="0.25">
      <c r="C732" s="202"/>
      <c r="I732" s="102"/>
    </row>
    <row r="733" spans="3:9" s="85" customFormat="1" x14ac:dyDescent="0.25">
      <c r="C733" s="202"/>
      <c r="I733" s="102"/>
    </row>
    <row r="734" spans="3:9" s="85" customFormat="1" x14ac:dyDescent="0.25">
      <c r="C734" s="202"/>
      <c r="I734" s="102"/>
    </row>
    <row r="735" spans="3:9" s="85" customFormat="1" x14ac:dyDescent="0.25">
      <c r="C735" s="202"/>
      <c r="I735" s="102"/>
    </row>
    <row r="736" spans="3:9" s="85" customFormat="1" x14ac:dyDescent="0.25">
      <c r="C736" s="202"/>
      <c r="I736" s="102"/>
    </row>
    <row r="737" spans="3:9" s="85" customFormat="1" x14ac:dyDescent="0.25">
      <c r="C737" s="202"/>
      <c r="I737" s="102"/>
    </row>
    <row r="738" spans="3:9" s="85" customFormat="1" x14ac:dyDescent="0.25">
      <c r="C738" s="202"/>
      <c r="I738" s="102"/>
    </row>
    <row r="739" spans="3:9" s="85" customFormat="1" x14ac:dyDescent="0.25">
      <c r="C739" s="202"/>
      <c r="I739" s="102"/>
    </row>
    <row r="740" spans="3:9" s="85" customFormat="1" x14ac:dyDescent="0.25">
      <c r="C740" s="202"/>
      <c r="I740" s="102"/>
    </row>
    <row r="741" spans="3:9" s="85" customFormat="1" x14ac:dyDescent="0.25">
      <c r="C741" s="202"/>
      <c r="I741" s="102"/>
    </row>
    <row r="742" spans="3:9" s="85" customFormat="1" x14ac:dyDescent="0.25">
      <c r="C742" s="202"/>
      <c r="I742" s="102"/>
    </row>
    <row r="743" spans="3:9" s="85" customFormat="1" x14ac:dyDescent="0.25">
      <c r="C743" s="202"/>
      <c r="I743" s="102"/>
    </row>
    <row r="744" spans="3:9" s="85" customFormat="1" x14ac:dyDescent="0.25">
      <c r="C744" s="202"/>
      <c r="I744" s="102"/>
    </row>
    <row r="745" spans="3:9" s="85" customFormat="1" x14ac:dyDescent="0.25">
      <c r="C745" s="202"/>
      <c r="I745" s="102"/>
    </row>
    <row r="746" spans="3:9" s="85" customFormat="1" x14ac:dyDescent="0.25">
      <c r="C746" s="202"/>
      <c r="I746" s="102"/>
    </row>
    <row r="747" spans="3:9" s="85" customFormat="1" x14ac:dyDescent="0.25">
      <c r="C747" s="202"/>
      <c r="I747" s="102"/>
    </row>
    <row r="748" spans="3:9" s="85" customFormat="1" x14ac:dyDescent="0.25">
      <c r="C748" s="202"/>
      <c r="I748" s="102"/>
    </row>
    <row r="749" spans="3:9" s="85" customFormat="1" x14ac:dyDescent="0.25">
      <c r="C749" s="202"/>
      <c r="I749" s="102"/>
    </row>
    <row r="750" spans="3:9" s="85" customFormat="1" x14ac:dyDescent="0.25">
      <c r="C750" s="202"/>
      <c r="I750" s="102"/>
    </row>
    <row r="751" spans="3:9" s="85" customFormat="1" x14ac:dyDescent="0.25">
      <c r="C751" s="202"/>
      <c r="I751" s="102"/>
    </row>
    <row r="752" spans="3:9" s="85" customFormat="1" x14ac:dyDescent="0.25">
      <c r="C752" s="202"/>
      <c r="I752" s="102"/>
    </row>
    <row r="753" spans="3:9" s="85" customFormat="1" x14ac:dyDescent="0.25">
      <c r="C753" s="202"/>
      <c r="I753" s="102"/>
    </row>
    <row r="754" spans="3:9" s="85" customFormat="1" x14ac:dyDescent="0.25">
      <c r="C754" s="202"/>
      <c r="I754" s="102"/>
    </row>
    <row r="755" spans="3:9" s="85" customFormat="1" x14ac:dyDescent="0.25">
      <c r="C755" s="202"/>
      <c r="I755" s="102"/>
    </row>
    <row r="756" spans="3:9" s="85" customFormat="1" x14ac:dyDescent="0.25">
      <c r="C756" s="202"/>
      <c r="I756" s="102"/>
    </row>
    <row r="757" spans="3:9" s="85" customFormat="1" x14ac:dyDescent="0.25">
      <c r="C757" s="202"/>
      <c r="I757" s="102"/>
    </row>
    <row r="758" spans="3:9" s="85" customFormat="1" x14ac:dyDescent="0.25">
      <c r="C758" s="202"/>
      <c r="I758" s="102"/>
    </row>
    <row r="759" spans="3:9" s="85" customFormat="1" x14ac:dyDescent="0.25">
      <c r="C759" s="202"/>
      <c r="I759" s="102"/>
    </row>
    <row r="760" spans="3:9" s="85" customFormat="1" x14ac:dyDescent="0.25">
      <c r="C760" s="202"/>
      <c r="I760" s="102"/>
    </row>
    <row r="761" spans="3:9" s="85" customFormat="1" x14ac:dyDescent="0.25">
      <c r="C761" s="202"/>
      <c r="I761" s="102"/>
    </row>
    <row r="762" spans="3:9" s="85" customFormat="1" x14ac:dyDescent="0.25">
      <c r="C762" s="202"/>
      <c r="I762" s="102"/>
    </row>
    <row r="763" spans="3:9" s="85" customFormat="1" x14ac:dyDescent="0.25">
      <c r="C763" s="202"/>
      <c r="I763" s="102"/>
    </row>
    <row r="764" spans="3:9" s="85" customFormat="1" x14ac:dyDescent="0.25">
      <c r="C764" s="202"/>
      <c r="I764" s="102"/>
    </row>
    <row r="765" spans="3:9" s="85" customFormat="1" x14ac:dyDescent="0.25">
      <c r="C765" s="202"/>
      <c r="I765" s="102"/>
    </row>
    <row r="766" spans="3:9" s="85" customFormat="1" x14ac:dyDescent="0.25">
      <c r="C766" s="202"/>
      <c r="I766" s="102"/>
    </row>
    <row r="767" spans="3:9" s="85" customFormat="1" x14ac:dyDescent="0.25">
      <c r="C767" s="202"/>
      <c r="I767" s="102"/>
    </row>
    <row r="768" spans="3:9" s="85" customFormat="1" x14ac:dyDescent="0.25">
      <c r="C768" s="202"/>
      <c r="I768" s="102"/>
    </row>
    <row r="769" spans="3:9" s="85" customFormat="1" x14ac:dyDescent="0.25">
      <c r="C769" s="202"/>
      <c r="I769" s="102"/>
    </row>
    <row r="770" spans="3:9" s="85" customFormat="1" x14ac:dyDescent="0.25">
      <c r="C770" s="202"/>
      <c r="I770" s="102"/>
    </row>
    <row r="771" spans="3:9" s="85" customFormat="1" x14ac:dyDescent="0.25">
      <c r="C771" s="202"/>
      <c r="I771" s="102"/>
    </row>
    <row r="772" spans="3:9" s="85" customFormat="1" x14ac:dyDescent="0.25">
      <c r="C772" s="202"/>
      <c r="I772" s="102"/>
    </row>
    <row r="773" spans="3:9" s="85" customFormat="1" x14ac:dyDescent="0.25">
      <c r="C773" s="202"/>
      <c r="I773" s="102"/>
    </row>
    <row r="774" spans="3:9" s="85" customFormat="1" x14ac:dyDescent="0.25">
      <c r="C774" s="202"/>
      <c r="I774" s="102"/>
    </row>
    <row r="775" spans="3:9" s="85" customFormat="1" x14ac:dyDescent="0.25">
      <c r="C775" s="202"/>
      <c r="I775" s="102"/>
    </row>
    <row r="776" spans="3:9" s="85" customFormat="1" x14ac:dyDescent="0.25">
      <c r="C776" s="202"/>
      <c r="I776" s="102"/>
    </row>
    <row r="777" spans="3:9" s="85" customFormat="1" x14ac:dyDescent="0.25">
      <c r="C777" s="202"/>
      <c r="I777" s="102"/>
    </row>
    <row r="778" spans="3:9" s="85" customFormat="1" x14ac:dyDescent="0.25">
      <c r="C778" s="202"/>
      <c r="I778" s="102"/>
    </row>
    <row r="779" spans="3:9" s="85" customFormat="1" x14ac:dyDescent="0.25">
      <c r="C779" s="202"/>
      <c r="I779" s="102"/>
    </row>
    <row r="780" spans="3:9" s="85" customFormat="1" x14ac:dyDescent="0.25">
      <c r="C780" s="202"/>
      <c r="I780" s="102"/>
    </row>
    <row r="781" spans="3:9" s="85" customFormat="1" x14ac:dyDescent="0.25">
      <c r="C781" s="202"/>
      <c r="I781" s="102"/>
    </row>
    <row r="782" spans="3:9" s="85" customFormat="1" x14ac:dyDescent="0.25">
      <c r="C782" s="202"/>
      <c r="I782" s="102"/>
    </row>
    <row r="783" spans="3:9" s="85" customFormat="1" x14ac:dyDescent="0.25">
      <c r="C783" s="202"/>
      <c r="I783" s="102"/>
    </row>
    <row r="784" spans="3:9" s="85" customFormat="1" x14ac:dyDescent="0.25">
      <c r="C784" s="202"/>
      <c r="I784" s="102"/>
    </row>
    <row r="785" spans="3:9" s="85" customFormat="1" x14ac:dyDescent="0.25">
      <c r="C785" s="202"/>
      <c r="I785" s="102"/>
    </row>
    <row r="786" spans="3:9" s="85" customFormat="1" x14ac:dyDescent="0.25">
      <c r="C786" s="202"/>
      <c r="I786" s="102"/>
    </row>
    <row r="787" spans="3:9" s="85" customFormat="1" x14ac:dyDescent="0.25">
      <c r="C787" s="202"/>
      <c r="I787" s="102"/>
    </row>
    <row r="788" spans="3:9" s="85" customFormat="1" x14ac:dyDescent="0.25">
      <c r="C788" s="202"/>
      <c r="I788" s="102"/>
    </row>
    <row r="789" spans="3:9" s="85" customFormat="1" x14ac:dyDescent="0.25">
      <c r="C789" s="202"/>
      <c r="I789" s="102"/>
    </row>
    <row r="790" spans="3:9" s="85" customFormat="1" x14ac:dyDescent="0.25">
      <c r="C790" s="202"/>
      <c r="I790" s="102"/>
    </row>
    <row r="791" spans="3:9" s="85" customFormat="1" x14ac:dyDescent="0.25">
      <c r="C791" s="202"/>
      <c r="I791" s="102"/>
    </row>
    <row r="792" spans="3:9" s="85" customFormat="1" x14ac:dyDescent="0.25">
      <c r="C792" s="202"/>
      <c r="I792" s="102"/>
    </row>
    <row r="793" spans="3:9" s="85" customFormat="1" x14ac:dyDescent="0.25">
      <c r="C793" s="202"/>
      <c r="I793" s="102"/>
    </row>
    <row r="794" spans="3:9" s="85" customFormat="1" x14ac:dyDescent="0.25">
      <c r="C794" s="202"/>
      <c r="I794" s="102"/>
    </row>
    <row r="795" spans="3:9" s="85" customFormat="1" x14ac:dyDescent="0.25">
      <c r="C795" s="202"/>
      <c r="I795" s="102"/>
    </row>
    <row r="796" spans="3:9" s="85" customFormat="1" x14ac:dyDescent="0.25">
      <c r="C796" s="202"/>
      <c r="I796" s="102"/>
    </row>
    <row r="797" spans="3:9" s="85" customFormat="1" x14ac:dyDescent="0.25">
      <c r="C797" s="202"/>
      <c r="I797" s="102"/>
    </row>
    <row r="798" spans="3:9" s="85" customFormat="1" x14ac:dyDescent="0.25">
      <c r="C798" s="202"/>
      <c r="I798" s="102"/>
    </row>
    <row r="799" spans="3:9" s="85" customFormat="1" x14ac:dyDescent="0.25">
      <c r="C799" s="202"/>
      <c r="I799" s="102"/>
    </row>
    <row r="800" spans="3:9" s="85" customFormat="1" x14ac:dyDescent="0.25">
      <c r="C800" s="202"/>
      <c r="I800" s="102"/>
    </row>
    <row r="801" spans="3:9" s="85" customFormat="1" x14ac:dyDescent="0.25">
      <c r="C801" s="202"/>
      <c r="I801" s="102"/>
    </row>
    <row r="802" spans="3:9" s="85" customFormat="1" x14ac:dyDescent="0.25">
      <c r="C802" s="202"/>
      <c r="I802" s="102"/>
    </row>
    <row r="803" spans="3:9" s="85" customFormat="1" x14ac:dyDescent="0.25">
      <c r="C803" s="202"/>
      <c r="I803" s="102"/>
    </row>
    <row r="804" spans="3:9" s="85" customFormat="1" x14ac:dyDescent="0.25">
      <c r="C804" s="202"/>
      <c r="I804" s="102"/>
    </row>
    <row r="805" spans="3:9" s="85" customFormat="1" x14ac:dyDescent="0.25">
      <c r="C805" s="202"/>
      <c r="I805" s="102"/>
    </row>
    <row r="806" spans="3:9" s="85" customFormat="1" x14ac:dyDescent="0.25">
      <c r="C806" s="202"/>
      <c r="I806" s="102"/>
    </row>
    <row r="807" spans="3:9" s="85" customFormat="1" x14ac:dyDescent="0.25">
      <c r="C807" s="202"/>
      <c r="I807" s="102"/>
    </row>
    <row r="808" spans="3:9" s="85" customFormat="1" x14ac:dyDescent="0.25">
      <c r="C808" s="202"/>
      <c r="I808" s="102"/>
    </row>
    <row r="809" spans="3:9" s="85" customFormat="1" x14ac:dyDescent="0.25">
      <c r="C809" s="202"/>
      <c r="I809" s="102"/>
    </row>
    <row r="810" spans="3:9" s="85" customFormat="1" x14ac:dyDescent="0.25">
      <c r="C810" s="202"/>
      <c r="I810" s="102"/>
    </row>
    <row r="811" spans="3:9" s="85" customFormat="1" x14ac:dyDescent="0.25">
      <c r="C811" s="202"/>
      <c r="I811" s="102"/>
    </row>
    <row r="812" spans="3:9" s="85" customFormat="1" x14ac:dyDescent="0.25">
      <c r="C812" s="202"/>
      <c r="I812" s="102"/>
    </row>
    <row r="813" spans="3:9" s="85" customFormat="1" x14ac:dyDescent="0.25">
      <c r="C813" s="202"/>
      <c r="I813" s="102"/>
    </row>
    <row r="814" spans="3:9" s="85" customFormat="1" x14ac:dyDescent="0.25">
      <c r="C814" s="202"/>
      <c r="I814" s="102"/>
    </row>
    <row r="815" spans="3:9" s="85" customFormat="1" x14ac:dyDescent="0.25">
      <c r="C815" s="202"/>
      <c r="I815" s="102"/>
    </row>
    <row r="816" spans="3:9" s="85" customFormat="1" x14ac:dyDescent="0.25">
      <c r="C816" s="202"/>
      <c r="I816" s="102"/>
    </row>
    <row r="817" spans="3:9" s="85" customFormat="1" x14ac:dyDescent="0.25">
      <c r="C817" s="202"/>
      <c r="I817" s="102"/>
    </row>
    <row r="818" spans="3:9" s="85" customFormat="1" x14ac:dyDescent="0.25">
      <c r="C818" s="202"/>
      <c r="I818" s="102"/>
    </row>
    <row r="819" spans="3:9" s="85" customFormat="1" x14ac:dyDescent="0.25">
      <c r="C819" s="202"/>
      <c r="I819" s="102"/>
    </row>
    <row r="820" spans="3:9" s="85" customFormat="1" x14ac:dyDescent="0.25">
      <c r="C820" s="202"/>
      <c r="I820" s="102"/>
    </row>
    <row r="821" spans="3:9" s="85" customFormat="1" x14ac:dyDescent="0.25">
      <c r="C821" s="202"/>
      <c r="I821" s="102"/>
    </row>
    <row r="822" spans="3:9" s="85" customFormat="1" x14ac:dyDescent="0.25">
      <c r="C822" s="202"/>
      <c r="I822" s="102"/>
    </row>
    <row r="823" spans="3:9" s="85" customFormat="1" x14ac:dyDescent="0.25">
      <c r="C823" s="202"/>
      <c r="I823" s="102"/>
    </row>
    <row r="824" spans="3:9" s="85" customFormat="1" x14ac:dyDescent="0.25">
      <c r="C824" s="202"/>
      <c r="I824" s="102"/>
    </row>
    <row r="825" spans="3:9" s="85" customFormat="1" x14ac:dyDescent="0.25">
      <c r="C825" s="202"/>
      <c r="I825" s="102"/>
    </row>
    <row r="826" spans="3:9" s="85" customFormat="1" x14ac:dyDescent="0.25">
      <c r="C826" s="202"/>
      <c r="I826" s="102"/>
    </row>
    <row r="827" spans="3:9" s="85" customFormat="1" x14ac:dyDescent="0.25">
      <c r="C827" s="202"/>
      <c r="I827" s="102"/>
    </row>
    <row r="828" spans="3:9" s="85" customFormat="1" x14ac:dyDescent="0.25">
      <c r="C828" s="202"/>
      <c r="I828" s="102"/>
    </row>
    <row r="829" spans="3:9" s="85" customFormat="1" x14ac:dyDescent="0.25">
      <c r="C829" s="202"/>
      <c r="I829" s="102"/>
    </row>
    <row r="830" spans="3:9" s="85" customFormat="1" x14ac:dyDescent="0.25">
      <c r="C830" s="202"/>
      <c r="I830" s="102"/>
    </row>
    <row r="831" spans="3:9" s="85" customFormat="1" x14ac:dyDescent="0.25">
      <c r="C831" s="202"/>
      <c r="I831" s="102"/>
    </row>
    <row r="832" spans="3:9" s="85" customFormat="1" x14ac:dyDescent="0.25">
      <c r="C832" s="202"/>
      <c r="I832" s="102"/>
    </row>
    <row r="833" spans="3:9" s="85" customFormat="1" x14ac:dyDescent="0.25">
      <c r="C833" s="202"/>
      <c r="I833" s="102"/>
    </row>
    <row r="834" spans="3:9" s="85" customFormat="1" x14ac:dyDescent="0.25">
      <c r="C834" s="202"/>
      <c r="I834" s="102"/>
    </row>
    <row r="835" spans="3:9" s="85" customFormat="1" x14ac:dyDescent="0.25">
      <c r="C835" s="202"/>
      <c r="I835" s="102"/>
    </row>
    <row r="836" spans="3:9" s="85" customFormat="1" x14ac:dyDescent="0.25">
      <c r="C836" s="202"/>
      <c r="I836" s="102"/>
    </row>
    <row r="837" spans="3:9" s="85" customFormat="1" x14ac:dyDescent="0.25">
      <c r="C837" s="202"/>
      <c r="I837" s="102"/>
    </row>
    <row r="838" spans="3:9" s="85" customFormat="1" x14ac:dyDescent="0.25">
      <c r="C838" s="202"/>
      <c r="I838" s="102"/>
    </row>
    <row r="839" spans="3:9" s="85" customFormat="1" x14ac:dyDescent="0.25">
      <c r="C839" s="202"/>
      <c r="I839" s="102"/>
    </row>
    <row r="840" spans="3:9" s="85" customFormat="1" x14ac:dyDescent="0.25">
      <c r="C840" s="202"/>
      <c r="I840" s="102"/>
    </row>
    <row r="841" spans="3:9" s="85" customFormat="1" x14ac:dyDescent="0.25">
      <c r="C841" s="202"/>
      <c r="I841" s="102"/>
    </row>
    <row r="842" spans="3:9" s="85" customFormat="1" x14ac:dyDescent="0.25">
      <c r="C842" s="202"/>
      <c r="I842" s="102"/>
    </row>
    <row r="843" spans="3:9" s="85" customFormat="1" x14ac:dyDescent="0.25">
      <c r="C843" s="202"/>
      <c r="I843" s="102"/>
    </row>
    <row r="844" spans="3:9" s="85" customFormat="1" x14ac:dyDescent="0.25">
      <c r="C844" s="202"/>
      <c r="I844" s="102"/>
    </row>
    <row r="845" spans="3:9" s="85" customFormat="1" x14ac:dyDescent="0.25">
      <c r="C845" s="202"/>
      <c r="I845" s="102"/>
    </row>
    <row r="846" spans="3:9" s="85" customFormat="1" x14ac:dyDescent="0.25">
      <c r="C846" s="202"/>
      <c r="I846" s="102"/>
    </row>
    <row r="847" spans="3:9" s="85" customFormat="1" x14ac:dyDescent="0.25">
      <c r="C847" s="202"/>
      <c r="I847" s="102"/>
    </row>
    <row r="848" spans="3:9" s="85" customFormat="1" x14ac:dyDescent="0.25">
      <c r="C848" s="202"/>
      <c r="I848" s="102"/>
    </row>
    <row r="849" spans="3:9" s="85" customFormat="1" x14ac:dyDescent="0.25">
      <c r="C849" s="202"/>
      <c r="I849" s="102"/>
    </row>
    <row r="850" spans="3:9" s="85" customFormat="1" x14ac:dyDescent="0.25">
      <c r="C850" s="202"/>
      <c r="I850" s="102"/>
    </row>
    <row r="851" spans="3:9" s="85" customFormat="1" x14ac:dyDescent="0.25">
      <c r="C851" s="202"/>
      <c r="I851" s="102"/>
    </row>
    <row r="852" spans="3:9" s="85" customFormat="1" x14ac:dyDescent="0.25">
      <c r="C852" s="202"/>
      <c r="I852" s="102"/>
    </row>
    <row r="853" spans="3:9" s="85" customFormat="1" x14ac:dyDescent="0.25">
      <c r="C853" s="202"/>
      <c r="I853" s="102"/>
    </row>
    <row r="854" spans="3:9" s="85" customFormat="1" x14ac:dyDescent="0.25">
      <c r="C854" s="202"/>
      <c r="I854" s="102"/>
    </row>
    <row r="855" spans="3:9" s="85" customFormat="1" x14ac:dyDescent="0.25">
      <c r="C855" s="202"/>
      <c r="I855" s="102"/>
    </row>
    <row r="856" spans="3:9" s="85" customFormat="1" x14ac:dyDescent="0.25">
      <c r="C856" s="202"/>
      <c r="I856" s="102"/>
    </row>
    <row r="857" spans="3:9" s="85" customFormat="1" x14ac:dyDescent="0.25">
      <c r="C857" s="202"/>
      <c r="I857" s="102"/>
    </row>
    <row r="858" spans="3:9" s="85" customFormat="1" x14ac:dyDescent="0.25">
      <c r="C858" s="202"/>
      <c r="I858" s="102"/>
    </row>
    <row r="859" spans="3:9" s="85" customFormat="1" x14ac:dyDescent="0.25">
      <c r="C859" s="202"/>
      <c r="I859" s="102"/>
    </row>
    <row r="860" spans="3:9" s="85" customFormat="1" x14ac:dyDescent="0.25">
      <c r="C860" s="202"/>
      <c r="I860" s="102"/>
    </row>
    <row r="861" spans="3:9" s="85" customFormat="1" x14ac:dyDescent="0.25">
      <c r="C861" s="202"/>
      <c r="I861" s="102"/>
    </row>
    <row r="862" spans="3:9" s="85" customFormat="1" x14ac:dyDescent="0.25">
      <c r="C862" s="202"/>
      <c r="I862" s="102"/>
    </row>
    <row r="863" spans="3:9" s="85" customFormat="1" x14ac:dyDescent="0.25">
      <c r="C863" s="202"/>
      <c r="I863" s="102"/>
    </row>
    <row r="864" spans="3:9" s="85" customFormat="1" x14ac:dyDescent="0.25">
      <c r="C864" s="202"/>
      <c r="I864" s="102"/>
    </row>
    <row r="865" spans="3:9" s="85" customFormat="1" x14ac:dyDescent="0.25">
      <c r="C865" s="202"/>
      <c r="I865" s="102"/>
    </row>
    <row r="866" spans="3:9" s="85" customFormat="1" x14ac:dyDescent="0.25">
      <c r="C866" s="202"/>
      <c r="I866" s="102"/>
    </row>
    <row r="867" spans="3:9" s="85" customFormat="1" x14ac:dyDescent="0.25">
      <c r="C867" s="202"/>
      <c r="I867" s="102"/>
    </row>
    <row r="868" spans="3:9" s="85" customFormat="1" x14ac:dyDescent="0.25">
      <c r="C868" s="202"/>
      <c r="I868" s="102"/>
    </row>
    <row r="869" spans="3:9" s="85" customFormat="1" x14ac:dyDescent="0.25">
      <c r="C869" s="202"/>
      <c r="I869" s="102"/>
    </row>
    <row r="870" spans="3:9" s="85" customFormat="1" x14ac:dyDescent="0.25">
      <c r="C870" s="202"/>
      <c r="I870" s="102"/>
    </row>
    <row r="871" spans="3:9" s="85" customFormat="1" x14ac:dyDescent="0.25">
      <c r="C871" s="202"/>
      <c r="I871" s="102"/>
    </row>
    <row r="872" spans="3:9" s="85" customFormat="1" x14ac:dyDescent="0.25">
      <c r="C872" s="202"/>
      <c r="I872" s="102"/>
    </row>
    <row r="873" spans="3:9" s="85" customFormat="1" x14ac:dyDescent="0.25">
      <c r="C873" s="202"/>
      <c r="I873" s="102"/>
    </row>
    <row r="874" spans="3:9" s="85" customFormat="1" x14ac:dyDescent="0.25">
      <c r="C874" s="202"/>
      <c r="I874" s="102"/>
    </row>
    <row r="875" spans="3:9" s="85" customFormat="1" x14ac:dyDescent="0.25">
      <c r="C875" s="202"/>
      <c r="I875" s="102"/>
    </row>
    <row r="876" spans="3:9" s="85" customFormat="1" x14ac:dyDescent="0.25">
      <c r="C876" s="202"/>
      <c r="I876" s="102"/>
    </row>
    <row r="877" spans="3:9" s="85" customFormat="1" x14ac:dyDescent="0.25">
      <c r="C877" s="202"/>
      <c r="I877" s="102"/>
    </row>
    <row r="878" spans="3:9" s="85" customFormat="1" x14ac:dyDescent="0.25">
      <c r="C878" s="202"/>
      <c r="I878" s="102"/>
    </row>
    <row r="879" spans="3:9" s="85" customFormat="1" x14ac:dyDescent="0.25">
      <c r="C879" s="202"/>
      <c r="I879" s="102"/>
    </row>
    <row r="880" spans="3:9" s="85" customFormat="1" x14ac:dyDescent="0.25">
      <c r="C880" s="202"/>
      <c r="I880" s="102"/>
    </row>
    <row r="881" spans="3:9" s="85" customFormat="1" x14ac:dyDescent="0.25">
      <c r="C881" s="202"/>
      <c r="I881" s="102"/>
    </row>
    <row r="882" spans="3:9" s="85" customFormat="1" x14ac:dyDescent="0.25">
      <c r="C882" s="202"/>
      <c r="I882" s="102"/>
    </row>
    <row r="883" spans="3:9" s="85" customFormat="1" x14ac:dyDescent="0.25">
      <c r="C883" s="202"/>
      <c r="I883" s="102"/>
    </row>
    <row r="884" spans="3:9" s="85" customFormat="1" x14ac:dyDescent="0.25">
      <c r="C884" s="202"/>
      <c r="I884" s="102"/>
    </row>
    <row r="885" spans="3:9" s="85" customFormat="1" x14ac:dyDescent="0.25">
      <c r="C885" s="202"/>
      <c r="I885" s="102"/>
    </row>
    <row r="886" spans="3:9" s="85" customFormat="1" x14ac:dyDescent="0.25">
      <c r="C886" s="202"/>
      <c r="I886" s="102"/>
    </row>
    <row r="887" spans="3:9" s="85" customFormat="1" x14ac:dyDescent="0.25">
      <c r="C887" s="202"/>
      <c r="I887" s="102"/>
    </row>
    <row r="888" spans="3:9" s="85" customFormat="1" x14ac:dyDescent="0.25">
      <c r="C888" s="202"/>
      <c r="I888" s="102"/>
    </row>
    <row r="889" spans="3:9" s="85" customFormat="1" x14ac:dyDescent="0.25">
      <c r="C889" s="202"/>
      <c r="I889" s="102"/>
    </row>
    <row r="890" spans="3:9" s="85" customFormat="1" x14ac:dyDescent="0.25">
      <c r="C890" s="202"/>
      <c r="I890" s="102"/>
    </row>
    <row r="891" spans="3:9" s="85" customFormat="1" x14ac:dyDescent="0.25">
      <c r="C891" s="202"/>
      <c r="I891" s="102"/>
    </row>
    <row r="892" spans="3:9" s="85" customFormat="1" x14ac:dyDescent="0.25">
      <c r="C892" s="202"/>
      <c r="I892" s="102"/>
    </row>
    <row r="893" spans="3:9" s="85" customFormat="1" x14ac:dyDescent="0.25">
      <c r="C893" s="202"/>
      <c r="I893" s="102"/>
    </row>
    <row r="894" spans="3:9" s="85" customFormat="1" x14ac:dyDescent="0.25">
      <c r="C894" s="202"/>
      <c r="I894" s="102"/>
    </row>
    <row r="895" spans="3:9" s="85" customFormat="1" x14ac:dyDescent="0.25">
      <c r="C895" s="202"/>
      <c r="I895" s="102"/>
    </row>
    <row r="896" spans="3:9" s="85" customFormat="1" x14ac:dyDescent="0.25">
      <c r="C896" s="202"/>
      <c r="I896" s="102"/>
    </row>
    <row r="897" spans="3:9" s="85" customFormat="1" x14ac:dyDescent="0.25">
      <c r="C897" s="202"/>
      <c r="I897" s="102"/>
    </row>
    <row r="898" spans="3:9" s="85" customFormat="1" x14ac:dyDescent="0.25">
      <c r="C898" s="202"/>
      <c r="I898" s="102"/>
    </row>
    <row r="899" spans="3:9" s="85" customFormat="1" x14ac:dyDescent="0.25">
      <c r="C899" s="202"/>
      <c r="I899" s="102"/>
    </row>
    <row r="900" spans="3:9" s="85" customFormat="1" x14ac:dyDescent="0.25">
      <c r="C900" s="202"/>
      <c r="I900" s="102"/>
    </row>
    <row r="901" spans="3:9" s="85" customFormat="1" x14ac:dyDescent="0.25">
      <c r="C901" s="202"/>
      <c r="I901" s="102"/>
    </row>
    <row r="902" spans="3:9" s="85" customFormat="1" x14ac:dyDescent="0.25">
      <c r="C902" s="202"/>
      <c r="I902" s="102"/>
    </row>
    <row r="903" spans="3:9" s="85" customFormat="1" x14ac:dyDescent="0.25">
      <c r="C903" s="202"/>
      <c r="I903" s="102"/>
    </row>
    <row r="904" spans="3:9" s="85" customFormat="1" x14ac:dyDescent="0.25">
      <c r="C904" s="202"/>
      <c r="I904" s="102"/>
    </row>
    <row r="905" spans="3:9" s="85" customFormat="1" x14ac:dyDescent="0.25">
      <c r="C905" s="202"/>
      <c r="I905" s="102"/>
    </row>
    <row r="906" spans="3:9" s="85" customFormat="1" x14ac:dyDescent="0.25">
      <c r="C906" s="202"/>
      <c r="I906" s="102"/>
    </row>
    <row r="907" spans="3:9" s="85" customFormat="1" x14ac:dyDescent="0.25">
      <c r="C907" s="202"/>
      <c r="I907" s="102"/>
    </row>
    <row r="908" spans="3:9" s="85" customFormat="1" x14ac:dyDescent="0.25">
      <c r="C908" s="202"/>
      <c r="I908" s="102"/>
    </row>
    <row r="909" spans="3:9" s="85" customFormat="1" x14ac:dyDescent="0.25">
      <c r="C909" s="202"/>
      <c r="I909" s="102"/>
    </row>
    <row r="910" spans="3:9" s="85" customFormat="1" x14ac:dyDescent="0.25">
      <c r="C910" s="202"/>
      <c r="I910" s="102"/>
    </row>
    <row r="911" spans="3:9" s="85" customFormat="1" x14ac:dyDescent="0.25">
      <c r="C911" s="202"/>
      <c r="I911" s="102"/>
    </row>
    <row r="912" spans="3:9" s="85" customFormat="1" x14ac:dyDescent="0.25">
      <c r="C912" s="202"/>
      <c r="I912" s="102"/>
    </row>
    <row r="913" spans="3:9" s="85" customFormat="1" x14ac:dyDescent="0.25">
      <c r="C913" s="202"/>
      <c r="I913" s="102"/>
    </row>
    <row r="914" spans="3:9" s="85" customFormat="1" x14ac:dyDescent="0.25">
      <c r="C914" s="202"/>
      <c r="I914" s="102"/>
    </row>
    <row r="915" spans="3:9" s="85" customFormat="1" x14ac:dyDescent="0.25">
      <c r="C915" s="202"/>
      <c r="I915" s="102"/>
    </row>
    <row r="916" spans="3:9" s="85" customFormat="1" x14ac:dyDescent="0.25">
      <c r="C916" s="202"/>
      <c r="I916" s="102"/>
    </row>
    <row r="917" spans="3:9" s="85" customFormat="1" x14ac:dyDescent="0.25">
      <c r="C917" s="202"/>
      <c r="I917" s="102"/>
    </row>
    <row r="918" spans="3:9" s="85" customFormat="1" x14ac:dyDescent="0.25">
      <c r="C918" s="202"/>
      <c r="I918" s="102"/>
    </row>
    <row r="919" spans="3:9" s="85" customFormat="1" x14ac:dyDescent="0.25">
      <c r="C919" s="202"/>
      <c r="I919" s="102"/>
    </row>
    <row r="920" spans="3:9" s="85" customFormat="1" x14ac:dyDescent="0.25">
      <c r="C920" s="202"/>
      <c r="I920" s="102"/>
    </row>
    <row r="921" spans="3:9" s="85" customFormat="1" x14ac:dyDescent="0.25">
      <c r="C921" s="202"/>
      <c r="I921" s="102"/>
    </row>
    <row r="922" spans="3:9" s="85" customFormat="1" x14ac:dyDescent="0.25">
      <c r="C922" s="202"/>
      <c r="I922" s="102"/>
    </row>
    <row r="923" spans="3:9" s="85" customFormat="1" x14ac:dyDescent="0.25">
      <c r="C923" s="202"/>
      <c r="I923" s="102"/>
    </row>
    <row r="924" spans="3:9" s="85" customFormat="1" x14ac:dyDescent="0.25">
      <c r="C924" s="202"/>
      <c r="I924" s="102"/>
    </row>
    <row r="925" spans="3:9" s="85" customFormat="1" x14ac:dyDescent="0.25">
      <c r="C925" s="202"/>
      <c r="I925" s="102"/>
    </row>
    <row r="926" spans="3:9" s="85" customFormat="1" x14ac:dyDescent="0.25">
      <c r="C926" s="202"/>
      <c r="I926" s="102"/>
    </row>
    <row r="927" spans="3:9" s="85" customFormat="1" x14ac:dyDescent="0.25">
      <c r="C927" s="202"/>
      <c r="I927" s="102"/>
    </row>
    <row r="928" spans="3:9" s="85" customFormat="1" x14ac:dyDescent="0.25">
      <c r="C928" s="202"/>
      <c r="I928" s="102"/>
    </row>
    <row r="929" spans="3:9" s="85" customFormat="1" x14ac:dyDescent="0.25">
      <c r="C929" s="202"/>
      <c r="I929" s="102"/>
    </row>
    <row r="930" spans="3:9" s="85" customFormat="1" x14ac:dyDescent="0.25">
      <c r="C930" s="202"/>
      <c r="I930" s="102"/>
    </row>
    <row r="931" spans="3:9" s="85" customFormat="1" x14ac:dyDescent="0.25">
      <c r="C931" s="202"/>
      <c r="I931" s="102"/>
    </row>
    <row r="932" spans="3:9" s="85" customFormat="1" x14ac:dyDescent="0.25">
      <c r="C932" s="202"/>
      <c r="I932" s="102"/>
    </row>
    <row r="933" spans="3:9" s="85" customFormat="1" x14ac:dyDescent="0.25">
      <c r="C933" s="202"/>
      <c r="I933" s="102"/>
    </row>
    <row r="934" spans="3:9" s="85" customFormat="1" x14ac:dyDescent="0.25">
      <c r="C934" s="202"/>
      <c r="I934" s="102"/>
    </row>
    <row r="935" spans="3:9" s="85" customFormat="1" x14ac:dyDescent="0.25">
      <c r="C935" s="202"/>
      <c r="I935" s="102"/>
    </row>
    <row r="936" spans="3:9" s="85" customFormat="1" x14ac:dyDescent="0.25">
      <c r="C936" s="202"/>
      <c r="I936" s="102"/>
    </row>
    <row r="937" spans="3:9" s="85" customFormat="1" x14ac:dyDescent="0.25">
      <c r="C937" s="202"/>
      <c r="I937" s="102"/>
    </row>
    <row r="938" spans="3:9" s="85" customFormat="1" x14ac:dyDescent="0.25">
      <c r="C938" s="202"/>
      <c r="I938" s="102"/>
    </row>
    <row r="939" spans="3:9" s="85" customFormat="1" x14ac:dyDescent="0.25">
      <c r="C939" s="202"/>
      <c r="I939" s="102"/>
    </row>
    <row r="940" spans="3:9" s="85" customFormat="1" x14ac:dyDescent="0.25">
      <c r="C940" s="202"/>
      <c r="I940" s="102"/>
    </row>
    <row r="941" spans="3:9" s="85" customFormat="1" x14ac:dyDescent="0.25">
      <c r="C941" s="202"/>
      <c r="I941" s="102"/>
    </row>
    <row r="942" spans="3:9" s="85" customFormat="1" x14ac:dyDescent="0.25">
      <c r="C942" s="202"/>
      <c r="I942" s="102"/>
    </row>
    <row r="943" spans="3:9" s="85" customFormat="1" x14ac:dyDescent="0.25">
      <c r="C943" s="202"/>
      <c r="I943" s="102"/>
    </row>
    <row r="944" spans="3:9" s="85" customFormat="1" x14ac:dyDescent="0.25">
      <c r="C944" s="202"/>
      <c r="I944" s="102"/>
    </row>
    <row r="945" spans="3:9" s="85" customFormat="1" x14ac:dyDescent="0.25">
      <c r="C945" s="202"/>
      <c r="I945" s="102"/>
    </row>
    <row r="946" spans="3:9" s="85" customFormat="1" x14ac:dyDescent="0.25">
      <c r="C946" s="202"/>
      <c r="I946" s="102"/>
    </row>
    <row r="947" spans="3:9" s="85" customFormat="1" x14ac:dyDescent="0.25">
      <c r="C947" s="202"/>
      <c r="I947" s="102"/>
    </row>
    <row r="948" spans="3:9" s="85" customFormat="1" x14ac:dyDescent="0.25">
      <c r="C948" s="202"/>
      <c r="I948" s="102"/>
    </row>
    <row r="949" spans="3:9" s="85" customFormat="1" x14ac:dyDescent="0.25">
      <c r="C949" s="202"/>
      <c r="I949" s="102"/>
    </row>
    <row r="950" spans="3:9" s="85" customFormat="1" x14ac:dyDescent="0.25">
      <c r="C950" s="202"/>
      <c r="I950" s="102"/>
    </row>
    <row r="951" spans="3:9" s="85" customFormat="1" x14ac:dyDescent="0.25">
      <c r="C951" s="202"/>
      <c r="I951" s="102"/>
    </row>
    <row r="952" spans="3:9" s="85" customFormat="1" x14ac:dyDescent="0.25">
      <c r="C952" s="202"/>
      <c r="I952" s="102"/>
    </row>
    <row r="953" spans="3:9" s="85" customFormat="1" x14ac:dyDescent="0.25">
      <c r="C953" s="202"/>
      <c r="I953" s="102"/>
    </row>
    <row r="954" spans="3:9" s="85" customFormat="1" x14ac:dyDescent="0.25">
      <c r="C954" s="202"/>
      <c r="I954" s="102"/>
    </row>
    <row r="955" spans="3:9" s="85" customFormat="1" x14ac:dyDescent="0.25">
      <c r="C955" s="202"/>
      <c r="I955" s="102"/>
    </row>
    <row r="956" spans="3:9" s="85" customFormat="1" x14ac:dyDescent="0.25">
      <c r="C956" s="202"/>
      <c r="I956" s="102"/>
    </row>
    <row r="957" spans="3:9" s="85" customFormat="1" x14ac:dyDescent="0.25">
      <c r="C957" s="202"/>
      <c r="I957" s="102"/>
    </row>
    <row r="958" spans="3:9" s="85" customFormat="1" x14ac:dyDescent="0.25">
      <c r="C958" s="202"/>
      <c r="I958" s="102"/>
    </row>
    <row r="959" spans="3:9" s="85" customFormat="1" x14ac:dyDescent="0.25">
      <c r="C959" s="202"/>
      <c r="I959" s="102"/>
    </row>
    <row r="960" spans="3:9" s="85" customFormat="1" x14ac:dyDescent="0.25">
      <c r="C960" s="202"/>
      <c r="I960" s="102"/>
    </row>
    <row r="961" spans="3:9" s="85" customFormat="1" x14ac:dyDescent="0.25">
      <c r="C961" s="202"/>
      <c r="I961" s="102"/>
    </row>
    <row r="962" spans="3:9" s="85" customFormat="1" x14ac:dyDescent="0.25">
      <c r="C962" s="202"/>
      <c r="I962" s="102"/>
    </row>
    <row r="963" spans="3:9" s="85" customFormat="1" x14ac:dyDescent="0.25">
      <c r="C963" s="202"/>
      <c r="I963" s="102"/>
    </row>
    <row r="964" spans="3:9" s="85" customFormat="1" x14ac:dyDescent="0.25">
      <c r="C964" s="202"/>
      <c r="I964" s="102"/>
    </row>
    <row r="965" spans="3:9" s="85" customFormat="1" x14ac:dyDescent="0.25">
      <c r="C965" s="202"/>
      <c r="I965" s="102"/>
    </row>
    <row r="966" spans="3:9" s="85" customFormat="1" x14ac:dyDescent="0.25">
      <c r="C966" s="202"/>
      <c r="I966" s="102"/>
    </row>
    <row r="967" spans="3:9" s="85" customFormat="1" x14ac:dyDescent="0.25">
      <c r="C967" s="202"/>
      <c r="I967" s="102"/>
    </row>
    <row r="968" spans="3:9" s="85" customFormat="1" x14ac:dyDescent="0.25">
      <c r="C968" s="202"/>
      <c r="I968" s="102"/>
    </row>
    <row r="969" spans="3:9" s="85" customFormat="1" x14ac:dyDescent="0.25">
      <c r="C969" s="202"/>
      <c r="I969" s="102"/>
    </row>
    <row r="970" spans="3:9" s="85" customFormat="1" x14ac:dyDescent="0.25">
      <c r="C970" s="202"/>
      <c r="I970" s="102"/>
    </row>
    <row r="971" spans="3:9" s="85" customFormat="1" x14ac:dyDescent="0.25">
      <c r="C971" s="202"/>
      <c r="I971" s="102"/>
    </row>
    <row r="972" spans="3:9" s="85" customFormat="1" x14ac:dyDescent="0.25">
      <c r="C972" s="202"/>
      <c r="I972" s="102"/>
    </row>
    <row r="973" spans="3:9" s="85" customFormat="1" x14ac:dyDescent="0.25">
      <c r="C973" s="202"/>
      <c r="I973" s="102"/>
    </row>
    <row r="974" spans="3:9" s="85" customFormat="1" x14ac:dyDescent="0.25">
      <c r="C974" s="202"/>
      <c r="I974" s="102"/>
    </row>
    <row r="975" spans="3:9" s="85" customFormat="1" x14ac:dyDescent="0.25">
      <c r="C975" s="202"/>
      <c r="I975" s="102"/>
    </row>
    <row r="976" spans="3:9" s="85" customFormat="1" x14ac:dyDescent="0.25">
      <c r="C976" s="202"/>
      <c r="I976" s="102"/>
    </row>
    <row r="977" spans="3:9" s="85" customFormat="1" x14ac:dyDescent="0.25">
      <c r="C977" s="202"/>
      <c r="I977" s="102"/>
    </row>
    <row r="978" spans="3:9" s="85" customFormat="1" x14ac:dyDescent="0.25">
      <c r="C978" s="202"/>
      <c r="I978" s="102"/>
    </row>
    <row r="979" spans="3:9" s="85" customFormat="1" x14ac:dyDescent="0.25">
      <c r="C979" s="202"/>
      <c r="I979" s="102"/>
    </row>
    <row r="980" spans="3:9" s="85" customFormat="1" x14ac:dyDescent="0.25">
      <c r="C980" s="202"/>
      <c r="I980" s="102"/>
    </row>
    <row r="981" spans="3:9" s="85" customFormat="1" x14ac:dyDescent="0.25">
      <c r="C981" s="202"/>
      <c r="I981" s="102"/>
    </row>
    <row r="982" spans="3:9" s="85" customFormat="1" x14ac:dyDescent="0.25">
      <c r="C982" s="202"/>
      <c r="I982" s="102"/>
    </row>
    <row r="983" spans="3:9" s="85" customFormat="1" x14ac:dyDescent="0.25">
      <c r="C983" s="202"/>
      <c r="I983" s="102"/>
    </row>
    <row r="984" spans="3:9" s="85" customFormat="1" x14ac:dyDescent="0.25">
      <c r="C984" s="202"/>
      <c r="I984" s="102"/>
    </row>
    <row r="985" spans="3:9" s="85" customFormat="1" x14ac:dyDescent="0.25">
      <c r="C985" s="202"/>
      <c r="I985" s="102"/>
    </row>
    <row r="986" spans="3:9" s="85" customFormat="1" x14ac:dyDescent="0.25">
      <c r="C986" s="202"/>
      <c r="I986" s="102"/>
    </row>
    <row r="987" spans="3:9" s="85" customFormat="1" x14ac:dyDescent="0.25">
      <c r="C987" s="202"/>
      <c r="I987" s="102"/>
    </row>
    <row r="988" spans="3:9" s="85" customFormat="1" x14ac:dyDescent="0.25">
      <c r="C988" s="202"/>
      <c r="I988" s="102"/>
    </row>
    <row r="989" spans="3:9" s="85" customFormat="1" x14ac:dyDescent="0.25">
      <c r="C989" s="202"/>
      <c r="I989" s="102"/>
    </row>
    <row r="990" spans="3:9" s="85" customFormat="1" x14ac:dyDescent="0.25">
      <c r="C990" s="202"/>
      <c r="I990" s="102"/>
    </row>
    <row r="991" spans="3:9" s="85" customFormat="1" x14ac:dyDescent="0.25">
      <c r="C991" s="202"/>
      <c r="I991" s="102"/>
    </row>
    <row r="992" spans="3:9" s="85" customFormat="1" x14ac:dyDescent="0.25">
      <c r="C992" s="202"/>
      <c r="I992" s="102"/>
    </row>
    <row r="993" spans="3:9" s="85" customFormat="1" x14ac:dyDescent="0.25">
      <c r="C993" s="202"/>
      <c r="I993" s="102"/>
    </row>
    <row r="994" spans="3:9" s="85" customFormat="1" x14ac:dyDescent="0.25">
      <c r="C994" s="202"/>
      <c r="I994" s="102"/>
    </row>
    <row r="995" spans="3:9" s="85" customFormat="1" x14ac:dyDescent="0.25">
      <c r="C995" s="202"/>
      <c r="I995" s="102"/>
    </row>
    <row r="996" spans="3:9" s="85" customFormat="1" x14ac:dyDescent="0.25">
      <c r="C996" s="202"/>
      <c r="I996" s="102"/>
    </row>
    <row r="997" spans="3:9" s="85" customFormat="1" x14ac:dyDescent="0.25">
      <c r="C997" s="202"/>
      <c r="I997" s="102"/>
    </row>
    <row r="998" spans="3:9" s="85" customFormat="1" x14ac:dyDescent="0.25">
      <c r="C998" s="202"/>
      <c r="I998" s="102"/>
    </row>
    <row r="999" spans="3:9" s="85" customFormat="1" x14ac:dyDescent="0.25">
      <c r="C999" s="202"/>
      <c r="I999" s="102"/>
    </row>
    <row r="1000" spans="3:9" s="85" customFormat="1" x14ac:dyDescent="0.25">
      <c r="C1000" s="202"/>
      <c r="I1000" s="102"/>
    </row>
    <row r="1001" spans="3:9" s="85" customFormat="1" x14ac:dyDescent="0.25">
      <c r="C1001" s="202"/>
      <c r="I1001" s="102"/>
    </row>
    <row r="1002" spans="3:9" s="85" customFormat="1" x14ac:dyDescent="0.25">
      <c r="C1002" s="202"/>
      <c r="I1002" s="102"/>
    </row>
    <row r="1003" spans="3:9" s="85" customFormat="1" x14ac:dyDescent="0.25">
      <c r="C1003" s="202"/>
      <c r="I1003" s="102"/>
    </row>
    <row r="1004" spans="3:9" s="85" customFormat="1" x14ac:dyDescent="0.25">
      <c r="C1004" s="202"/>
      <c r="I1004" s="102"/>
    </row>
    <row r="1005" spans="3:9" s="85" customFormat="1" x14ac:dyDescent="0.25">
      <c r="C1005" s="202"/>
      <c r="I1005" s="102"/>
    </row>
    <row r="1006" spans="3:9" s="85" customFormat="1" x14ac:dyDescent="0.25">
      <c r="C1006" s="202"/>
      <c r="I1006" s="102"/>
    </row>
    <row r="1007" spans="3:9" s="85" customFormat="1" x14ac:dyDescent="0.25">
      <c r="C1007" s="202"/>
      <c r="I1007" s="102"/>
    </row>
    <row r="1008" spans="3:9" s="85" customFormat="1" x14ac:dyDescent="0.25">
      <c r="C1008" s="202"/>
      <c r="I1008" s="102"/>
    </row>
    <row r="1009" spans="3:9" s="85" customFormat="1" x14ac:dyDescent="0.25">
      <c r="C1009" s="202"/>
      <c r="I1009" s="102"/>
    </row>
    <row r="1010" spans="3:9" s="85" customFormat="1" x14ac:dyDescent="0.25">
      <c r="C1010" s="202"/>
      <c r="I1010" s="102"/>
    </row>
    <row r="1011" spans="3:9" s="85" customFormat="1" x14ac:dyDescent="0.25">
      <c r="C1011" s="202"/>
      <c r="I1011" s="102"/>
    </row>
    <row r="1012" spans="3:9" s="85" customFormat="1" x14ac:dyDescent="0.25">
      <c r="C1012" s="202"/>
      <c r="I1012" s="102"/>
    </row>
    <row r="1013" spans="3:9" s="85" customFormat="1" x14ac:dyDescent="0.25">
      <c r="C1013" s="202"/>
      <c r="I1013" s="102"/>
    </row>
    <row r="1014" spans="3:9" s="85" customFormat="1" x14ac:dyDescent="0.25">
      <c r="C1014" s="202"/>
      <c r="I1014" s="102"/>
    </row>
    <row r="1015" spans="3:9" s="85" customFormat="1" x14ac:dyDescent="0.25">
      <c r="C1015" s="202"/>
      <c r="I1015" s="102"/>
    </row>
    <row r="1016" spans="3:9" s="85" customFormat="1" x14ac:dyDescent="0.25">
      <c r="C1016" s="202"/>
      <c r="I1016" s="102"/>
    </row>
    <row r="1017" spans="3:9" s="85" customFormat="1" x14ac:dyDescent="0.25">
      <c r="C1017" s="202"/>
      <c r="I1017" s="102"/>
    </row>
    <row r="1018" spans="3:9" s="85" customFormat="1" x14ac:dyDescent="0.25">
      <c r="C1018" s="202"/>
      <c r="I1018" s="102"/>
    </row>
    <row r="1019" spans="3:9" s="85" customFormat="1" x14ac:dyDescent="0.25">
      <c r="C1019" s="202"/>
      <c r="I1019" s="102"/>
    </row>
    <row r="1020" spans="3:9" s="85" customFormat="1" x14ac:dyDescent="0.25">
      <c r="C1020" s="202"/>
      <c r="I1020" s="102"/>
    </row>
    <row r="1021" spans="3:9" s="85" customFormat="1" x14ac:dyDescent="0.25">
      <c r="C1021" s="202"/>
      <c r="I1021" s="102"/>
    </row>
    <row r="1022" spans="3:9" s="85" customFormat="1" x14ac:dyDescent="0.25">
      <c r="C1022" s="202"/>
      <c r="I1022" s="102"/>
    </row>
    <row r="1023" spans="3:9" s="85" customFormat="1" x14ac:dyDescent="0.25">
      <c r="C1023" s="202"/>
      <c r="I1023" s="102"/>
    </row>
    <row r="1024" spans="3:9" s="85" customFormat="1" x14ac:dyDescent="0.25">
      <c r="C1024" s="202"/>
      <c r="I1024" s="102"/>
    </row>
    <row r="1025" spans="3:9" s="85" customFormat="1" x14ac:dyDescent="0.25">
      <c r="C1025" s="202"/>
      <c r="I1025" s="102"/>
    </row>
    <row r="1026" spans="3:9" s="85" customFormat="1" x14ac:dyDescent="0.25">
      <c r="C1026" s="202"/>
      <c r="I1026" s="102"/>
    </row>
    <row r="1027" spans="3:9" s="85" customFormat="1" x14ac:dyDescent="0.25">
      <c r="C1027" s="202"/>
      <c r="I1027" s="102"/>
    </row>
    <row r="1028" spans="3:9" s="85" customFormat="1" x14ac:dyDescent="0.25">
      <c r="C1028" s="202"/>
      <c r="I1028" s="102"/>
    </row>
    <row r="1029" spans="3:9" s="85" customFormat="1" x14ac:dyDescent="0.25">
      <c r="C1029" s="202"/>
      <c r="I1029" s="102"/>
    </row>
    <row r="1030" spans="3:9" s="85" customFormat="1" x14ac:dyDescent="0.25">
      <c r="C1030" s="202"/>
      <c r="I1030" s="102"/>
    </row>
    <row r="1031" spans="3:9" s="85" customFormat="1" x14ac:dyDescent="0.25">
      <c r="C1031" s="202"/>
      <c r="I1031" s="102"/>
    </row>
    <row r="1032" spans="3:9" s="85" customFormat="1" x14ac:dyDescent="0.25">
      <c r="C1032" s="202"/>
      <c r="I1032" s="102"/>
    </row>
    <row r="1033" spans="3:9" s="85" customFormat="1" x14ac:dyDescent="0.25">
      <c r="C1033" s="202"/>
      <c r="I1033" s="102"/>
    </row>
    <row r="1034" spans="3:9" s="85" customFormat="1" x14ac:dyDescent="0.25">
      <c r="C1034" s="202"/>
      <c r="I1034" s="102"/>
    </row>
    <row r="1035" spans="3:9" s="85" customFormat="1" x14ac:dyDescent="0.25">
      <c r="C1035" s="202"/>
      <c r="I1035" s="102"/>
    </row>
    <row r="1036" spans="3:9" s="85" customFormat="1" x14ac:dyDescent="0.25">
      <c r="C1036" s="202"/>
      <c r="I1036" s="102"/>
    </row>
    <row r="1037" spans="3:9" s="85" customFormat="1" x14ac:dyDescent="0.25">
      <c r="C1037" s="202"/>
      <c r="I1037" s="102"/>
    </row>
    <row r="1038" spans="3:9" s="85" customFormat="1" x14ac:dyDescent="0.25">
      <c r="C1038" s="202"/>
      <c r="I1038" s="102"/>
    </row>
    <row r="1039" spans="3:9" s="85" customFormat="1" x14ac:dyDescent="0.25">
      <c r="C1039" s="202"/>
      <c r="I1039" s="102"/>
    </row>
    <row r="1040" spans="3:9" s="85" customFormat="1" x14ac:dyDescent="0.25">
      <c r="C1040" s="202"/>
      <c r="I1040" s="102"/>
    </row>
    <row r="1041" spans="3:9" s="85" customFormat="1" x14ac:dyDescent="0.25">
      <c r="C1041" s="202"/>
      <c r="I1041" s="102"/>
    </row>
    <row r="1042" spans="3:9" s="85" customFormat="1" x14ac:dyDescent="0.25">
      <c r="C1042" s="202"/>
      <c r="I1042" s="102"/>
    </row>
    <row r="1043" spans="3:9" s="85" customFormat="1" x14ac:dyDescent="0.25">
      <c r="C1043" s="202"/>
      <c r="I1043" s="102"/>
    </row>
    <row r="1044" spans="3:9" s="85" customFormat="1" x14ac:dyDescent="0.25">
      <c r="C1044" s="202"/>
      <c r="I1044" s="102"/>
    </row>
    <row r="1045" spans="3:9" s="85" customFormat="1" x14ac:dyDescent="0.25">
      <c r="C1045" s="202"/>
      <c r="I1045" s="102"/>
    </row>
    <row r="1046" spans="3:9" s="85" customFormat="1" x14ac:dyDescent="0.25">
      <c r="C1046" s="202"/>
      <c r="I1046" s="102"/>
    </row>
    <row r="1047" spans="3:9" s="85" customFormat="1" x14ac:dyDescent="0.25">
      <c r="C1047" s="202"/>
      <c r="I1047" s="102"/>
    </row>
    <row r="1048" spans="3:9" s="85" customFormat="1" x14ac:dyDescent="0.25">
      <c r="C1048" s="202"/>
      <c r="I1048" s="102"/>
    </row>
    <row r="1049" spans="3:9" s="85" customFormat="1" x14ac:dyDescent="0.25">
      <c r="C1049" s="202"/>
      <c r="I1049" s="102"/>
    </row>
    <row r="1050" spans="3:9" s="85" customFormat="1" x14ac:dyDescent="0.25">
      <c r="C1050" s="202"/>
      <c r="I1050" s="102"/>
    </row>
    <row r="1051" spans="3:9" s="85" customFormat="1" x14ac:dyDescent="0.25">
      <c r="C1051" s="202"/>
      <c r="I1051" s="102"/>
    </row>
    <row r="1052" spans="3:9" s="85" customFormat="1" x14ac:dyDescent="0.25">
      <c r="C1052" s="202"/>
      <c r="I1052" s="102"/>
    </row>
    <row r="1053" spans="3:9" s="85" customFormat="1" x14ac:dyDescent="0.25">
      <c r="C1053" s="202"/>
      <c r="I1053" s="102"/>
    </row>
    <row r="1054" spans="3:9" s="85" customFormat="1" x14ac:dyDescent="0.25">
      <c r="C1054" s="202"/>
      <c r="I1054" s="102"/>
    </row>
    <row r="1055" spans="3:9" s="85" customFormat="1" x14ac:dyDescent="0.25">
      <c r="C1055" s="202"/>
      <c r="I1055" s="102"/>
    </row>
    <row r="1056" spans="3:9" s="85" customFormat="1" x14ac:dyDescent="0.25">
      <c r="C1056" s="202"/>
      <c r="I1056" s="102"/>
    </row>
    <row r="1057" spans="3:9" s="85" customFormat="1" x14ac:dyDescent="0.25">
      <c r="C1057" s="202"/>
      <c r="I1057" s="102"/>
    </row>
    <row r="1058" spans="3:9" s="85" customFormat="1" x14ac:dyDescent="0.25">
      <c r="C1058" s="202"/>
      <c r="I1058" s="102"/>
    </row>
    <row r="1059" spans="3:9" s="85" customFormat="1" x14ac:dyDescent="0.25">
      <c r="C1059" s="202"/>
      <c r="I1059" s="102"/>
    </row>
    <row r="1060" spans="3:9" s="85" customFormat="1" x14ac:dyDescent="0.25">
      <c r="C1060" s="202"/>
      <c r="I1060" s="102"/>
    </row>
    <row r="1061" spans="3:9" s="85" customFormat="1" x14ac:dyDescent="0.25">
      <c r="C1061" s="202"/>
      <c r="I1061" s="102"/>
    </row>
    <row r="1062" spans="3:9" s="85" customFormat="1" x14ac:dyDescent="0.25">
      <c r="C1062" s="202"/>
      <c r="I1062" s="102"/>
    </row>
    <row r="1063" spans="3:9" s="85" customFormat="1" x14ac:dyDescent="0.25">
      <c r="C1063" s="202"/>
      <c r="I1063" s="102"/>
    </row>
    <row r="1064" spans="3:9" s="85" customFormat="1" x14ac:dyDescent="0.25">
      <c r="C1064" s="202"/>
      <c r="I1064" s="102"/>
    </row>
    <row r="1065" spans="3:9" s="85" customFormat="1" x14ac:dyDescent="0.25">
      <c r="C1065" s="202"/>
      <c r="I1065" s="102"/>
    </row>
    <row r="1066" spans="3:9" s="85" customFormat="1" x14ac:dyDescent="0.25">
      <c r="C1066" s="202"/>
      <c r="I1066" s="102"/>
    </row>
    <row r="1067" spans="3:9" s="85" customFormat="1" x14ac:dyDescent="0.25">
      <c r="C1067" s="202"/>
      <c r="I1067" s="102"/>
    </row>
    <row r="1068" spans="3:9" s="85" customFormat="1" x14ac:dyDescent="0.25">
      <c r="C1068" s="202"/>
      <c r="I1068" s="102"/>
    </row>
    <row r="1069" spans="3:9" s="85" customFormat="1" x14ac:dyDescent="0.25">
      <c r="C1069" s="202"/>
      <c r="I1069" s="102"/>
    </row>
    <row r="1070" spans="3:9" s="85" customFormat="1" x14ac:dyDescent="0.25">
      <c r="C1070" s="202"/>
      <c r="I1070" s="102"/>
    </row>
    <row r="1071" spans="3:9" s="85" customFormat="1" x14ac:dyDescent="0.25">
      <c r="C1071" s="202"/>
      <c r="I1071" s="102"/>
    </row>
    <row r="1072" spans="3:9" s="85" customFormat="1" x14ac:dyDescent="0.25">
      <c r="C1072" s="202"/>
      <c r="I1072" s="102"/>
    </row>
    <row r="1073" spans="3:9" s="85" customFormat="1" x14ac:dyDescent="0.25">
      <c r="C1073" s="202"/>
      <c r="I1073" s="102"/>
    </row>
    <row r="1074" spans="3:9" s="85" customFormat="1" x14ac:dyDescent="0.25">
      <c r="C1074" s="202"/>
      <c r="I1074" s="102"/>
    </row>
    <row r="1075" spans="3:9" s="85" customFormat="1" x14ac:dyDescent="0.25">
      <c r="C1075" s="202"/>
      <c r="I1075" s="102"/>
    </row>
    <row r="1076" spans="3:9" s="85" customFormat="1" x14ac:dyDescent="0.25">
      <c r="C1076" s="202"/>
      <c r="I1076" s="102"/>
    </row>
    <row r="1077" spans="3:9" s="85" customFormat="1" x14ac:dyDescent="0.25">
      <c r="C1077" s="202"/>
      <c r="I1077" s="102"/>
    </row>
    <row r="1078" spans="3:9" s="85" customFormat="1" x14ac:dyDescent="0.25">
      <c r="C1078" s="202"/>
      <c r="I1078" s="102"/>
    </row>
    <row r="1079" spans="3:9" s="85" customFormat="1" x14ac:dyDescent="0.25">
      <c r="C1079" s="202"/>
      <c r="I1079" s="102"/>
    </row>
    <row r="1080" spans="3:9" s="85" customFormat="1" x14ac:dyDescent="0.25">
      <c r="C1080" s="202"/>
      <c r="I1080" s="102"/>
    </row>
    <row r="1081" spans="3:9" s="85" customFormat="1" x14ac:dyDescent="0.25">
      <c r="C1081" s="202"/>
      <c r="I1081" s="102"/>
    </row>
    <row r="1082" spans="3:9" s="85" customFormat="1" x14ac:dyDescent="0.25">
      <c r="C1082" s="202"/>
      <c r="I1082" s="102"/>
    </row>
    <row r="1083" spans="3:9" s="85" customFormat="1" x14ac:dyDescent="0.25">
      <c r="C1083" s="202"/>
      <c r="I1083" s="102"/>
    </row>
    <row r="1084" spans="3:9" s="85" customFormat="1" x14ac:dyDescent="0.25">
      <c r="C1084" s="202"/>
      <c r="I1084" s="102"/>
    </row>
    <row r="1085" spans="3:9" s="85" customFormat="1" x14ac:dyDescent="0.25">
      <c r="C1085" s="202"/>
      <c r="I1085" s="102"/>
    </row>
    <row r="1086" spans="3:9" s="85" customFormat="1" x14ac:dyDescent="0.25">
      <c r="C1086" s="202"/>
      <c r="I1086" s="102"/>
    </row>
    <row r="1087" spans="3:9" s="85" customFormat="1" x14ac:dyDescent="0.25">
      <c r="C1087" s="202"/>
      <c r="I1087" s="102"/>
    </row>
    <row r="1088" spans="3:9" s="85" customFormat="1" x14ac:dyDescent="0.25">
      <c r="C1088" s="202"/>
      <c r="I1088" s="102"/>
    </row>
    <row r="1089" spans="3:9" s="85" customFormat="1" x14ac:dyDescent="0.25">
      <c r="C1089" s="202"/>
      <c r="I1089" s="102"/>
    </row>
    <row r="1090" spans="3:9" s="85" customFormat="1" x14ac:dyDescent="0.25">
      <c r="C1090" s="202"/>
      <c r="I1090" s="102"/>
    </row>
    <row r="1091" spans="3:9" s="85" customFormat="1" x14ac:dyDescent="0.25">
      <c r="C1091" s="202"/>
      <c r="I1091" s="102"/>
    </row>
    <row r="1092" spans="3:9" s="85" customFormat="1" x14ac:dyDescent="0.25">
      <c r="C1092" s="202"/>
      <c r="I1092" s="102"/>
    </row>
    <row r="1093" spans="3:9" s="85" customFormat="1" x14ac:dyDescent="0.25">
      <c r="C1093" s="202"/>
      <c r="I1093" s="102"/>
    </row>
    <row r="1094" spans="3:9" s="85" customFormat="1" x14ac:dyDescent="0.25">
      <c r="C1094" s="202"/>
      <c r="I1094" s="102"/>
    </row>
    <row r="1095" spans="3:9" s="85" customFormat="1" x14ac:dyDescent="0.25">
      <c r="C1095" s="202"/>
      <c r="I1095" s="102"/>
    </row>
    <row r="1096" spans="3:9" s="85" customFormat="1" x14ac:dyDescent="0.25">
      <c r="C1096" s="202"/>
      <c r="I1096" s="102"/>
    </row>
    <row r="1097" spans="3:9" s="85" customFormat="1" x14ac:dyDescent="0.25">
      <c r="C1097" s="202"/>
      <c r="I1097" s="102"/>
    </row>
    <row r="1098" spans="3:9" s="85" customFormat="1" x14ac:dyDescent="0.25">
      <c r="C1098" s="202"/>
      <c r="I1098" s="102"/>
    </row>
    <row r="1099" spans="3:9" s="85" customFormat="1" x14ac:dyDescent="0.25">
      <c r="C1099" s="202"/>
      <c r="I1099" s="102"/>
    </row>
    <row r="1100" spans="3:9" s="85" customFormat="1" x14ac:dyDescent="0.25">
      <c r="C1100" s="202"/>
      <c r="I1100" s="102"/>
    </row>
    <row r="1101" spans="3:9" s="85" customFormat="1" x14ac:dyDescent="0.25">
      <c r="C1101" s="202"/>
      <c r="I1101" s="102"/>
    </row>
    <row r="1102" spans="3:9" s="85" customFormat="1" x14ac:dyDescent="0.25">
      <c r="C1102" s="202"/>
      <c r="I1102" s="102"/>
    </row>
    <row r="1103" spans="3:9" s="85" customFormat="1" x14ac:dyDescent="0.25">
      <c r="C1103" s="202"/>
      <c r="I1103" s="102"/>
    </row>
    <row r="1104" spans="3:9" s="85" customFormat="1" x14ac:dyDescent="0.25">
      <c r="C1104" s="202"/>
      <c r="I1104" s="102"/>
    </row>
    <row r="1105" spans="3:9" s="85" customFormat="1" x14ac:dyDescent="0.25">
      <c r="C1105" s="202"/>
      <c r="I1105" s="102"/>
    </row>
    <row r="1106" spans="3:9" s="85" customFormat="1" x14ac:dyDescent="0.25">
      <c r="C1106" s="202"/>
      <c r="I1106" s="102"/>
    </row>
    <row r="1107" spans="3:9" s="85" customFormat="1" x14ac:dyDescent="0.25">
      <c r="C1107" s="202"/>
      <c r="I1107" s="102"/>
    </row>
    <row r="1108" spans="3:9" s="85" customFormat="1" x14ac:dyDescent="0.25">
      <c r="C1108" s="202"/>
      <c r="I1108" s="102"/>
    </row>
    <row r="1109" spans="3:9" s="85" customFormat="1" x14ac:dyDescent="0.25">
      <c r="C1109" s="202"/>
      <c r="I1109" s="102"/>
    </row>
    <row r="1110" spans="3:9" s="85" customFormat="1" x14ac:dyDescent="0.25">
      <c r="C1110" s="202"/>
      <c r="I1110" s="102"/>
    </row>
    <row r="1111" spans="3:9" s="85" customFormat="1" x14ac:dyDescent="0.25">
      <c r="C1111" s="202"/>
      <c r="I1111" s="102"/>
    </row>
    <row r="1112" spans="3:9" s="85" customFormat="1" x14ac:dyDescent="0.25">
      <c r="C1112" s="202"/>
      <c r="I1112" s="102"/>
    </row>
    <row r="1113" spans="3:9" s="85" customFormat="1" x14ac:dyDescent="0.25">
      <c r="C1113" s="202"/>
      <c r="I1113" s="102"/>
    </row>
    <row r="1114" spans="3:9" s="85" customFormat="1" x14ac:dyDescent="0.25">
      <c r="C1114" s="202"/>
      <c r="I1114" s="102"/>
    </row>
    <row r="1115" spans="3:9" s="85" customFormat="1" x14ac:dyDescent="0.25">
      <c r="C1115" s="202"/>
      <c r="I1115" s="102"/>
    </row>
    <row r="1116" spans="3:9" s="85" customFormat="1" x14ac:dyDescent="0.25">
      <c r="C1116" s="202"/>
      <c r="I1116" s="102"/>
    </row>
    <row r="1117" spans="3:9" s="85" customFormat="1" x14ac:dyDescent="0.25">
      <c r="C1117" s="202"/>
      <c r="I1117" s="102"/>
    </row>
    <row r="1118" spans="3:9" s="85" customFormat="1" x14ac:dyDescent="0.25">
      <c r="C1118" s="202"/>
      <c r="I1118" s="102"/>
    </row>
    <row r="1119" spans="3:9" s="85" customFormat="1" x14ac:dyDescent="0.25">
      <c r="C1119" s="202"/>
      <c r="I1119" s="102"/>
    </row>
    <row r="1120" spans="3:9" s="85" customFormat="1" x14ac:dyDescent="0.25">
      <c r="C1120" s="202"/>
      <c r="I1120" s="102"/>
    </row>
    <row r="1121" spans="3:9" s="85" customFormat="1" x14ac:dyDescent="0.25">
      <c r="C1121" s="202"/>
      <c r="I1121" s="102"/>
    </row>
    <row r="1122" spans="3:9" s="85" customFormat="1" x14ac:dyDescent="0.25">
      <c r="C1122" s="202"/>
      <c r="I1122" s="102"/>
    </row>
    <row r="1123" spans="3:9" s="85" customFormat="1" x14ac:dyDescent="0.25">
      <c r="C1123" s="202"/>
      <c r="I1123" s="102"/>
    </row>
    <row r="1124" spans="3:9" s="85" customFormat="1" x14ac:dyDescent="0.25">
      <c r="C1124" s="202"/>
      <c r="I1124" s="102"/>
    </row>
    <row r="1125" spans="3:9" s="85" customFormat="1" x14ac:dyDescent="0.25">
      <c r="C1125" s="202"/>
      <c r="I1125" s="102"/>
    </row>
    <row r="1126" spans="3:9" s="85" customFormat="1" x14ac:dyDescent="0.25">
      <c r="C1126" s="202"/>
      <c r="I1126" s="102"/>
    </row>
    <row r="1127" spans="3:9" s="85" customFormat="1" x14ac:dyDescent="0.25">
      <c r="C1127" s="202"/>
      <c r="I1127" s="102"/>
    </row>
    <row r="1128" spans="3:9" s="85" customFormat="1" x14ac:dyDescent="0.25">
      <c r="C1128" s="202"/>
      <c r="I1128" s="102"/>
    </row>
    <row r="1129" spans="3:9" s="85" customFormat="1" x14ac:dyDescent="0.25">
      <c r="C1129" s="202"/>
      <c r="I1129" s="102"/>
    </row>
    <row r="1130" spans="3:9" s="85" customFormat="1" x14ac:dyDescent="0.25">
      <c r="C1130" s="202"/>
      <c r="I1130" s="102"/>
    </row>
    <row r="1131" spans="3:9" s="85" customFormat="1" x14ac:dyDescent="0.25">
      <c r="C1131" s="202"/>
      <c r="I1131" s="102"/>
    </row>
    <row r="1132" spans="3:9" s="85" customFormat="1" x14ac:dyDescent="0.25">
      <c r="C1132" s="202"/>
      <c r="I1132" s="102"/>
    </row>
    <row r="1133" spans="3:9" s="85" customFormat="1" x14ac:dyDescent="0.25">
      <c r="C1133" s="202"/>
      <c r="I1133" s="102"/>
    </row>
    <row r="1134" spans="3:9" s="85" customFormat="1" x14ac:dyDescent="0.25">
      <c r="C1134" s="202"/>
      <c r="I1134" s="102"/>
    </row>
    <row r="1135" spans="3:9" s="85" customFormat="1" x14ac:dyDescent="0.25">
      <c r="C1135" s="202"/>
      <c r="I1135" s="102"/>
    </row>
    <row r="1136" spans="3:9" s="85" customFormat="1" x14ac:dyDescent="0.25">
      <c r="C1136" s="202"/>
      <c r="I1136" s="102"/>
    </row>
    <row r="1137" spans="3:9" s="85" customFormat="1" x14ac:dyDescent="0.25">
      <c r="C1137" s="202"/>
      <c r="I1137" s="102"/>
    </row>
    <row r="1138" spans="3:9" s="85" customFormat="1" x14ac:dyDescent="0.25">
      <c r="C1138" s="202"/>
      <c r="I1138" s="102"/>
    </row>
    <row r="1139" spans="3:9" s="85" customFormat="1" x14ac:dyDescent="0.25">
      <c r="C1139" s="202"/>
      <c r="I1139" s="102"/>
    </row>
    <row r="1140" spans="3:9" s="85" customFormat="1" x14ac:dyDescent="0.25">
      <c r="C1140" s="202"/>
      <c r="I1140" s="102"/>
    </row>
    <row r="1141" spans="3:9" s="85" customFormat="1" x14ac:dyDescent="0.25">
      <c r="C1141" s="202"/>
      <c r="I1141" s="102"/>
    </row>
    <row r="1142" spans="3:9" s="85" customFormat="1" x14ac:dyDescent="0.25">
      <c r="C1142" s="202"/>
      <c r="I1142" s="102"/>
    </row>
    <row r="1143" spans="3:9" s="85" customFormat="1" x14ac:dyDescent="0.25">
      <c r="C1143" s="202"/>
      <c r="I1143" s="102"/>
    </row>
    <row r="1144" spans="3:9" s="85" customFormat="1" x14ac:dyDescent="0.25">
      <c r="C1144" s="202"/>
      <c r="I1144" s="102"/>
    </row>
    <row r="1145" spans="3:9" s="85" customFormat="1" x14ac:dyDescent="0.25">
      <c r="C1145" s="202"/>
      <c r="I1145" s="102"/>
    </row>
    <row r="1146" spans="3:9" s="85" customFormat="1" x14ac:dyDescent="0.25">
      <c r="C1146" s="202"/>
      <c r="I1146" s="102"/>
    </row>
    <row r="1147" spans="3:9" s="85" customFormat="1" x14ac:dyDescent="0.25">
      <c r="C1147" s="202"/>
      <c r="I1147" s="102"/>
    </row>
    <row r="1148" spans="3:9" s="85" customFormat="1" x14ac:dyDescent="0.25">
      <c r="C1148" s="202"/>
      <c r="I1148" s="102"/>
    </row>
    <row r="1149" spans="3:9" s="85" customFormat="1" x14ac:dyDescent="0.25">
      <c r="C1149" s="202"/>
      <c r="I1149" s="102"/>
    </row>
    <row r="1150" spans="3:9" s="85" customFormat="1" x14ac:dyDescent="0.25">
      <c r="C1150" s="202"/>
      <c r="I1150" s="102"/>
    </row>
    <row r="1151" spans="3:9" s="85" customFormat="1" x14ac:dyDescent="0.25">
      <c r="C1151" s="202"/>
      <c r="I1151" s="102"/>
    </row>
    <row r="1152" spans="3:9" s="85" customFormat="1" x14ac:dyDescent="0.25">
      <c r="C1152" s="202"/>
      <c r="I1152" s="102"/>
    </row>
    <row r="1153" spans="3:9" s="85" customFormat="1" x14ac:dyDescent="0.25">
      <c r="C1153" s="202"/>
      <c r="I1153" s="102"/>
    </row>
    <row r="1154" spans="3:9" s="85" customFormat="1" x14ac:dyDescent="0.25">
      <c r="C1154" s="202"/>
      <c r="I1154" s="102"/>
    </row>
    <row r="1155" spans="3:9" s="85" customFormat="1" x14ac:dyDescent="0.25">
      <c r="C1155" s="202"/>
      <c r="I1155" s="102"/>
    </row>
    <row r="1156" spans="3:9" s="85" customFormat="1" x14ac:dyDescent="0.25">
      <c r="C1156" s="202"/>
      <c r="I1156" s="102"/>
    </row>
    <row r="1157" spans="3:9" s="85" customFormat="1" x14ac:dyDescent="0.25">
      <c r="C1157" s="202"/>
      <c r="I1157" s="102"/>
    </row>
    <row r="1158" spans="3:9" s="85" customFormat="1" x14ac:dyDescent="0.25">
      <c r="C1158" s="202"/>
      <c r="I1158" s="102"/>
    </row>
    <row r="1159" spans="3:9" s="85" customFormat="1" x14ac:dyDescent="0.25">
      <c r="C1159" s="202"/>
      <c r="I1159" s="102"/>
    </row>
    <row r="1160" spans="3:9" s="85" customFormat="1" x14ac:dyDescent="0.25">
      <c r="C1160" s="202"/>
      <c r="I1160" s="102"/>
    </row>
    <row r="1161" spans="3:9" s="85" customFormat="1" x14ac:dyDescent="0.25">
      <c r="C1161" s="202"/>
      <c r="I1161" s="102"/>
    </row>
    <row r="1162" spans="3:9" s="85" customFormat="1" x14ac:dyDescent="0.25">
      <c r="C1162" s="202"/>
      <c r="I1162" s="102"/>
    </row>
    <row r="1163" spans="3:9" s="85" customFormat="1" x14ac:dyDescent="0.25">
      <c r="C1163" s="202"/>
      <c r="I1163" s="102"/>
    </row>
    <row r="1164" spans="3:9" s="85" customFormat="1" x14ac:dyDescent="0.25">
      <c r="C1164" s="202"/>
      <c r="I1164" s="102"/>
    </row>
    <row r="1165" spans="3:9" s="85" customFormat="1" x14ac:dyDescent="0.25">
      <c r="C1165" s="202"/>
      <c r="I1165" s="102"/>
    </row>
    <row r="1166" spans="3:9" s="85" customFormat="1" x14ac:dyDescent="0.25">
      <c r="C1166" s="202"/>
      <c r="I1166" s="102"/>
    </row>
    <row r="1167" spans="3:9" s="85" customFormat="1" x14ac:dyDescent="0.25">
      <c r="C1167" s="202"/>
      <c r="I1167" s="102"/>
    </row>
    <row r="1168" spans="3:9" s="85" customFormat="1" x14ac:dyDescent="0.25">
      <c r="C1168" s="202"/>
      <c r="I1168" s="102"/>
    </row>
    <row r="1169" spans="3:9" s="85" customFormat="1" x14ac:dyDescent="0.25">
      <c r="C1169" s="202"/>
      <c r="I1169" s="102"/>
    </row>
    <row r="1170" spans="3:9" s="85" customFormat="1" x14ac:dyDescent="0.25">
      <c r="C1170" s="202"/>
      <c r="I1170" s="102"/>
    </row>
    <row r="1171" spans="3:9" s="85" customFormat="1" x14ac:dyDescent="0.25">
      <c r="C1171" s="202"/>
      <c r="I1171" s="102"/>
    </row>
    <row r="1172" spans="3:9" s="85" customFormat="1" x14ac:dyDescent="0.25">
      <c r="C1172" s="202"/>
      <c r="I1172" s="102"/>
    </row>
    <row r="1173" spans="3:9" s="85" customFormat="1" x14ac:dyDescent="0.25">
      <c r="C1173" s="202"/>
      <c r="I1173" s="102"/>
    </row>
    <row r="1174" spans="3:9" s="85" customFormat="1" x14ac:dyDescent="0.25">
      <c r="C1174" s="202"/>
      <c r="I1174" s="102"/>
    </row>
    <row r="1175" spans="3:9" s="85" customFormat="1" x14ac:dyDescent="0.25">
      <c r="C1175" s="202"/>
      <c r="I1175" s="102"/>
    </row>
    <row r="1176" spans="3:9" s="85" customFormat="1" x14ac:dyDescent="0.25">
      <c r="C1176" s="202"/>
      <c r="I1176" s="102"/>
    </row>
    <row r="1177" spans="3:9" s="85" customFormat="1" x14ac:dyDescent="0.25">
      <c r="C1177" s="202"/>
      <c r="I1177" s="102"/>
    </row>
    <row r="1178" spans="3:9" s="85" customFormat="1" x14ac:dyDescent="0.25">
      <c r="C1178" s="202"/>
      <c r="I1178" s="102"/>
    </row>
    <row r="1179" spans="3:9" s="85" customFormat="1" x14ac:dyDescent="0.25">
      <c r="C1179" s="202"/>
      <c r="I1179" s="102"/>
    </row>
    <row r="1180" spans="3:9" s="85" customFormat="1" x14ac:dyDescent="0.25">
      <c r="C1180" s="202"/>
      <c r="I1180" s="102"/>
    </row>
    <row r="1181" spans="3:9" s="85" customFormat="1" x14ac:dyDescent="0.25">
      <c r="C1181" s="202"/>
      <c r="I1181" s="102"/>
    </row>
    <row r="1182" spans="3:9" s="85" customFormat="1" x14ac:dyDescent="0.25">
      <c r="C1182" s="202"/>
      <c r="I1182" s="102"/>
    </row>
    <row r="1183" spans="3:9" s="85" customFormat="1" x14ac:dyDescent="0.25">
      <c r="C1183" s="202"/>
      <c r="I1183" s="102"/>
    </row>
    <row r="1184" spans="3:9" s="85" customFormat="1" x14ac:dyDescent="0.25">
      <c r="C1184" s="202"/>
      <c r="I1184" s="102"/>
    </row>
    <row r="1185" spans="3:9" s="85" customFormat="1" x14ac:dyDescent="0.25">
      <c r="C1185" s="202"/>
      <c r="I1185" s="102"/>
    </row>
    <row r="1186" spans="3:9" s="85" customFormat="1" x14ac:dyDescent="0.25">
      <c r="C1186" s="202"/>
      <c r="I1186" s="102"/>
    </row>
    <row r="1187" spans="3:9" s="85" customFormat="1" x14ac:dyDescent="0.25">
      <c r="C1187" s="202"/>
      <c r="I1187" s="102"/>
    </row>
    <row r="1188" spans="3:9" s="85" customFormat="1" x14ac:dyDescent="0.25">
      <c r="C1188" s="202"/>
      <c r="I1188" s="102"/>
    </row>
    <row r="1189" spans="3:9" s="85" customFormat="1" x14ac:dyDescent="0.25">
      <c r="C1189" s="202"/>
      <c r="I1189" s="102"/>
    </row>
    <row r="1190" spans="3:9" s="85" customFormat="1" x14ac:dyDescent="0.25">
      <c r="C1190" s="202"/>
      <c r="I1190" s="102"/>
    </row>
    <row r="1191" spans="3:9" s="85" customFormat="1" x14ac:dyDescent="0.25">
      <c r="C1191" s="202"/>
      <c r="I1191" s="102"/>
    </row>
    <row r="1192" spans="3:9" s="85" customFormat="1" x14ac:dyDescent="0.25">
      <c r="C1192" s="202"/>
      <c r="I1192" s="102"/>
    </row>
    <row r="1193" spans="3:9" s="85" customFormat="1" x14ac:dyDescent="0.25">
      <c r="C1193" s="202"/>
      <c r="I1193" s="102"/>
    </row>
    <row r="1194" spans="3:9" s="85" customFormat="1" x14ac:dyDescent="0.25">
      <c r="C1194" s="202"/>
      <c r="I1194" s="102"/>
    </row>
    <row r="1195" spans="3:9" s="85" customFormat="1" x14ac:dyDescent="0.25">
      <c r="C1195" s="202"/>
      <c r="I1195" s="102"/>
    </row>
    <row r="1196" spans="3:9" s="85" customFormat="1" x14ac:dyDescent="0.25">
      <c r="C1196" s="202"/>
      <c r="I1196" s="102"/>
    </row>
    <row r="1197" spans="3:9" s="85" customFormat="1" x14ac:dyDescent="0.25">
      <c r="C1197" s="202"/>
      <c r="I1197" s="102"/>
    </row>
    <row r="1198" spans="3:9" s="85" customFormat="1" x14ac:dyDescent="0.25">
      <c r="C1198" s="202"/>
      <c r="I1198" s="102"/>
    </row>
    <row r="1199" spans="3:9" s="85" customFormat="1" x14ac:dyDescent="0.25">
      <c r="C1199" s="202"/>
      <c r="I1199" s="102"/>
    </row>
    <row r="1200" spans="3:9" s="85" customFormat="1" x14ac:dyDescent="0.25">
      <c r="C1200" s="202"/>
      <c r="I1200" s="102"/>
    </row>
    <row r="1201" spans="3:9" s="85" customFormat="1" x14ac:dyDescent="0.25">
      <c r="C1201" s="202"/>
      <c r="I1201" s="102"/>
    </row>
    <row r="1202" spans="3:9" s="85" customFormat="1" x14ac:dyDescent="0.25">
      <c r="C1202" s="202"/>
      <c r="I1202" s="102"/>
    </row>
    <row r="1203" spans="3:9" s="85" customFormat="1" x14ac:dyDescent="0.25">
      <c r="C1203" s="202"/>
      <c r="I1203" s="102"/>
    </row>
    <row r="1204" spans="3:9" s="85" customFormat="1" x14ac:dyDescent="0.25">
      <c r="C1204" s="202"/>
      <c r="I1204" s="102"/>
    </row>
    <row r="1205" spans="3:9" s="85" customFormat="1" x14ac:dyDescent="0.25">
      <c r="C1205" s="202"/>
      <c r="I1205" s="102"/>
    </row>
    <row r="1206" spans="3:9" s="85" customFormat="1" x14ac:dyDescent="0.25">
      <c r="C1206" s="202"/>
      <c r="I1206" s="102"/>
    </row>
    <row r="1207" spans="3:9" s="85" customFormat="1" x14ac:dyDescent="0.25">
      <c r="C1207" s="202"/>
      <c r="I1207" s="102"/>
    </row>
    <row r="1208" spans="3:9" s="85" customFormat="1" x14ac:dyDescent="0.25">
      <c r="C1208" s="202"/>
      <c r="I1208" s="102"/>
    </row>
    <row r="1209" spans="3:9" s="85" customFormat="1" x14ac:dyDescent="0.25">
      <c r="C1209" s="202"/>
      <c r="I1209" s="102"/>
    </row>
    <row r="1210" spans="3:9" s="85" customFormat="1" x14ac:dyDescent="0.25">
      <c r="C1210" s="202"/>
      <c r="I1210" s="102"/>
    </row>
    <row r="1211" spans="3:9" s="85" customFormat="1" x14ac:dyDescent="0.25">
      <c r="C1211" s="202"/>
      <c r="I1211" s="102"/>
    </row>
    <row r="1212" spans="3:9" s="85" customFormat="1" x14ac:dyDescent="0.25">
      <c r="C1212" s="202"/>
      <c r="I1212" s="102"/>
    </row>
    <row r="1213" spans="3:9" s="85" customFormat="1" x14ac:dyDescent="0.25">
      <c r="C1213" s="202"/>
      <c r="I1213" s="102"/>
    </row>
    <row r="1214" spans="3:9" s="85" customFormat="1" x14ac:dyDescent="0.25">
      <c r="C1214" s="202"/>
      <c r="I1214" s="102"/>
    </row>
    <row r="1215" spans="3:9" s="85" customFormat="1" x14ac:dyDescent="0.25">
      <c r="C1215" s="202"/>
      <c r="I1215" s="102"/>
    </row>
    <row r="1216" spans="3:9" s="85" customFormat="1" x14ac:dyDescent="0.25">
      <c r="C1216" s="202"/>
      <c r="I1216" s="102"/>
    </row>
    <row r="1217" spans="3:9" s="85" customFormat="1" x14ac:dyDescent="0.25">
      <c r="C1217" s="202"/>
      <c r="I1217" s="102"/>
    </row>
    <row r="1218" spans="3:9" s="85" customFormat="1" x14ac:dyDescent="0.25">
      <c r="C1218" s="202"/>
      <c r="I1218" s="102"/>
    </row>
    <row r="1219" spans="3:9" s="85" customFormat="1" x14ac:dyDescent="0.25">
      <c r="C1219" s="202"/>
      <c r="I1219" s="102"/>
    </row>
    <row r="1220" spans="3:9" s="85" customFormat="1" x14ac:dyDescent="0.25">
      <c r="C1220" s="202"/>
      <c r="I1220" s="102"/>
    </row>
    <row r="1221" spans="3:9" s="85" customFormat="1" x14ac:dyDescent="0.25">
      <c r="C1221" s="202"/>
      <c r="I1221" s="102"/>
    </row>
    <row r="1222" spans="3:9" s="85" customFormat="1" x14ac:dyDescent="0.25">
      <c r="C1222" s="202"/>
      <c r="I1222" s="102"/>
    </row>
    <row r="1223" spans="3:9" s="85" customFormat="1" x14ac:dyDescent="0.25">
      <c r="C1223" s="202"/>
      <c r="I1223" s="102"/>
    </row>
    <row r="1224" spans="3:9" s="85" customFormat="1" x14ac:dyDescent="0.25">
      <c r="C1224" s="202"/>
      <c r="I1224" s="102"/>
    </row>
    <row r="1225" spans="3:9" s="85" customFormat="1" x14ac:dyDescent="0.25">
      <c r="C1225" s="202"/>
      <c r="I1225" s="102"/>
    </row>
    <row r="1226" spans="3:9" s="85" customFormat="1" x14ac:dyDescent="0.25">
      <c r="C1226" s="202"/>
      <c r="I1226" s="102"/>
    </row>
    <row r="1227" spans="3:9" s="85" customFormat="1" x14ac:dyDescent="0.25">
      <c r="C1227" s="202"/>
      <c r="I1227" s="102"/>
    </row>
    <row r="1228" spans="3:9" s="85" customFormat="1" x14ac:dyDescent="0.25">
      <c r="C1228" s="202"/>
      <c r="I1228" s="102"/>
    </row>
    <row r="1229" spans="3:9" s="85" customFormat="1" x14ac:dyDescent="0.25">
      <c r="C1229" s="202"/>
      <c r="I1229" s="102"/>
    </row>
    <row r="1230" spans="3:9" s="85" customFormat="1" x14ac:dyDescent="0.25">
      <c r="C1230" s="202"/>
      <c r="I1230" s="102"/>
    </row>
    <row r="1231" spans="3:9" s="85" customFormat="1" x14ac:dyDescent="0.25">
      <c r="C1231" s="202"/>
      <c r="I1231" s="102"/>
    </row>
    <row r="1232" spans="3:9" s="85" customFormat="1" x14ac:dyDescent="0.25">
      <c r="C1232" s="202"/>
      <c r="I1232" s="102"/>
    </row>
    <row r="1233" spans="3:9" s="85" customFormat="1" x14ac:dyDescent="0.25">
      <c r="C1233" s="202"/>
      <c r="I1233" s="102"/>
    </row>
    <row r="1234" spans="3:9" s="85" customFormat="1" x14ac:dyDescent="0.25">
      <c r="C1234" s="202"/>
      <c r="I1234" s="102"/>
    </row>
    <row r="1235" spans="3:9" s="85" customFormat="1" x14ac:dyDescent="0.25">
      <c r="C1235" s="202"/>
      <c r="I1235" s="102"/>
    </row>
    <row r="1236" spans="3:9" s="85" customFormat="1" x14ac:dyDescent="0.25">
      <c r="C1236" s="202"/>
      <c r="I1236" s="102"/>
    </row>
    <row r="1237" spans="3:9" s="85" customFormat="1" x14ac:dyDescent="0.25">
      <c r="C1237" s="202"/>
      <c r="I1237" s="102"/>
    </row>
    <row r="1238" spans="3:9" s="85" customFormat="1" x14ac:dyDescent="0.25">
      <c r="C1238" s="202"/>
      <c r="I1238" s="102"/>
    </row>
    <row r="1239" spans="3:9" s="85" customFormat="1" x14ac:dyDescent="0.25">
      <c r="C1239" s="202"/>
      <c r="I1239" s="102"/>
    </row>
    <row r="1240" spans="3:9" s="85" customFormat="1" x14ac:dyDescent="0.25">
      <c r="C1240" s="202"/>
      <c r="I1240" s="102"/>
    </row>
    <row r="1241" spans="3:9" s="85" customFormat="1" x14ac:dyDescent="0.25">
      <c r="C1241" s="202"/>
      <c r="I1241" s="102"/>
    </row>
    <row r="1242" spans="3:9" s="85" customFormat="1" x14ac:dyDescent="0.25">
      <c r="C1242" s="202"/>
      <c r="I1242" s="102"/>
    </row>
    <row r="1243" spans="3:9" s="85" customFormat="1" x14ac:dyDescent="0.25">
      <c r="C1243" s="202"/>
      <c r="I1243" s="102"/>
    </row>
    <row r="1244" spans="3:9" s="85" customFormat="1" x14ac:dyDescent="0.25">
      <c r="C1244" s="202"/>
      <c r="I1244" s="102"/>
    </row>
    <row r="1245" spans="3:9" s="85" customFormat="1" x14ac:dyDescent="0.25">
      <c r="C1245" s="202"/>
      <c r="I1245" s="102"/>
    </row>
    <row r="1246" spans="3:9" s="85" customFormat="1" x14ac:dyDescent="0.25">
      <c r="C1246" s="202"/>
      <c r="I1246" s="102"/>
    </row>
    <row r="1247" spans="3:9" s="85" customFormat="1" x14ac:dyDescent="0.25">
      <c r="C1247" s="202"/>
      <c r="I1247" s="102"/>
    </row>
    <row r="1248" spans="3:9" s="85" customFormat="1" x14ac:dyDescent="0.25">
      <c r="C1248" s="202"/>
      <c r="I1248" s="102"/>
    </row>
    <row r="1249" spans="3:9" s="85" customFormat="1" x14ac:dyDescent="0.25">
      <c r="C1249" s="202"/>
      <c r="I1249" s="102"/>
    </row>
    <row r="1250" spans="3:9" s="85" customFormat="1" x14ac:dyDescent="0.25">
      <c r="C1250" s="202"/>
      <c r="I1250" s="102"/>
    </row>
    <row r="1251" spans="3:9" s="85" customFormat="1" x14ac:dyDescent="0.25">
      <c r="C1251" s="202"/>
      <c r="I1251" s="102"/>
    </row>
    <row r="1252" spans="3:9" s="85" customFormat="1" x14ac:dyDescent="0.25">
      <c r="C1252" s="202"/>
      <c r="I1252" s="102"/>
    </row>
    <row r="1253" spans="3:9" s="85" customFormat="1" x14ac:dyDescent="0.25">
      <c r="C1253" s="202"/>
      <c r="I1253" s="102"/>
    </row>
    <row r="1254" spans="3:9" s="85" customFormat="1" x14ac:dyDescent="0.25">
      <c r="C1254" s="202"/>
      <c r="I1254" s="102"/>
    </row>
    <row r="1255" spans="3:9" s="85" customFormat="1" x14ac:dyDescent="0.25">
      <c r="C1255" s="202"/>
      <c r="I1255" s="102"/>
    </row>
    <row r="1256" spans="3:9" s="85" customFormat="1" x14ac:dyDescent="0.25">
      <c r="C1256" s="202"/>
      <c r="I1256" s="102"/>
    </row>
    <row r="1257" spans="3:9" s="85" customFormat="1" x14ac:dyDescent="0.25">
      <c r="C1257" s="202"/>
      <c r="I1257" s="102"/>
    </row>
    <row r="1258" spans="3:9" s="85" customFormat="1" x14ac:dyDescent="0.25">
      <c r="C1258" s="202"/>
      <c r="I1258" s="102"/>
    </row>
    <row r="1259" spans="3:9" s="85" customFormat="1" x14ac:dyDescent="0.25">
      <c r="C1259" s="202"/>
      <c r="I1259" s="102"/>
    </row>
    <row r="1260" spans="3:9" s="85" customFormat="1" x14ac:dyDescent="0.25">
      <c r="C1260" s="202"/>
      <c r="I1260" s="102"/>
    </row>
    <row r="1261" spans="3:9" s="85" customFormat="1" x14ac:dyDescent="0.25">
      <c r="C1261" s="202"/>
      <c r="I1261" s="102"/>
    </row>
    <row r="1262" spans="3:9" s="85" customFormat="1" x14ac:dyDescent="0.25">
      <c r="C1262" s="202"/>
      <c r="I1262" s="102"/>
    </row>
    <row r="1263" spans="3:9" s="85" customFormat="1" x14ac:dyDescent="0.25">
      <c r="C1263" s="202"/>
      <c r="I1263" s="102"/>
    </row>
    <row r="1264" spans="3:9" s="85" customFormat="1" x14ac:dyDescent="0.25">
      <c r="C1264" s="202"/>
      <c r="I1264" s="102"/>
    </row>
    <row r="1265" spans="3:9" s="85" customFormat="1" x14ac:dyDescent="0.25">
      <c r="C1265" s="202"/>
      <c r="I1265" s="102"/>
    </row>
    <row r="1266" spans="3:9" s="85" customFormat="1" x14ac:dyDescent="0.25">
      <c r="C1266" s="202"/>
      <c r="I1266" s="102"/>
    </row>
    <row r="1267" spans="3:9" s="85" customFormat="1" x14ac:dyDescent="0.25">
      <c r="C1267" s="202"/>
      <c r="I1267" s="102"/>
    </row>
    <row r="1268" spans="3:9" s="85" customFormat="1" x14ac:dyDescent="0.25">
      <c r="C1268" s="202"/>
      <c r="I1268" s="102"/>
    </row>
    <row r="1269" spans="3:9" s="85" customFormat="1" x14ac:dyDescent="0.25">
      <c r="C1269" s="202"/>
      <c r="I1269" s="102"/>
    </row>
    <row r="1270" spans="3:9" s="85" customFormat="1" x14ac:dyDescent="0.25">
      <c r="C1270" s="202"/>
      <c r="I1270" s="102"/>
    </row>
    <row r="1271" spans="3:9" s="85" customFormat="1" x14ac:dyDescent="0.25">
      <c r="C1271" s="202"/>
      <c r="I1271" s="102"/>
    </row>
    <row r="1272" spans="3:9" s="85" customFormat="1" x14ac:dyDescent="0.25">
      <c r="C1272" s="202"/>
      <c r="I1272" s="102"/>
    </row>
    <row r="1273" spans="3:9" s="85" customFormat="1" x14ac:dyDescent="0.25">
      <c r="C1273" s="202"/>
      <c r="I1273" s="102"/>
    </row>
    <row r="1274" spans="3:9" s="85" customFormat="1" x14ac:dyDescent="0.25">
      <c r="C1274" s="202"/>
      <c r="I1274" s="102"/>
    </row>
    <row r="1275" spans="3:9" s="85" customFormat="1" x14ac:dyDescent="0.25">
      <c r="C1275" s="202"/>
      <c r="I1275" s="102"/>
    </row>
    <row r="1276" spans="3:9" s="85" customFormat="1" x14ac:dyDescent="0.25">
      <c r="C1276" s="202"/>
      <c r="I1276" s="102"/>
    </row>
    <row r="1277" spans="3:9" s="85" customFormat="1" x14ac:dyDescent="0.25">
      <c r="C1277" s="202"/>
      <c r="I1277" s="102"/>
    </row>
    <row r="1278" spans="3:9" s="85" customFormat="1" x14ac:dyDescent="0.25">
      <c r="C1278" s="202"/>
      <c r="I1278" s="102"/>
    </row>
    <row r="1279" spans="3:9" s="85" customFormat="1" x14ac:dyDescent="0.25">
      <c r="C1279" s="202"/>
      <c r="I1279" s="102"/>
    </row>
    <row r="1280" spans="3:9" s="85" customFormat="1" x14ac:dyDescent="0.25">
      <c r="C1280" s="202"/>
      <c r="I1280" s="102"/>
    </row>
    <row r="1281" spans="3:9" s="85" customFormat="1" x14ac:dyDescent="0.25">
      <c r="C1281" s="202"/>
      <c r="I1281" s="102"/>
    </row>
    <row r="1282" spans="3:9" s="85" customFormat="1" x14ac:dyDescent="0.25">
      <c r="C1282" s="202"/>
      <c r="I1282" s="102"/>
    </row>
    <row r="1283" spans="3:9" s="85" customFormat="1" x14ac:dyDescent="0.25">
      <c r="C1283" s="202"/>
      <c r="I1283" s="102"/>
    </row>
    <row r="1284" spans="3:9" s="85" customFormat="1" x14ac:dyDescent="0.25">
      <c r="C1284" s="202"/>
      <c r="I1284" s="102"/>
    </row>
    <row r="1285" spans="3:9" s="85" customFormat="1" x14ac:dyDescent="0.25">
      <c r="C1285" s="202"/>
      <c r="I1285" s="102"/>
    </row>
    <row r="1286" spans="3:9" s="85" customFormat="1" x14ac:dyDescent="0.25">
      <c r="C1286" s="202"/>
      <c r="I1286" s="102"/>
    </row>
    <row r="1287" spans="3:9" s="85" customFormat="1" x14ac:dyDescent="0.25">
      <c r="C1287" s="202"/>
      <c r="I1287" s="102"/>
    </row>
    <row r="1288" spans="3:9" s="85" customFormat="1" x14ac:dyDescent="0.25">
      <c r="C1288" s="202"/>
      <c r="I1288" s="102"/>
    </row>
    <row r="1289" spans="3:9" s="85" customFormat="1" x14ac:dyDescent="0.25">
      <c r="C1289" s="202"/>
      <c r="I1289" s="102"/>
    </row>
    <row r="1290" spans="3:9" s="85" customFormat="1" x14ac:dyDescent="0.25">
      <c r="C1290" s="202"/>
      <c r="I1290" s="102"/>
    </row>
    <row r="1291" spans="3:9" s="85" customFormat="1" x14ac:dyDescent="0.25">
      <c r="C1291" s="202"/>
      <c r="I1291" s="102"/>
    </row>
    <row r="1292" spans="3:9" s="85" customFormat="1" x14ac:dyDescent="0.25">
      <c r="C1292" s="202"/>
      <c r="I1292" s="102"/>
    </row>
    <row r="1293" spans="3:9" s="85" customFormat="1" x14ac:dyDescent="0.25">
      <c r="C1293" s="202"/>
      <c r="I1293" s="102"/>
    </row>
    <row r="1294" spans="3:9" s="85" customFormat="1" x14ac:dyDescent="0.25">
      <c r="C1294" s="202"/>
      <c r="I1294" s="102"/>
    </row>
    <row r="1295" spans="3:9" s="85" customFormat="1" x14ac:dyDescent="0.25">
      <c r="C1295" s="202"/>
      <c r="I1295" s="102"/>
    </row>
    <row r="1296" spans="3:9" s="85" customFormat="1" x14ac:dyDescent="0.25">
      <c r="C1296" s="202"/>
      <c r="I1296" s="102"/>
    </row>
    <row r="1297" spans="3:9" s="85" customFormat="1" x14ac:dyDescent="0.25">
      <c r="C1297" s="202"/>
      <c r="I1297" s="102"/>
    </row>
    <row r="1298" spans="3:9" s="85" customFormat="1" x14ac:dyDescent="0.25">
      <c r="C1298" s="202"/>
      <c r="I1298" s="102"/>
    </row>
    <row r="1299" spans="3:9" s="85" customFormat="1" x14ac:dyDescent="0.25">
      <c r="C1299" s="202"/>
      <c r="I1299" s="102"/>
    </row>
    <row r="1300" spans="3:9" s="85" customFormat="1" x14ac:dyDescent="0.25">
      <c r="C1300" s="202"/>
      <c r="I1300" s="102"/>
    </row>
    <row r="1301" spans="3:9" s="85" customFormat="1" x14ac:dyDescent="0.25">
      <c r="C1301" s="202"/>
      <c r="I1301" s="102"/>
    </row>
    <row r="1302" spans="3:9" s="85" customFormat="1" x14ac:dyDescent="0.25">
      <c r="C1302" s="202"/>
      <c r="I1302" s="102"/>
    </row>
    <row r="1303" spans="3:9" s="85" customFormat="1" x14ac:dyDescent="0.25">
      <c r="C1303" s="202"/>
      <c r="I1303" s="102"/>
    </row>
    <row r="1304" spans="3:9" s="85" customFormat="1" x14ac:dyDescent="0.25">
      <c r="C1304" s="202"/>
      <c r="I1304" s="102"/>
    </row>
    <row r="1305" spans="3:9" s="85" customFormat="1" x14ac:dyDescent="0.25">
      <c r="C1305" s="202"/>
      <c r="I1305" s="102"/>
    </row>
    <row r="1306" spans="3:9" s="85" customFormat="1" x14ac:dyDescent="0.25">
      <c r="C1306" s="202"/>
      <c r="I1306" s="102"/>
    </row>
    <row r="1307" spans="3:9" s="85" customFormat="1" x14ac:dyDescent="0.25">
      <c r="C1307" s="202"/>
      <c r="I1307" s="102"/>
    </row>
    <row r="1308" spans="3:9" s="85" customFormat="1" x14ac:dyDescent="0.25">
      <c r="C1308" s="202"/>
      <c r="I1308" s="102"/>
    </row>
    <row r="1309" spans="3:9" s="85" customFormat="1" x14ac:dyDescent="0.25">
      <c r="C1309" s="202"/>
      <c r="I1309" s="102"/>
    </row>
    <row r="1310" spans="3:9" s="85" customFormat="1" x14ac:dyDescent="0.25">
      <c r="C1310" s="202"/>
      <c r="I1310" s="102"/>
    </row>
    <row r="1311" spans="3:9" s="85" customFormat="1" x14ac:dyDescent="0.25">
      <c r="C1311" s="202"/>
      <c r="I1311" s="102"/>
    </row>
    <row r="1312" spans="3:9" s="85" customFormat="1" x14ac:dyDescent="0.25">
      <c r="C1312" s="202"/>
      <c r="I1312" s="102"/>
    </row>
    <row r="1313" spans="3:9" s="85" customFormat="1" x14ac:dyDescent="0.25">
      <c r="C1313" s="202"/>
      <c r="I1313" s="102"/>
    </row>
    <row r="1314" spans="3:9" s="85" customFormat="1" x14ac:dyDescent="0.25">
      <c r="C1314" s="202"/>
      <c r="I1314" s="102"/>
    </row>
    <row r="1315" spans="3:9" s="85" customFormat="1" x14ac:dyDescent="0.25">
      <c r="C1315" s="202"/>
      <c r="I1315" s="102"/>
    </row>
    <row r="1316" spans="3:9" s="85" customFormat="1" x14ac:dyDescent="0.25">
      <c r="C1316" s="202"/>
      <c r="I1316" s="102"/>
    </row>
    <row r="1317" spans="3:9" s="85" customFormat="1" x14ac:dyDescent="0.25">
      <c r="C1317" s="202"/>
      <c r="I1317" s="102"/>
    </row>
    <row r="1318" spans="3:9" s="85" customFormat="1" x14ac:dyDescent="0.25">
      <c r="C1318" s="202"/>
      <c r="I1318" s="102"/>
    </row>
    <row r="1319" spans="3:9" s="85" customFormat="1" x14ac:dyDescent="0.25">
      <c r="C1319" s="202"/>
      <c r="I1319" s="102"/>
    </row>
    <row r="1320" spans="3:9" s="85" customFormat="1" x14ac:dyDescent="0.25">
      <c r="C1320" s="202"/>
      <c r="I1320" s="102"/>
    </row>
    <row r="1321" spans="3:9" s="85" customFormat="1" x14ac:dyDescent="0.25">
      <c r="C1321" s="202"/>
      <c r="I1321" s="102"/>
    </row>
    <row r="1322" spans="3:9" s="85" customFormat="1" x14ac:dyDescent="0.25">
      <c r="C1322" s="202"/>
      <c r="I1322" s="102"/>
    </row>
    <row r="1323" spans="3:9" s="85" customFormat="1" x14ac:dyDescent="0.25">
      <c r="C1323" s="202"/>
      <c r="I1323" s="102"/>
    </row>
    <row r="1324" spans="3:9" s="85" customFormat="1" x14ac:dyDescent="0.25">
      <c r="C1324" s="202"/>
      <c r="I1324" s="102"/>
    </row>
    <row r="1325" spans="3:9" s="85" customFormat="1" x14ac:dyDescent="0.25">
      <c r="C1325" s="202"/>
      <c r="I1325" s="102"/>
    </row>
    <row r="1326" spans="3:9" s="85" customFormat="1" x14ac:dyDescent="0.25">
      <c r="C1326" s="202"/>
      <c r="I1326" s="102"/>
    </row>
    <row r="1327" spans="3:9" s="85" customFormat="1" x14ac:dyDescent="0.25">
      <c r="C1327" s="202"/>
      <c r="I1327" s="102"/>
    </row>
    <row r="1328" spans="3:9" s="85" customFormat="1" x14ac:dyDescent="0.25">
      <c r="C1328" s="202"/>
      <c r="I1328" s="102"/>
    </row>
    <row r="1329" spans="3:9" s="85" customFormat="1" x14ac:dyDescent="0.25">
      <c r="C1329" s="202"/>
      <c r="I1329" s="102"/>
    </row>
    <row r="1330" spans="3:9" s="85" customFormat="1" x14ac:dyDescent="0.25">
      <c r="C1330" s="202"/>
      <c r="I1330" s="102"/>
    </row>
    <row r="1331" spans="3:9" s="85" customFormat="1" x14ac:dyDescent="0.25">
      <c r="C1331" s="202"/>
      <c r="I1331" s="102"/>
    </row>
    <row r="1332" spans="3:9" s="85" customFormat="1" x14ac:dyDescent="0.25">
      <c r="C1332" s="202"/>
      <c r="I1332" s="102"/>
    </row>
    <row r="1333" spans="3:9" s="85" customFormat="1" x14ac:dyDescent="0.25">
      <c r="C1333" s="202"/>
      <c r="I1333" s="102"/>
    </row>
    <row r="1334" spans="3:9" s="85" customFormat="1" x14ac:dyDescent="0.25">
      <c r="C1334" s="202"/>
      <c r="I1334" s="102"/>
    </row>
    <row r="1335" spans="3:9" s="85" customFormat="1" x14ac:dyDescent="0.25">
      <c r="C1335" s="202"/>
      <c r="I1335" s="102"/>
    </row>
    <row r="1336" spans="3:9" s="85" customFormat="1" x14ac:dyDescent="0.25">
      <c r="C1336" s="202"/>
      <c r="I1336" s="102"/>
    </row>
    <row r="1337" spans="3:9" s="85" customFormat="1" x14ac:dyDescent="0.25">
      <c r="C1337" s="202"/>
      <c r="I1337" s="102"/>
    </row>
    <row r="1338" spans="3:9" s="85" customFormat="1" x14ac:dyDescent="0.25">
      <c r="C1338" s="202"/>
      <c r="I1338" s="102"/>
    </row>
    <row r="1339" spans="3:9" s="85" customFormat="1" x14ac:dyDescent="0.25">
      <c r="C1339" s="202"/>
      <c r="I1339" s="102"/>
    </row>
    <row r="1340" spans="3:9" s="85" customFormat="1" x14ac:dyDescent="0.25">
      <c r="C1340" s="202"/>
      <c r="I1340" s="102"/>
    </row>
    <row r="1341" spans="3:9" s="85" customFormat="1" x14ac:dyDescent="0.25">
      <c r="C1341" s="202"/>
      <c r="I1341" s="102"/>
    </row>
    <row r="1342" spans="3:9" s="85" customFormat="1" x14ac:dyDescent="0.25">
      <c r="C1342" s="202"/>
      <c r="I1342" s="102"/>
    </row>
    <row r="1343" spans="3:9" s="85" customFormat="1" x14ac:dyDescent="0.25">
      <c r="C1343" s="202"/>
      <c r="I1343" s="102"/>
    </row>
    <row r="1344" spans="3:9" s="85" customFormat="1" x14ac:dyDescent="0.25">
      <c r="C1344" s="202"/>
      <c r="I1344" s="102"/>
    </row>
    <row r="1345" spans="3:9" s="85" customFormat="1" x14ac:dyDescent="0.25">
      <c r="C1345" s="202"/>
      <c r="I1345" s="102"/>
    </row>
    <row r="1346" spans="3:9" s="85" customFormat="1" x14ac:dyDescent="0.25">
      <c r="C1346" s="202"/>
      <c r="I1346" s="102"/>
    </row>
    <row r="1347" spans="3:9" s="85" customFormat="1" x14ac:dyDescent="0.25">
      <c r="C1347" s="202"/>
      <c r="I1347" s="102"/>
    </row>
    <row r="1348" spans="3:9" s="85" customFormat="1" x14ac:dyDescent="0.25">
      <c r="C1348" s="202"/>
      <c r="I1348" s="102"/>
    </row>
    <row r="1349" spans="3:9" s="85" customFormat="1" x14ac:dyDescent="0.25">
      <c r="C1349" s="202"/>
      <c r="I1349" s="102"/>
    </row>
    <row r="1350" spans="3:9" s="85" customFormat="1" x14ac:dyDescent="0.25">
      <c r="C1350" s="202"/>
      <c r="I1350" s="102"/>
    </row>
    <row r="1351" spans="3:9" s="85" customFormat="1" x14ac:dyDescent="0.25">
      <c r="C1351" s="202"/>
      <c r="I1351" s="102"/>
    </row>
    <row r="1352" spans="3:9" s="85" customFormat="1" x14ac:dyDescent="0.25">
      <c r="C1352" s="202"/>
      <c r="I1352" s="102"/>
    </row>
    <row r="1353" spans="3:9" s="85" customFormat="1" x14ac:dyDescent="0.25">
      <c r="C1353" s="202"/>
      <c r="I1353" s="102"/>
    </row>
    <row r="1354" spans="3:9" s="85" customFormat="1" x14ac:dyDescent="0.25">
      <c r="C1354" s="202"/>
      <c r="I1354" s="102"/>
    </row>
    <row r="1355" spans="3:9" s="85" customFormat="1" x14ac:dyDescent="0.25">
      <c r="C1355" s="202"/>
      <c r="I1355" s="102"/>
    </row>
    <row r="1356" spans="3:9" s="85" customFormat="1" x14ac:dyDescent="0.25">
      <c r="C1356" s="202"/>
      <c r="I1356" s="102"/>
    </row>
    <row r="1357" spans="3:9" s="85" customFormat="1" x14ac:dyDescent="0.25">
      <c r="C1357" s="202"/>
      <c r="I1357" s="102"/>
    </row>
    <row r="1358" spans="3:9" s="85" customFormat="1" x14ac:dyDescent="0.25">
      <c r="C1358" s="202"/>
      <c r="I1358" s="102"/>
    </row>
    <row r="1359" spans="3:9" s="85" customFormat="1" x14ac:dyDescent="0.25">
      <c r="C1359" s="202"/>
      <c r="I1359" s="102"/>
    </row>
    <row r="1360" spans="3:9" s="85" customFormat="1" x14ac:dyDescent="0.25">
      <c r="C1360" s="202"/>
      <c r="I1360" s="102"/>
    </row>
    <row r="1361" spans="3:9" s="85" customFormat="1" x14ac:dyDescent="0.25">
      <c r="C1361" s="202"/>
      <c r="I1361" s="102"/>
    </row>
    <row r="1362" spans="3:9" s="85" customFormat="1" x14ac:dyDescent="0.25">
      <c r="C1362" s="202"/>
      <c r="I1362" s="102"/>
    </row>
    <row r="1363" spans="3:9" s="85" customFormat="1" x14ac:dyDescent="0.25">
      <c r="C1363" s="202"/>
      <c r="I1363" s="102"/>
    </row>
    <row r="1364" spans="3:9" s="85" customFormat="1" x14ac:dyDescent="0.25">
      <c r="C1364" s="202"/>
      <c r="I1364" s="102"/>
    </row>
    <row r="1365" spans="3:9" s="85" customFormat="1" x14ac:dyDescent="0.25">
      <c r="C1365" s="202"/>
      <c r="I1365" s="102"/>
    </row>
    <row r="1366" spans="3:9" s="85" customFormat="1" x14ac:dyDescent="0.25">
      <c r="C1366" s="202"/>
      <c r="I1366" s="102"/>
    </row>
    <row r="1367" spans="3:9" s="85" customFormat="1" x14ac:dyDescent="0.25">
      <c r="C1367" s="202"/>
      <c r="I1367" s="102"/>
    </row>
    <row r="1368" spans="3:9" s="85" customFormat="1" x14ac:dyDescent="0.25">
      <c r="C1368" s="202"/>
      <c r="I1368" s="102"/>
    </row>
    <row r="1369" spans="3:9" s="85" customFormat="1" x14ac:dyDescent="0.25">
      <c r="C1369" s="202"/>
      <c r="I1369" s="102"/>
    </row>
    <row r="1370" spans="3:9" s="85" customFormat="1" x14ac:dyDescent="0.25">
      <c r="C1370" s="202"/>
      <c r="I1370" s="102"/>
    </row>
    <row r="1371" spans="3:9" s="85" customFormat="1" x14ac:dyDescent="0.25">
      <c r="C1371" s="202"/>
      <c r="I1371" s="102"/>
    </row>
    <row r="1372" spans="3:9" s="85" customFormat="1" x14ac:dyDescent="0.25">
      <c r="C1372" s="202"/>
      <c r="I1372" s="102"/>
    </row>
    <row r="1373" spans="3:9" s="85" customFormat="1" x14ac:dyDescent="0.25">
      <c r="C1373" s="202"/>
      <c r="I1373" s="102"/>
    </row>
    <row r="1374" spans="3:9" s="85" customFormat="1" x14ac:dyDescent="0.25">
      <c r="C1374" s="202"/>
      <c r="I1374" s="102"/>
    </row>
    <row r="1375" spans="3:9" s="85" customFormat="1" x14ac:dyDescent="0.25">
      <c r="C1375" s="202"/>
      <c r="I1375" s="102"/>
    </row>
    <row r="1376" spans="3:9" s="85" customFormat="1" x14ac:dyDescent="0.25">
      <c r="C1376" s="202"/>
      <c r="I1376" s="102"/>
    </row>
    <row r="1377" spans="3:9" s="85" customFormat="1" x14ac:dyDescent="0.25">
      <c r="C1377" s="202"/>
      <c r="I1377" s="102"/>
    </row>
    <row r="1378" spans="3:9" s="85" customFormat="1" x14ac:dyDescent="0.25">
      <c r="C1378" s="202"/>
      <c r="I1378" s="102"/>
    </row>
    <row r="1379" spans="3:9" s="85" customFormat="1" x14ac:dyDescent="0.25">
      <c r="C1379" s="202"/>
      <c r="I1379" s="102"/>
    </row>
    <row r="1380" spans="3:9" s="85" customFormat="1" x14ac:dyDescent="0.25">
      <c r="C1380" s="202"/>
      <c r="I1380" s="102"/>
    </row>
    <row r="1381" spans="3:9" s="85" customFormat="1" x14ac:dyDescent="0.25">
      <c r="C1381" s="202"/>
      <c r="I1381" s="102"/>
    </row>
    <row r="1382" spans="3:9" s="85" customFormat="1" x14ac:dyDescent="0.25">
      <c r="C1382" s="202"/>
      <c r="I1382" s="102"/>
    </row>
    <row r="1383" spans="3:9" s="85" customFormat="1" x14ac:dyDescent="0.25">
      <c r="C1383" s="202"/>
      <c r="I1383" s="102"/>
    </row>
    <row r="1384" spans="3:9" s="85" customFormat="1" x14ac:dyDescent="0.25">
      <c r="C1384" s="202"/>
      <c r="I1384" s="102"/>
    </row>
    <row r="1385" spans="3:9" s="85" customFormat="1" x14ac:dyDescent="0.25">
      <c r="C1385" s="202"/>
      <c r="I1385" s="102"/>
    </row>
    <row r="1386" spans="3:9" s="85" customFormat="1" x14ac:dyDescent="0.25">
      <c r="C1386" s="202"/>
      <c r="I1386" s="102"/>
    </row>
    <row r="1387" spans="3:9" s="85" customFormat="1" x14ac:dyDescent="0.25">
      <c r="C1387" s="202"/>
      <c r="I1387" s="102"/>
    </row>
    <row r="1388" spans="3:9" s="85" customFormat="1" x14ac:dyDescent="0.25">
      <c r="C1388" s="202"/>
      <c r="I1388" s="102"/>
    </row>
    <row r="1389" spans="3:9" s="85" customFormat="1" x14ac:dyDescent="0.25">
      <c r="C1389" s="202"/>
      <c r="I1389" s="102"/>
    </row>
    <row r="1390" spans="3:9" s="85" customFormat="1" x14ac:dyDescent="0.25">
      <c r="C1390" s="202"/>
      <c r="I1390" s="102"/>
    </row>
    <row r="1391" spans="3:9" s="85" customFormat="1" x14ac:dyDescent="0.25">
      <c r="C1391" s="202"/>
      <c r="I1391" s="102"/>
    </row>
    <row r="1392" spans="3:9" s="85" customFormat="1" x14ac:dyDescent="0.25">
      <c r="C1392" s="202"/>
      <c r="I1392" s="102"/>
    </row>
    <row r="1393" spans="3:9" s="85" customFormat="1" x14ac:dyDescent="0.25">
      <c r="C1393" s="202"/>
      <c r="I1393" s="102"/>
    </row>
    <row r="1394" spans="3:9" s="85" customFormat="1" x14ac:dyDescent="0.25">
      <c r="C1394" s="202"/>
      <c r="I1394" s="102"/>
    </row>
    <row r="1395" spans="3:9" s="85" customFormat="1" x14ac:dyDescent="0.25">
      <c r="C1395" s="202"/>
      <c r="I1395" s="102"/>
    </row>
    <row r="1396" spans="3:9" s="85" customFormat="1" x14ac:dyDescent="0.25">
      <c r="C1396" s="202"/>
      <c r="I1396" s="102"/>
    </row>
    <row r="1397" spans="3:9" s="85" customFormat="1" x14ac:dyDescent="0.25">
      <c r="C1397" s="202"/>
      <c r="I1397" s="102"/>
    </row>
    <row r="1398" spans="3:9" s="85" customFormat="1" x14ac:dyDescent="0.25">
      <c r="C1398" s="202"/>
      <c r="I1398" s="102"/>
    </row>
    <row r="1399" spans="3:9" s="85" customFormat="1" x14ac:dyDescent="0.25">
      <c r="C1399" s="202"/>
      <c r="I1399" s="102"/>
    </row>
    <row r="1400" spans="3:9" s="85" customFormat="1" x14ac:dyDescent="0.25">
      <c r="C1400" s="202"/>
      <c r="I1400" s="102"/>
    </row>
    <row r="1401" spans="3:9" s="85" customFormat="1" x14ac:dyDescent="0.25">
      <c r="C1401" s="202"/>
      <c r="I1401" s="102"/>
    </row>
    <row r="1402" spans="3:9" s="85" customFormat="1" x14ac:dyDescent="0.25">
      <c r="C1402" s="202"/>
      <c r="I1402" s="102"/>
    </row>
    <row r="1403" spans="3:9" s="85" customFormat="1" x14ac:dyDescent="0.25">
      <c r="C1403" s="202"/>
      <c r="I1403" s="102"/>
    </row>
    <row r="1404" spans="3:9" s="85" customFormat="1" x14ac:dyDescent="0.25">
      <c r="C1404" s="202"/>
      <c r="I1404" s="102"/>
    </row>
    <row r="1405" spans="3:9" s="85" customFormat="1" x14ac:dyDescent="0.25">
      <c r="C1405" s="202"/>
      <c r="I1405" s="102"/>
    </row>
    <row r="1406" spans="3:9" s="85" customFormat="1" x14ac:dyDescent="0.25">
      <c r="C1406" s="202"/>
      <c r="I1406" s="102"/>
    </row>
    <row r="1407" spans="3:9" s="85" customFormat="1" x14ac:dyDescent="0.25">
      <c r="C1407" s="202"/>
      <c r="I1407" s="102"/>
    </row>
    <row r="1408" spans="3:9" s="85" customFormat="1" x14ac:dyDescent="0.25">
      <c r="C1408" s="202"/>
      <c r="I1408" s="102"/>
    </row>
    <row r="1409" spans="3:9" s="85" customFormat="1" x14ac:dyDescent="0.25">
      <c r="C1409" s="202"/>
      <c r="I1409" s="102"/>
    </row>
    <row r="1410" spans="3:9" s="85" customFormat="1" x14ac:dyDescent="0.25">
      <c r="C1410" s="202"/>
      <c r="I1410" s="102"/>
    </row>
    <row r="1411" spans="3:9" s="85" customFormat="1" x14ac:dyDescent="0.25">
      <c r="C1411" s="202"/>
      <c r="I1411" s="102"/>
    </row>
    <row r="1412" spans="3:9" s="85" customFormat="1" x14ac:dyDescent="0.25">
      <c r="C1412" s="202"/>
      <c r="I1412" s="102"/>
    </row>
    <row r="1413" spans="3:9" s="85" customFormat="1" x14ac:dyDescent="0.25">
      <c r="C1413" s="202"/>
      <c r="I1413" s="102"/>
    </row>
    <row r="1414" spans="3:9" s="85" customFormat="1" x14ac:dyDescent="0.25">
      <c r="C1414" s="202"/>
      <c r="I1414" s="102"/>
    </row>
    <row r="1415" spans="3:9" s="85" customFormat="1" x14ac:dyDescent="0.25">
      <c r="C1415" s="202"/>
      <c r="I1415" s="102"/>
    </row>
    <row r="1416" spans="3:9" s="85" customFormat="1" x14ac:dyDescent="0.25">
      <c r="C1416" s="202"/>
      <c r="I1416" s="102"/>
    </row>
    <row r="1417" spans="3:9" s="85" customFormat="1" x14ac:dyDescent="0.25">
      <c r="C1417" s="202"/>
      <c r="I1417" s="102"/>
    </row>
    <row r="1418" spans="3:9" s="85" customFormat="1" x14ac:dyDescent="0.25">
      <c r="C1418" s="202"/>
      <c r="I1418" s="102"/>
    </row>
    <row r="1419" spans="3:9" s="85" customFormat="1" x14ac:dyDescent="0.25">
      <c r="C1419" s="202"/>
      <c r="I1419" s="102"/>
    </row>
    <row r="1420" spans="3:9" s="85" customFormat="1" x14ac:dyDescent="0.25">
      <c r="C1420" s="202"/>
      <c r="I1420" s="102"/>
    </row>
    <row r="1421" spans="3:9" s="85" customFormat="1" x14ac:dyDescent="0.25">
      <c r="C1421" s="202"/>
      <c r="I1421" s="102"/>
    </row>
    <row r="1422" spans="3:9" s="85" customFormat="1" x14ac:dyDescent="0.25">
      <c r="C1422" s="202"/>
      <c r="I1422" s="102"/>
    </row>
    <row r="1423" spans="3:9" s="85" customFormat="1" x14ac:dyDescent="0.25">
      <c r="C1423" s="202"/>
      <c r="I1423" s="102"/>
    </row>
    <row r="1424" spans="3:9" s="85" customFormat="1" x14ac:dyDescent="0.25">
      <c r="C1424" s="202"/>
      <c r="I1424" s="102"/>
    </row>
    <row r="1425" spans="3:9" s="85" customFormat="1" x14ac:dyDescent="0.25">
      <c r="C1425" s="202"/>
      <c r="I1425" s="102"/>
    </row>
    <row r="1426" spans="3:9" s="85" customFormat="1" x14ac:dyDescent="0.25">
      <c r="C1426" s="202"/>
      <c r="I1426" s="102"/>
    </row>
    <row r="1427" spans="3:9" s="85" customFormat="1" x14ac:dyDescent="0.25">
      <c r="C1427" s="202"/>
      <c r="I1427" s="102"/>
    </row>
    <row r="1428" spans="3:9" s="85" customFormat="1" x14ac:dyDescent="0.25">
      <c r="C1428" s="202"/>
      <c r="I1428" s="102"/>
    </row>
    <row r="1429" spans="3:9" s="85" customFormat="1" x14ac:dyDescent="0.25">
      <c r="C1429" s="202"/>
      <c r="I1429" s="102"/>
    </row>
    <row r="1430" spans="3:9" s="85" customFormat="1" x14ac:dyDescent="0.25">
      <c r="C1430" s="202"/>
      <c r="I1430" s="102"/>
    </row>
    <row r="1431" spans="3:9" s="85" customFormat="1" x14ac:dyDescent="0.25">
      <c r="C1431" s="202"/>
      <c r="I1431" s="102"/>
    </row>
    <row r="1432" spans="3:9" s="85" customFormat="1" x14ac:dyDescent="0.25">
      <c r="C1432" s="202"/>
      <c r="I1432" s="102"/>
    </row>
    <row r="1433" spans="3:9" s="85" customFormat="1" x14ac:dyDescent="0.25">
      <c r="C1433" s="202"/>
      <c r="I1433" s="102"/>
    </row>
    <row r="1434" spans="3:9" s="85" customFormat="1" x14ac:dyDescent="0.25">
      <c r="C1434" s="202"/>
      <c r="I1434" s="102"/>
    </row>
    <row r="1435" spans="3:9" s="85" customFormat="1" x14ac:dyDescent="0.25">
      <c r="C1435" s="202"/>
      <c r="I1435" s="102"/>
    </row>
    <row r="1436" spans="3:9" s="85" customFormat="1" x14ac:dyDescent="0.25">
      <c r="C1436" s="202"/>
      <c r="I1436" s="102"/>
    </row>
    <row r="1437" spans="3:9" s="85" customFormat="1" x14ac:dyDescent="0.25">
      <c r="C1437" s="202"/>
      <c r="I1437" s="102"/>
    </row>
    <row r="1438" spans="3:9" s="85" customFormat="1" x14ac:dyDescent="0.25">
      <c r="C1438" s="202"/>
      <c r="I1438" s="102"/>
    </row>
    <row r="1439" spans="3:9" s="85" customFormat="1" x14ac:dyDescent="0.25">
      <c r="C1439" s="202"/>
      <c r="I1439" s="102"/>
    </row>
    <row r="1440" spans="3:9" s="85" customFormat="1" x14ac:dyDescent="0.25">
      <c r="C1440" s="202"/>
      <c r="I1440" s="102"/>
    </row>
    <row r="1441" spans="3:9" s="85" customFormat="1" x14ac:dyDescent="0.25">
      <c r="C1441" s="202"/>
      <c r="I1441" s="102"/>
    </row>
    <row r="1442" spans="3:9" s="85" customFormat="1" x14ac:dyDescent="0.25">
      <c r="C1442" s="202"/>
      <c r="I1442" s="102"/>
    </row>
    <row r="1443" spans="3:9" s="85" customFormat="1" x14ac:dyDescent="0.25">
      <c r="C1443" s="202"/>
      <c r="I1443" s="102"/>
    </row>
    <row r="1444" spans="3:9" s="85" customFormat="1" x14ac:dyDescent="0.25">
      <c r="C1444" s="202"/>
      <c r="I1444" s="102"/>
    </row>
    <row r="1445" spans="3:9" s="85" customFormat="1" x14ac:dyDescent="0.25">
      <c r="C1445" s="202"/>
      <c r="I1445" s="102"/>
    </row>
    <row r="1446" spans="3:9" s="85" customFormat="1" x14ac:dyDescent="0.25">
      <c r="C1446" s="202"/>
      <c r="I1446" s="102"/>
    </row>
    <row r="1447" spans="3:9" s="85" customFormat="1" x14ac:dyDescent="0.25">
      <c r="C1447" s="202"/>
      <c r="I1447" s="102"/>
    </row>
    <row r="1448" spans="3:9" s="85" customFormat="1" x14ac:dyDescent="0.25">
      <c r="C1448" s="202"/>
      <c r="I1448" s="102"/>
    </row>
    <row r="1449" spans="3:9" s="85" customFormat="1" x14ac:dyDescent="0.25">
      <c r="C1449" s="202"/>
      <c r="I1449" s="102"/>
    </row>
    <row r="1450" spans="3:9" s="85" customFormat="1" x14ac:dyDescent="0.25">
      <c r="C1450" s="202"/>
      <c r="I1450" s="102"/>
    </row>
    <row r="1451" spans="3:9" s="85" customFormat="1" x14ac:dyDescent="0.25">
      <c r="C1451" s="202"/>
      <c r="I1451" s="102"/>
    </row>
    <row r="1452" spans="3:9" s="85" customFormat="1" x14ac:dyDescent="0.25">
      <c r="C1452" s="202"/>
      <c r="I1452" s="102"/>
    </row>
    <row r="1453" spans="3:9" s="85" customFormat="1" x14ac:dyDescent="0.25">
      <c r="C1453" s="202"/>
      <c r="I1453" s="102"/>
    </row>
    <row r="1454" spans="3:9" s="85" customFormat="1" x14ac:dyDescent="0.25">
      <c r="C1454" s="202"/>
      <c r="I1454" s="102"/>
    </row>
    <row r="1455" spans="3:9" s="85" customFormat="1" x14ac:dyDescent="0.25">
      <c r="C1455" s="202"/>
      <c r="I1455" s="102"/>
    </row>
    <row r="1456" spans="3:9" s="85" customFormat="1" x14ac:dyDescent="0.25">
      <c r="C1456" s="202"/>
      <c r="I1456" s="102"/>
    </row>
    <row r="1457" spans="3:9" s="85" customFormat="1" x14ac:dyDescent="0.25">
      <c r="C1457" s="202"/>
      <c r="I1457" s="102"/>
    </row>
    <row r="1458" spans="3:9" s="85" customFormat="1" x14ac:dyDescent="0.25">
      <c r="C1458" s="202"/>
      <c r="I1458" s="102"/>
    </row>
    <row r="1459" spans="3:9" s="85" customFormat="1" x14ac:dyDescent="0.25">
      <c r="C1459" s="202"/>
      <c r="I1459" s="102"/>
    </row>
    <row r="1460" spans="3:9" s="85" customFormat="1" x14ac:dyDescent="0.25">
      <c r="C1460" s="202"/>
      <c r="I1460" s="102"/>
    </row>
    <row r="1461" spans="3:9" s="85" customFormat="1" x14ac:dyDescent="0.25">
      <c r="C1461" s="202"/>
      <c r="I1461" s="102"/>
    </row>
    <row r="1462" spans="3:9" s="85" customFormat="1" x14ac:dyDescent="0.25">
      <c r="C1462" s="202"/>
      <c r="I1462" s="102"/>
    </row>
    <row r="1463" spans="3:9" s="85" customFormat="1" x14ac:dyDescent="0.25">
      <c r="C1463" s="202"/>
      <c r="I1463" s="102"/>
    </row>
    <row r="1464" spans="3:9" s="85" customFormat="1" x14ac:dyDescent="0.25">
      <c r="C1464" s="202"/>
      <c r="I1464" s="102"/>
    </row>
    <row r="1465" spans="3:9" s="85" customFormat="1" x14ac:dyDescent="0.25">
      <c r="C1465" s="202"/>
      <c r="I1465" s="102"/>
    </row>
    <row r="1466" spans="3:9" s="85" customFormat="1" x14ac:dyDescent="0.25">
      <c r="C1466" s="202"/>
      <c r="I1466" s="102"/>
    </row>
    <row r="1467" spans="3:9" s="85" customFormat="1" x14ac:dyDescent="0.25">
      <c r="C1467" s="202"/>
      <c r="I1467" s="102"/>
    </row>
    <row r="1468" spans="3:9" s="85" customFormat="1" x14ac:dyDescent="0.25">
      <c r="C1468" s="202"/>
      <c r="I1468" s="102"/>
    </row>
    <row r="1469" spans="3:9" s="85" customFormat="1" x14ac:dyDescent="0.25">
      <c r="C1469" s="202"/>
      <c r="I1469" s="102"/>
    </row>
    <row r="1470" spans="3:9" s="85" customFormat="1" x14ac:dyDescent="0.25">
      <c r="C1470" s="202"/>
      <c r="I1470" s="102"/>
    </row>
    <row r="1471" spans="3:9" s="85" customFormat="1" x14ac:dyDescent="0.25">
      <c r="C1471" s="202"/>
      <c r="I1471" s="102"/>
    </row>
    <row r="1472" spans="3:9" s="85" customFormat="1" x14ac:dyDescent="0.25">
      <c r="C1472" s="202"/>
      <c r="I1472" s="102"/>
    </row>
    <row r="1473" spans="3:9" s="85" customFormat="1" x14ac:dyDescent="0.25">
      <c r="C1473" s="202"/>
      <c r="I1473" s="102"/>
    </row>
    <row r="1474" spans="3:9" s="85" customFormat="1" x14ac:dyDescent="0.25">
      <c r="C1474" s="202"/>
      <c r="I1474" s="102"/>
    </row>
    <row r="1475" spans="3:9" s="85" customFormat="1" x14ac:dyDescent="0.25">
      <c r="C1475" s="202"/>
      <c r="I1475" s="102"/>
    </row>
    <row r="1476" spans="3:9" s="85" customFormat="1" x14ac:dyDescent="0.25">
      <c r="C1476" s="202"/>
      <c r="I1476" s="102"/>
    </row>
    <row r="1477" spans="3:9" s="85" customFormat="1" x14ac:dyDescent="0.25">
      <c r="C1477" s="202"/>
      <c r="I1477" s="102"/>
    </row>
    <row r="1478" spans="3:9" s="85" customFormat="1" x14ac:dyDescent="0.25">
      <c r="C1478" s="202"/>
      <c r="I1478" s="102"/>
    </row>
    <row r="1479" spans="3:9" s="85" customFormat="1" x14ac:dyDescent="0.25">
      <c r="C1479" s="202"/>
      <c r="I1479" s="102"/>
    </row>
    <row r="1480" spans="3:9" s="85" customFormat="1" x14ac:dyDescent="0.25">
      <c r="C1480" s="202"/>
      <c r="I1480" s="102"/>
    </row>
    <row r="1481" spans="3:9" s="85" customFormat="1" x14ac:dyDescent="0.25">
      <c r="C1481" s="202"/>
      <c r="I1481" s="102"/>
    </row>
    <row r="1482" spans="3:9" s="85" customFormat="1" x14ac:dyDescent="0.25">
      <c r="C1482" s="202"/>
      <c r="I1482" s="102"/>
    </row>
    <row r="1483" spans="3:9" s="85" customFormat="1" x14ac:dyDescent="0.25">
      <c r="C1483" s="202"/>
      <c r="I1483" s="102"/>
    </row>
    <row r="1484" spans="3:9" s="85" customFormat="1" x14ac:dyDescent="0.25">
      <c r="C1484" s="202"/>
      <c r="I1484" s="102"/>
    </row>
    <row r="1485" spans="3:9" s="85" customFormat="1" x14ac:dyDescent="0.25">
      <c r="C1485" s="202"/>
      <c r="I1485" s="102"/>
    </row>
    <row r="1486" spans="3:9" s="85" customFormat="1" x14ac:dyDescent="0.25">
      <c r="C1486" s="202"/>
      <c r="I1486" s="102"/>
    </row>
    <row r="1487" spans="3:9" s="85" customFormat="1" x14ac:dyDescent="0.25">
      <c r="C1487" s="202"/>
      <c r="I1487" s="102"/>
    </row>
    <row r="1488" spans="3:9" s="85" customFormat="1" x14ac:dyDescent="0.25">
      <c r="C1488" s="202"/>
      <c r="I1488" s="102"/>
    </row>
    <row r="1489" spans="3:9" s="85" customFormat="1" x14ac:dyDescent="0.25">
      <c r="C1489" s="202"/>
      <c r="I1489" s="102"/>
    </row>
    <row r="1490" spans="3:9" s="85" customFormat="1" x14ac:dyDescent="0.25">
      <c r="C1490" s="202"/>
      <c r="I1490" s="102"/>
    </row>
    <row r="1491" spans="3:9" s="85" customFormat="1" x14ac:dyDescent="0.25">
      <c r="C1491" s="202"/>
      <c r="I1491" s="102"/>
    </row>
    <row r="1492" spans="3:9" s="85" customFormat="1" x14ac:dyDescent="0.25">
      <c r="C1492" s="202"/>
      <c r="I1492" s="102"/>
    </row>
    <row r="1493" spans="3:9" s="85" customFormat="1" x14ac:dyDescent="0.25">
      <c r="C1493" s="202"/>
      <c r="I1493" s="102"/>
    </row>
    <row r="1494" spans="3:9" s="85" customFormat="1" x14ac:dyDescent="0.25">
      <c r="C1494" s="202"/>
      <c r="I1494" s="102"/>
    </row>
    <row r="1495" spans="3:9" s="85" customFormat="1" x14ac:dyDescent="0.25">
      <c r="C1495" s="202"/>
      <c r="I1495" s="102"/>
    </row>
    <row r="1496" spans="3:9" s="85" customFormat="1" x14ac:dyDescent="0.25">
      <c r="C1496" s="202"/>
      <c r="I1496" s="102"/>
    </row>
    <row r="1497" spans="3:9" s="85" customFormat="1" x14ac:dyDescent="0.25">
      <c r="C1497" s="202"/>
      <c r="I1497" s="102"/>
    </row>
    <row r="1498" spans="3:9" s="85" customFormat="1" x14ac:dyDescent="0.25">
      <c r="C1498" s="202"/>
      <c r="I1498" s="102"/>
    </row>
    <row r="1499" spans="3:9" s="85" customFormat="1" x14ac:dyDescent="0.25">
      <c r="C1499" s="202"/>
      <c r="I1499" s="102"/>
    </row>
    <row r="1500" spans="3:9" s="85" customFormat="1" x14ac:dyDescent="0.25">
      <c r="C1500" s="202"/>
      <c r="I1500" s="102"/>
    </row>
    <row r="1501" spans="3:9" s="85" customFormat="1" x14ac:dyDescent="0.25">
      <c r="C1501" s="202"/>
      <c r="I1501" s="102"/>
    </row>
    <row r="1502" spans="3:9" s="85" customFormat="1" x14ac:dyDescent="0.25">
      <c r="C1502" s="202"/>
      <c r="I1502" s="102"/>
    </row>
    <row r="1503" spans="3:9" s="85" customFormat="1" x14ac:dyDescent="0.25">
      <c r="C1503" s="202"/>
      <c r="I1503" s="102"/>
    </row>
    <row r="1504" spans="3:9" s="85" customFormat="1" x14ac:dyDescent="0.25">
      <c r="C1504" s="202"/>
      <c r="I1504" s="102"/>
    </row>
    <row r="1505" spans="3:9" s="85" customFormat="1" x14ac:dyDescent="0.25">
      <c r="C1505" s="202"/>
      <c r="I1505" s="102"/>
    </row>
    <row r="1506" spans="3:9" s="85" customFormat="1" x14ac:dyDescent="0.25">
      <c r="C1506" s="202"/>
      <c r="I1506" s="102"/>
    </row>
    <row r="1507" spans="3:9" s="85" customFormat="1" x14ac:dyDescent="0.25">
      <c r="C1507" s="202"/>
      <c r="I1507" s="102"/>
    </row>
    <row r="1508" spans="3:9" s="85" customFormat="1" x14ac:dyDescent="0.25">
      <c r="C1508" s="202"/>
      <c r="I1508" s="102"/>
    </row>
    <row r="1509" spans="3:9" s="85" customFormat="1" x14ac:dyDescent="0.25">
      <c r="C1509" s="202"/>
      <c r="I1509" s="102"/>
    </row>
    <row r="1510" spans="3:9" s="85" customFormat="1" x14ac:dyDescent="0.25">
      <c r="C1510" s="202"/>
      <c r="I1510" s="102"/>
    </row>
    <row r="1511" spans="3:9" s="85" customFormat="1" x14ac:dyDescent="0.25">
      <c r="C1511" s="202"/>
      <c r="I1511" s="102"/>
    </row>
    <row r="1512" spans="3:9" s="85" customFormat="1" x14ac:dyDescent="0.25">
      <c r="C1512" s="202"/>
      <c r="I1512" s="102"/>
    </row>
    <row r="1513" spans="3:9" s="85" customFormat="1" x14ac:dyDescent="0.25">
      <c r="C1513" s="202"/>
      <c r="I1513" s="102"/>
    </row>
    <row r="1514" spans="3:9" s="85" customFormat="1" x14ac:dyDescent="0.25">
      <c r="C1514" s="202"/>
      <c r="I1514" s="102"/>
    </row>
    <row r="1515" spans="3:9" s="85" customFormat="1" x14ac:dyDescent="0.25">
      <c r="C1515" s="202"/>
      <c r="I1515" s="102"/>
    </row>
    <row r="1516" spans="3:9" s="85" customFormat="1" x14ac:dyDescent="0.25">
      <c r="C1516" s="202"/>
      <c r="I1516" s="102"/>
    </row>
    <row r="1517" spans="3:9" s="85" customFormat="1" x14ac:dyDescent="0.25">
      <c r="C1517" s="202"/>
      <c r="I1517" s="102"/>
    </row>
    <row r="1518" spans="3:9" s="85" customFormat="1" x14ac:dyDescent="0.25">
      <c r="C1518" s="202"/>
      <c r="I1518" s="102"/>
    </row>
    <row r="1519" spans="3:9" s="85" customFormat="1" x14ac:dyDescent="0.25">
      <c r="C1519" s="202"/>
      <c r="I1519" s="102"/>
    </row>
    <row r="1520" spans="3:9" s="85" customFormat="1" x14ac:dyDescent="0.25">
      <c r="C1520" s="202"/>
      <c r="I1520" s="102"/>
    </row>
    <row r="1521" spans="3:9" s="85" customFormat="1" x14ac:dyDescent="0.25">
      <c r="C1521" s="202"/>
      <c r="I1521" s="102"/>
    </row>
    <row r="1522" spans="3:9" s="85" customFormat="1" x14ac:dyDescent="0.25">
      <c r="C1522" s="202"/>
      <c r="I1522" s="102"/>
    </row>
    <row r="1523" spans="3:9" s="85" customFormat="1" x14ac:dyDescent="0.25">
      <c r="C1523" s="202"/>
      <c r="I1523" s="102"/>
    </row>
    <row r="1524" spans="3:9" s="85" customFormat="1" x14ac:dyDescent="0.25">
      <c r="C1524" s="202"/>
      <c r="I1524" s="102"/>
    </row>
    <row r="1525" spans="3:9" s="85" customFormat="1" x14ac:dyDescent="0.25">
      <c r="C1525" s="202"/>
      <c r="I1525" s="102"/>
    </row>
    <row r="1526" spans="3:9" s="85" customFormat="1" x14ac:dyDescent="0.25">
      <c r="C1526" s="202"/>
      <c r="I1526" s="102"/>
    </row>
    <row r="1527" spans="3:9" s="85" customFormat="1" x14ac:dyDescent="0.25">
      <c r="C1527" s="202"/>
      <c r="I1527" s="102"/>
    </row>
    <row r="1528" spans="3:9" s="85" customFormat="1" x14ac:dyDescent="0.25">
      <c r="C1528" s="202"/>
      <c r="I1528" s="102"/>
    </row>
    <row r="1529" spans="3:9" s="85" customFormat="1" x14ac:dyDescent="0.25">
      <c r="C1529" s="202"/>
      <c r="I1529" s="102"/>
    </row>
    <row r="1530" spans="3:9" s="85" customFormat="1" x14ac:dyDescent="0.25">
      <c r="C1530" s="202"/>
      <c r="I1530" s="102"/>
    </row>
    <row r="1531" spans="3:9" s="85" customFormat="1" x14ac:dyDescent="0.25">
      <c r="C1531" s="202"/>
      <c r="I1531" s="102"/>
    </row>
    <row r="1532" spans="3:9" s="85" customFormat="1" x14ac:dyDescent="0.25">
      <c r="C1532" s="202"/>
      <c r="I1532" s="102"/>
    </row>
    <row r="1533" spans="3:9" s="85" customFormat="1" x14ac:dyDescent="0.25">
      <c r="C1533" s="202"/>
      <c r="I1533" s="102"/>
    </row>
    <row r="1534" spans="3:9" s="85" customFormat="1" x14ac:dyDescent="0.25">
      <c r="C1534" s="202"/>
      <c r="I1534" s="102"/>
    </row>
    <row r="1535" spans="3:9" s="85" customFormat="1" x14ac:dyDescent="0.25">
      <c r="C1535" s="202"/>
      <c r="I1535" s="102"/>
    </row>
    <row r="1536" spans="3:9" s="85" customFormat="1" x14ac:dyDescent="0.25">
      <c r="C1536" s="202"/>
      <c r="I1536" s="102"/>
    </row>
    <row r="1537" spans="3:9" s="85" customFormat="1" x14ac:dyDescent="0.25">
      <c r="C1537" s="202"/>
      <c r="I1537" s="102"/>
    </row>
    <row r="1538" spans="3:9" s="85" customFormat="1" x14ac:dyDescent="0.25">
      <c r="C1538" s="202"/>
      <c r="I1538" s="102"/>
    </row>
    <row r="1539" spans="3:9" s="85" customFormat="1" x14ac:dyDescent="0.25">
      <c r="C1539" s="202"/>
      <c r="I1539" s="102"/>
    </row>
    <row r="1540" spans="3:9" s="85" customFormat="1" x14ac:dyDescent="0.25">
      <c r="C1540" s="202"/>
      <c r="I1540" s="102"/>
    </row>
    <row r="1541" spans="3:9" s="85" customFormat="1" x14ac:dyDescent="0.25">
      <c r="C1541" s="202"/>
      <c r="I1541" s="102"/>
    </row>
    <row r="1542" spans="3:9" s="85" customFormat="1" x14ac:dyDescent="0.25">
      <c r="C1542" s="202"/>
      <c r="I1542" s="102"/>
    </row>
    <row r="1543" spans="3:9" s="85" customFormat="1" x14ac:dyDescent="0.25">
      <c r="C1543" s="202"/>
      <c r="I1543" s="102"/>
    </row>
    <row r="1544" spans="3:9" s="85" customFormat="1" x14ac:dyDescent="0.25">
      <c r="C1544" s="202"/>
      <c r="I1544" s="102"/>
    </row>
    <row r="1545" spans="3:9" s="85" customFormat="1" x14ac:dyDescent="0.25">
      <c r="C1545" s="202"/>
      <c r="I1545" s="102"/>
    </row>
    <row r="1546" spans="3:9" s="85" customFormat="1" x14ac:dyDescent="0.25">
      <c r="C1546" s="202"/>
      <c r="I1546" s="102"/>
    </row>
    <row r="1547" spans="3:9" s="85" customFormat="1" x14ac:dyDescent="0.25">
      <c r="C1547" s="202"/>
      <c r="I1547" s="102"/>
    </row>
    <row r="1548" spans="3:9" s="85" customFormat="1" x14ac:dyDescent="0.25">
      <c r="C1548" s="202"/>
      <c r="I1548" s="102"/>
    </row>
    <row r="1549" spans="3:9" s="85" customFormat="1" x14ac:dyDescent="0.25">
      <c r="C1549" s="202"/>
      <c r="I1549" s="102"/>
    </row>
    <row r="1550" spans="3:9" s="85" customFormat="1" x14ac:dyDescent="0.25">
      <c r="C1550" s="202"/>
      <c r="I1550" s="102"/>
    </row>
    <row r="1551" spans="3:9" s="85" customFormat="1" x14ac:dyDescent="0.25">
      <c r="C1551" s="202"/>
      <c r="I1551" s="102"/>
    </row>
    <row r="1552" spans="3:9" s="85" customFormat="1" x14ac:dyDescent="0.25">
      <c r="C1552" s="202"/>
      <c r="I1552" s="102"/>
    </row>
    <row r="1553" spans="3:9" s="85" customFormat="1" x14ac:dyDescent="0.25">
      <c r="C1553" s="202"/>
      <c r="I1553" s="102"/>
    </row>
    <row r="1554" spans="3:9" s="85" customFormat="1" x14ac:dyDescent="0.25">
      <c r="C1554" s="202"/>
      <c r="I1554" s="102"/>
    </row>
    <row r="1555" spans="3:9" s="85" customFormat="1" x14ac:dyDescent="0.25">
      <c r="C1555" s="202"/>
      <c r="I1555" s="102"/>
    </row>
    <row r="1556" spans="3:9" s="85" customFormat="1" x14ac:dyDescent="0.25">
      <c r="C1556" s="202"/>
      <c r="I1556" s="102"/>
    </row>
    <row r="1557" spans="3:9" s="85" customFormat="1" x14ac:dyDescent="0.25">
      <c r="C1557" s="202"/>
      <c r="I1557" s="102"/>
    </row>
    <row r="1558" spans="3:9" s="85" customFormat="1" x14ac:dyDescent="0.25">
      <c r="C1558" s="202"/>
      <c r="I1558" s="102"/>
    </row>
    <row r="1559" spans="3:9" s="85" customFormat="1" x14ac:dyDescent="0.25">
      <c r="C1559" s="202"/>
      <c r="I1559" s="102"/>
    </row>
    <row r="1560" spans="3:9" s="85" customFormat="1" x14ac:dyDescent="0.25">
      <c r="C1560" s="202"/>
      <c r="I1560" s="102"/>
    </row>
    <row r="1561" spans="3:9" s="85" customFormat="1" x14ac:dyDescent="0.25">
      <c r="C1561" s="202"/>
      <c r="I1561" s="102"/>
    </row>
    <row r="1562" spans="3:9" s="85" customFormat="1" x14ac:dyDescent="0.25">
      <c r="C1562" s="202"/>
      <c r="I1562" s="102"/>
    </row>
    <row r="1563" spans="3:9" s="85" customFormat="1" x14ac:dyDescent="0.25">
      <c r="C1563" s="202"/>
      <c r="I1563" s="102"/>
    </row>
    <row r="1564" spans="3:9" s="85" customFormat="1" x14ac:dyDescent="0.25">
      <c r="C1564" s="202"/>
      <c r="I1564" s="102"/>
    </row>
    <row r="1565" spans="3:9" s="85" customFormat="1" x14ac:dyDescent="0.25">
      <c r="C1565" s="202"/>
      <c r="I1565" s="102"/>
    </row>
    <row r="1566" spans="3:9" s="85" customFormat="1" x14ac:dyDescent="0.25">
      <c r="C1566" s="202"/>
      <c r="I1566" s="102"/>
    </row>
    <row r="1567" spans="3:9" s="85" customFormat="1" x14ac:dyDescent="0.25">
      <c r="C1567" s="202"/>
      <c r="I1567" s="102"/>
    </row>
    <row r="1568" spans="3:9" s="85" customFormat="1" x14ac:dyDescent="0.25">
      <c r="C1568" s="202"/>
      <c r="I1568" s="102"/>
    </row>
    <row r="1569" spans="3:9" s="85" customFormat="1" x14ac:dyDescent="0.25">
      <c r="C1569" s="202"/>
      <c r="I1569" s="102"/>
    </row>
    <row r="1570" spans="3:9" s="85" customFormat="1" x14ac:dyDescent="0.25">
      <c r="C1570" s="202"/>
      <c r="I1570" s="102"/>
    </row>
    <row r="1571" spans="3:9" s="85" customFormat="1" x14ac:dyDescent="0.25">
      <c r="C1571" s="202"/>
      <c r="I1571" s="102"/>
    </row>
    <row r="1572" spans="3:9" s="85" customFormat="1" x14ac:dyDescent="0.25">
      <c r="C1572" s="202"/>
      <c r="I1572" s="102"/>
    </row>
    <row r="1573" spans="3:9" s="85" customFormat="1" x14ac:dyDescent="0.25">
      <c r="C1573" s="202"/>
      <c r="I1573" s="102"/>
    </row>
    <row r="1574" spans="3:9" s="85" customFormat="1" x14ac:dyDescent="0.25">
      <c r="C1574" s="202"/>
      <c r="I1574" s="102"/>
    </row>
    <row r="1575" spans="3:9" s="85" customFormat="1" x14ac:dyDescent="0.25">
      <c r="C1575" s="202"/>
      <c r="I1575" s="102"/>
    </row>
    <row r="1576" spans="3:9" s="85" customFormat="1" x14ac:dyDescent="0.25">
      <c r="C1576" s="202"/>
      <c r="I1576" s="102"/>
    </row>
    <row r="1577" spans="3:9" s="85" customFormat="1" x14ac:dyDescent="0.25">
      <c r="C1577" s="202"/>
      <c r="I1577" s="102"/>
    </row>
    <row r="1578" spans="3:9" s="85" customFormat="1" x14ac:dyDescent="0.25">
      <c r="C1578" s="202"/>
      <c r="I1578" s="102"/>
    </row>
    <row r="1579" spans="3:9" s="85" customFormat="1" x14ac:dyDescent="0.25">
      <c r="C1579" s="202"/>
      <c r="I1579" s="102"/>
    </row>
    <row r="1580" spans="3:9" s="85" customFormat="1" x14ac:dyDescent="0.25">
      <c r="C1580" s="202"/>
      <c r="I1580" s="102"/>
    </row>
    <row r="1581" spans="3:9" s="85" customFormat="1" x14ac:dyDescent="0.25">
      <c r="C1581" s="202"/>
      <c r="I1581" s="102"/>
    </row>
    <row r="1582" spans="3:9" s="85" customFormat="1" x14ac:dyDescent="0.25">
      <c r="C1582" s="202"/>
      <c r="I1582" s="102"/>
    </row>
    <row r="1583" spans="3:9" s="85" customFormat="1" x14ac:dyDescent="0.25">
      <c r="C1583" s="202"/>
      <c r="I1583" s="102"/>
    </row>
    <row r="1584" spans="3:9" s="85" customFormat="1" x14ac:dyDescent="0.25">
      <c r="C1584" s="202"/>
      <c r="I1584" s="102"/>
    </row>
    <row r="1585" spans="3:9" s="85" customFormat="1" x14ac:dyDescent="0.25">
      <c r="C1585" s="202"/>
      <c r="I1585" s="102"/>
    </row>
    <row r="1586" spans="3:9" s="85" customFormat="1" x14ac:dyDescent="0.25">
      <c r="C1586" s="202"/>
      <c r="I1586" s="102"/>
    </row>
    <row r="1587" spans="3:9" s="85" customFormat="1" x14ac:dyDescent="0.25">
      <c r="C1587" s="202"/>
      <c r="I1587" s="102"/>
    </row>
    <row r="1588" spans="3:9" s="85" customFormat="1" x14ac:dyDescent="0.25">
      <c r="C1588" s="202"/>
      <c r="I1588" s="102"/>
    </row>
    <row r="1589" spans="3:9" s="85" customFormat="1" x14ac:dyDescent="0.25">
      <c r="C1589" s="202"/>
      <c r="I1589" s="102"/>
    </row>
    <row r="1590" spans="3:9" s="85" customFormat="1" x14ac:dyDescent="0.25">
      <c r="C1590" s="202"/>
      <c r="I1590" s="102"/>
    </row>
    <row r="1591" spans="3:9" s="85" customFormat="1" x14ac:dyDescent="0.25">
      <c r="C1591" s="202"/>
      <c r="I1591" s="102"/>
    </row>
    <row r="1592" spans="3:9" s="85" customFormat="1" x14ac:dyDescent="0.25">
      <c r="C1592" s="202"/>
      <c r="I1592" s="102"/>
    </row>
    <row r="1593" spans="3:9" s="85" customFormat="1" x14ac:dyDescent="0.25">
      <c r="C1593" s="202"/>
      <c r="I1593" s="102"/>
    </row>
    <row r="1594" spans="3:9" s="85" customFormat="1" x14ac:dyDescent="0.25">
      <c r="C1594" s="202"/>
      <c r="I1594" s="102"/>
    </row>
    <row r="1595" spans="3:9" s="85" customFormat="1" x14ac:dyDescent="0.25">
      <c r="C1595" s="202"/>
      <c r="I1595" s="102"/>
    </row>
    <row r="1596" spans="3:9" s="85" customFormat="1" x14ac:dyDescent="0.25">
      <c r="C1596" s="202"/>
      <c r="I1596" s="102"/>
    </row>
    <row r="1597" spans="3:9" s="85" customFormat="1" x14ac:dyDescent="0.25">
      <c r="C1597" s="202"/>
      <c r="I1597" s="102"/>
    </row>
    <row r="1598" spans="3:9" s="85" customFormat="1" x14ac:dyDescent="0.25">
      <c r="C1598" s="202"/>
      <c r="I1598" s="102"/>
    </row>
    <row r="1599" spans="3:9" s="85" customFormat="1" x14ac:dyDescent="0.25">
      <c r="C1599" s="202"/>
      <c r="I1599" s="102"/>
    </row>
    <row r="1600" spans="3:9" s="85" customFormat="1" x14ac:dyDescent="0.25">
      <c r="C1600" s="202"/>
      <c r="I1600" s="102"/>
    </row>
    <row r="1601" spans="3:9" s="85" customFormat="1" x14ac:dyDescent="0.25">
      <c r="C1601" s="202"/>
      <c r="I1601" s="102"/>
    </row>
    <row r="1602" spans="3:9" s="85" customFormat="1" x14ac:dyDescent="0.25">
      <c r="C1602" s="202"/>
      <c r="I1602" s="102"/>
    </row>
    <row r="1603" spans="3:9" s="85" customFormat="1" x14ac:dyDescent="0.25">
      <c r="C1603" s="202"/>
      <c r="I1603" s="102"/>
    </row>
    <row r="1604" spans="3:9" s="85" customFormat="1" x14ac:dyDescent="0.25">
      <c r="C1604" s="202"/>
      <c r="I1604" s="102"/>
    </row>
    <row r="1605" spans="3:9" s="85" customFormat="1" x14ac:dyDescent="0.25">
      <c r="C1605" s="202"/>
      <c r="I1605" s="102"/>
    </row>
    <row r="1606" spans="3:9" s="85" customFormat="1" x14ac:dyDescent="0.25">
      <c r="C1606" s="202"/>
      <c r="I1606" s="102"/>
    </row>
    <row r="1607" spans="3:9" s="85" customFormat="1" x14ac:dyDescent="0.25">
      <c r="C1607" s="202"/>
      <c r="I1607" s="102"/>
    </row>
    <row r="1608" spans="3:9" s="85" customFormat="1" x14ac:dyDescent="0.25">
      <c r="C1608" s="202"/>
      <c r="I1608" s="102"/>
    </row>
    <row r="1609" spans="3:9" s="85" customFormat="1" x14ac:dyDescent="0.25">
      <c r="C1609" s="202"/>
      <c r="I1609" s="102"/>
    </row>
    <row r="1610" spans="3:9" s="85" customFormat="1" x14ac:dyDescent="0.25">
      <c r="C1610" s="202"/>
      <c r="I1610" s="102"/>
    </row>
    <row r="1611" spans="3:9" s="85" customFormat="1" x14ac:dyDescent="0.25">
      <c r="C1611" s="202"/>
      <c r="I1611" s="102"/>
    </row>
    <row r="1612" spans="3:9" s="85" customFormat="1" x14ac:dyDescent="0.25">
      <c r="C1612" s="202"/>
      <c r="I1612" s="102"/>
    </row>
    <row r="1613" spans="3:9" s="85" customFormat="1" x14ac:dyDescent="0.25">
      <c r="C1613" s="202"/>
      <c r="I1613" s="102"/>
    </row>
    <row r="1614" spans="3:9" s="85" customFormat="1" x14ac:dyDescent="0.25">
      <c r="C1614" s="202"/>
      <c r="I1614" s="102"/>
    </row>
    <row r="1615" spans="3:9" s="85" customFormat="1" x14ac:dyDescent="0.25">
      <c r="C1615" s="202"/>
      <c r="I1615" s="102"/>
    </row>
    <row r="1616" spans="3:9" s="85" customFormat="1" x14ac:dyDescent="0.25">
      <c r="C1616" s="202"/>
      <c r="I1616" s="102"/>
    </row>
    <row r="1617" spans="3:9" s="85" customFormat="1" x14ac:dyDescent="0.25">
      <c r="C1617" s="202"/>
      <c r="I1617" s="102"/>
    </row>
    <row r="1618" spans="3:9" s="85" customFormat="1" x14ac:dyDescent="0.25">
      <c r="C1618" s="202"/>
      <c r="I1618" s="102"/>
    </row>
    <row r="1619" spans="3:9" s="85" customFormat="1" x14ac:dyDescent="0.25">
      <c r="C1619" s="202"/>
      <c r="I1619" s="102"/>
    </row>
    <row r="1620" spans="3:9" s="85" customFormat="1" x14ac:dyDescent="0.25">
      <c r="C1620" s="202"/>
      <c r="I1620" s="102"/>
    </row>
    <row r="1621" spans="3:9" s="85" customFormat="1" x14ac:dyDescent="0.25">
      <c r="C1621" s="202"/>
      <c r="I1621" s="102"/>
    </row>
    <row r="1622" spans="3:9" s="85" customFormat="1" x14ac:dyDescent="0.25">
      <c r="C1622" s="202"/>
      <c r="I1622" s="102"/>
    </row>
    <row r="1623" spans="3:9" s="85" customFormat="1" x14ac:dyDescent="0.25">
      <c r="C1623" s="202"/>
      <c r="I1623" s="102"/>
    </row>
    <row r="1624" spans="3:9" s="85" customFormat="1" x14ac:dyDescent="0.25">
      <c r="C1624" s="202"/>
      <c r="I1624" s="102"/>
    </row>
    <row r="1625" spans="3:9" s="85" customFormat="1" x14ac:dyDescent="0.25">
      <c r="C1625" s="202"/>
      <c r="I1625" s="102"/>
    </row>
    <row r="1626" spans="3:9" s="85" customFormat="1" x14ac:dyDescent="0.25">
      <c r="C1626" s="202"/>
      <c r="I1626" s="102"/>
    </row>
    <row r="1627" spans="3:9" s="85" customFormat="1" x14ac:dyDescent="0.25">
      <c r="C1627" s="202"/>
      <c r="I1627" s="102"/>
    </row>
    <row r="1628" spans="3:9" s="85" customFormat="1" x14ac:dyDescent="0.25">
      <c r="C1628" s="202"/>
      <c r="I1628" s="102"/>
    </row>
    <row r="1629" spans="3:9" s="85" customFormat="1" x14ac:dyDescent="0.25">
      <c r="C1629" s="202"/>
      <c r="I1629" s="102"/>
    </row>
    <row r="1630" spans="3:9" s="85" customFormat="1" x14ac:dyDescent="0.25">
      <c r="C1630" s="202"/>
      <c r="I1630" s="102"/>
    </row>
    <row r="1631" spans="3:9" s="85" customFormat="1" x14ac:dyDescent="0.25">
      <c r="C1631" s="202"/>
      <c r="I1631" s="102"/>
    </row>
    <row r="1632" spans="3:9" s="85" customFormat="1" x14ac:dyDescent="0.25">
      <c r="C1632" s="202"/>
      <c r="I1632" s="102"/>
    </row>
    <row r="1633" spans="3:9" s="85" customFormat="1" x14ac:dyDescent="0.25">
      <c r="C1633" s="202"/>
      <c r="I1633" s="102"/>
    </row>
    <row r="1634" spans="3:9" s="85" customFormat="1" x14ac:dyDescent="0.25">
      <c r="C1634" s="202"/>
      <c r="I1634" s="102"/>
    </row>
    <row r="1635" spans="3:9" s="85" customFormat="1" x14ac:dyDescent="0.25">
      <c r="C1635" s="202"/>
      <c r="I1635" s="102"/>
    </row>
    <row r="1636" spans="3:9" s="85" customFormat="1" x14ac:dyDescent="0.25">
      <c r="C1636" s="202"/>
      <c r="I1636" s="102"/>
    </row>
    <row r="1637" spans="3:9" s="85" customFormat="1" x14ac:dyDescent="0.25">
      <c r="C1637" s="202"/>
      <c r="I1637" s="102"/>
    </row>
    <row r="1638" spans="3:9" s="85" customFormat="1" x14ac:dyDescent="0.25">
      <c r="C1638" s="202"/>
      <c r="I1638" s="102"/>
    </row>
    <row r="1639" spans="3:9" s="85" customFormat="1" x14ac:dyDescent="0.25">
      <c r="C1639" s="202"/>
      <c r="I1639" s="102"/>
    </row>
    <row r="1640" spans="3:9" s="85" customFormat="1" x14ac:dyDescent="0.25">
      <c r="C1640" s="202"/>
      <c r="I1640" s="102"/>
    </row>
    <row r="1641" spans="3:9" s="85" customFormat="1" x14ac:dyDescent="0.25">
      <c r="C1641" s="202"/>
      <c r="I1641" s="102"/>
    </row>
    <row r="1642" spans="3:9" s="85" customFormat="1" x14ac:dyDescent="0.25">
      <c r="C1642" s="202"/>
      <c r="I1642" s="102"/>
    </row>
    <row r="1643" spans="3:9" s="85" customFormat="1" x14ac:dyDescent="0.25">
      <c r="C1643" s="202"/>
      <c r="I1643" s="102"/>
    </row>
    <row r="1644" spans="3:9" s="85" customFormat="1" x14ac:dyDescent="0.25">
      <c r="C1644" s="202"/>
      <c r="I1644" s="102"/>
    </row>
    <row r="1645" spans="3:9" s="85" customFormat="1" x14ac:dyDescent="0.25">
      <c r="C1645" s="202"/>
      <c r="I1645" s="102"/>
    </row>
    <row r="1646" spans="3:9" s="85" customFormat="1" x14ac:dyDescent="0.25">
      <c r="C1646" s="202"/>
      <c r="I1646" s="102"/>
    </row>
    <row r="1647" spans="3:9" s="85" customFormat="1" x14ac:dyDescent="0.25">
      <c r="C1647" s="202"/>
      <c r="I1647" s="102"/>
    </row>
    <row r="1648" spans="3:9" s="85" customFormat="1" x14ac:dyDescent="0.25">
      <c r="C1648" s="202"/>
      <c r="I1648" s="102"/>
    </row>
    <row r="1649" spans="3:9" s="85" customFormat="1" x14ac:dyDescent="0.25">
      <c r="C1649" s="202"/>
      <c r="I1649" s="102"/>
    </row>
    <row r="1650" spans="3:9" s="85" customFormat="1" x14ac:dyDescent="0.25">
      <c r="C1650" s="202"/>
      <c r="I1650" s="102"/>
    </row>
    <row r="1651" spans="3:9" s="85" customFormat="1" x14ac:dyDescent="0.25">
      <c r="C1651" s="202"/>
      <c r="I1651" s="102"/>
    </row>
    <row r="1652" spans="3:9" s="85" customFormat="1" x14ac:dyDescent="0.25">
      <c r="C1652" s="202"/>
      <c r="I1652" s="102"/>
    </row>
    <row r="1653" spans="3:9" s="85" customFormat="1" x14ac:dyDescent="0.25">
      <c r="C1653" s="202"/>
      <c r="I1653" s="102"/>
    </row>
    <row r="1654" spans="3:9" s="85" customFormat="1" x14ac:dyDescent="0.25">
      <c r="C1654" s="202"/>
      <c r="I1654" s="102"/>
    </row>
    <row r="1655" spans="3:9" s="85" customFormat="1" x14ac:dyDescent="0.25">
      <c r="C1655" s="202"/>
      <c r="I1655" s="102"/>
    </row>
    <row r="1656" spans="3:9" s="85" customFormat="1" x14ac:dyDescent="0.25">
      <c r="C1656" s="202"/>
      <c r="I1656" s="102"/>
    </row>
    <row r="1657" spans="3:9" s="85" customFormat="1" x14ac:dyDescent="0.25">
      <c r="C1657" s="202"/>
      <c r="I1657" s="102"/>
    </row>
    <row r="1658" spans="3:9" s="85" customFormat="1" x14ac:dyDescent="0.25">
      <c r="C1658" s="202"/>
      <c r="I1658" s="102"/>
    </row>
    <row r="1659" spans="3:9" s="85" customFormat="1" x14ac:dyDescent="0.25">
      <c r="C1659" s="202"/>
      <c r="I1659" s="102"/>
    </row>
    <row r="1660" spans="3:9" s="85" customFormat="1" x14ac:dyDescent="0.25">
      <c r="C1660" s="202"/>
      <c r="I1660" s="102"/>
    </row>
    <row r="1661" spans="3:9" s="85" customFormat="1" x14ac:dyDescent="0.25">
      <c r="C1661" s="202"/>
      <c r="I1661" s="102"/>
    </row>
    <row r="1662" spans="3:9" s="85" customFormat="1" x14ac:dyDescent="0.25">
      <c r="C1662" s="202"/>
      <c r="I1662" s="102"/>
    </row>
    <row r="1663" spans="3:9" s="85" customFormat="1" x14ac:dyDescent="0.25">
      <c r="C1663" s="202"/>
      <c r="I1663" s="102"/>
    </row>
    <row r="1664" spans="3:9" s="85" customFormat="1" x14ac:dyDescent="0.25">
      <c r="C1664" s="202"/>
      <c r="I1664" s="102"/>
    </row>
    <row r="1665" spans="3:9" s="85" customFormat="1" x14ac:dyDescent="0.25">
      <c r="C1665" s="202"/>
      <c r="I1665" s="102"/>
    </row>
    <row r="1666" spans="3:9" s="85" customFormat="1" x14ac:dyDescent="0.25">
      <c r="C1666" s="202"/>
      <c r="I1666" s="102"/>
    </row>
    <row r="1667" spans="3:9" s="85" customFormat="1" x14ac:dyDescent="0.25">
      <c r="C1667" s="202"/>
      <c r="I1667" s="102"/>
    </row>
    <row r="1668" spans="3:9" s="85" customFormat="1" x14ac:dyDescent="0.25">
      <c r="C1668" s="202"/>
      <c r="I1668" s="102"/>
    </row>
    <row r="1669" spans="3:9" s="85" customFormat="1" x14ac:dyDescent="0.25">
      <c r="C1669" s="202"/>
      <c r="I1669" s="102"/>
    </row>
    <row r="1670" spans="3:9" s="85" customFormat="1" x14ac:dyDescent="0.25">
      <c r="C1670" s="202"/>
      <c r="I1670" s="102"/>
    </row>
    <row r="1671" spans="3:9" s="85" customFormat="1" x14ac:dyDescent="0.25">
      <c r="C1671" s="202"/>
      <c r="I1671" s="102"/>
    </row>
    <row r="1672" spans="3:9" s="85" customFormat="1" x14ac:dyDescent="0.25">
      <c r="C1672" s="202"/>
      <c r="I1672" s="102"/>
    </row>
    <row r="1673" spans="3:9" s="85" customFormat="1" x14ac:dyDescent="0.25">
      <c r="C1673" s="202"/>
      <c r="I1673" s="102"/>
    </row>
    <row r="1674" spans="3:9" s="85" customFormat="1" x14ac:dyDescent="0.25">
      <c r="C1674" s="202"/>
      <c r="I1674" s="102"/>
    </row>
    <row r="1675" spans="3:9" s="85" customFormat="1" x14ac:dyDescent="0.25">
      <c r="C1675" s="202"/>
      <c r="I1675" s="102"/>
    </row>
    <row r="1676" spans="3:9" s="85" customFormat="1" x14ac:dyDescent="0.25">
      <c r="C1676" s="202"/>
      <c r="I1676" s="102"/>
    </row>
    <row r="1677" spans="3:9" s="85" customFormat="1" x14ac:dyDescent="0.25">
      <c r="C1677" s="202"/>
      <c r="I1677" s="102"/>
    </row>
    <row r="1678" spans="3:9" s="85" customFormat="1" x14ac:dyDescent="0.25">
      <c r="C1678" s="202"/>
      <c r="I1678" s="102"/>
    </row>
    <row r="1679" spans="3:9" s="85" customFormat="1" x14ac:dyDescent="0.25">
      <c r="C1679" s="202"/>
      <c r="I1679" s="102"/>
    </row>
    <row r="1680" spans="3:9" s="85" customFormat="1" x14ac:dyDescent="0.25">
      <c r="C1680" s="202"/>
      <c r="I1680" s="102"/>
    </row>
    <row r="1681" spans="3:9" s="85" customFormat="1" x14ac:dyDescent="0.25">
      <c r="C1681" s="202"/>
      <c r="I1681" s="102"/>
    </row>
    <row r="1682" spans="3:9" s="85" customFormat="1" x14ac:dyDescent="0.25">
      <c r="C1682" s="202"/>
      <c r="I1682" s="102"/>
    </row>
    <row r="1683" spans="3:9" s="85" customFormat="1" x14ac:dyDescent="0.25">
      <c r="C1683" s="202"/>
      <c r="I1683" s="102"/>
    </row>
    <row r="1684" spans="3:9" s="85" customFormat="1" x14ac:dyDescent="0.25">
      <c r="C1684" s="202"/>
      <c r="I1684" s="102"/>
    </row>
    <row r="1685" spans="3:9" s="85" customFormat="1" x14ac:dyDescent="0.25">
      <c r="C1685" s="202"/>
      <c r="I1685" s="102"/>
    </row>
    <row r="1686" spans="3:9" s="85" customFormat="1" x14ac:dyDescent="0.25">
      <c r="C1686" s="202"/>
      <c r="I1686" s="102"/>
    </row>
    <row r="1687" spans="3:9" s="85" customFormat="1" x14ac:dyDescent="0.25">
      <c r="C1687" s="202"/>
      <c r="I1687" s="102"/>
    </row>
    <row r="1688" spans="3:9" s="85" customFormat="1" x14ac:dyDescent="0.25">
      <c r="C1688" s="202"/>
      <c r="I1688" s="102"/>
    </row>
    <row r="1689" spans="3:9" s="85" customFormat="1" x14ac:dyDescent="0.25">
      <c r="C1689" s="202"/>
      <c r="I1689" s="102"/>
    </row>
    <row r="1690" spans="3:9" s="85" customFormat="1" x14ac:dyDescent="0.25">
      <c r="C1690" s="202"/>
      <c r="I1690" s="102"/>
    </row>
    <row r="1691" spans="3:9" s="85" customFormat="1" x14ac:dyDescent="0.25">
      <c r="C1691" s="202"/>
      <c r="I1691" s="102"/>
    </row>
    <row r="1692" spans="3:9" s="85" customFormat="1" x14ac:dyDescent="0.25">
      <c r="C1692" s="202"/>
      <c r="I1692" s="102"/>
    </row>
    <row r="1693" spans="3:9" s="85" customFormat="1" x14ac:dyDescent="0.25">
      <c r="C1693" s="202"/>
      <c r="I1693" s="102"/>
    </row>
    <row r="1694" spans="3:9" s="85" customFormat="1" x14ac:dyDescent="0.25">
      <c r="C1694" s="202"/>
      <c r="I1694" s="102"/>
    </row>
    <row r="1695" spans="3:9" s="85" customFormat="1" x14ac:dyDescent="0.25">
      <c r="C1695" s="202"/>
      <c r="I1695" s="102"/>
    </row>
    <row r="1696" spans="3:9" s="85" customFormat="1" x14ac:dyDescent="0.25">
      <c r="C1696" s="202"/>
      <c r="I1696" s="102"/>
    </row>
    <row r="1697" spans="3:9" s="85" customFormat="1" x14ac:dyDescent="0.25">
      <c r="C1697" s="202"/>
      <c r="I1697" s="102"/>
    </row>
    <row r="1698" spans="3:9" s="85" customFormat="1" x14ac:dyDescent="0.25">
      <c r="C1698" s="202"/>
      <c r="I1698" s="102"/>
    </row>
    <row r="1699" spans="3:9" s="85" customFormat="1" x14ac:dyDescent="0.25">
      <c r="C1699" s="202"/>
      <c r="I1699" s="102"/>
    </row>
    <row r="1700" spans="3:9" s="85" customFormat="1" x14ac:dyDescent="0.25">
      <c r="C1700" s="202"/>
      <c r="I1700" s="102"/>
    </row>
    <row r="1701" spans="3:9" s="85" customFormat="1" x14ac:dyDescent="0.25">
      <c r="C1701" s="202"/>
      <c r="I1701" s="102"/>
    </row>
    <row r="1702" spans="3:9" s="85" customFormat="1" x14ac:dyDescent="0.25">
      <c r="C1702" s="202"/>
      <c r="I1702" s="102"/>
    </row>
    <row r="1703" spans="3:9" s="85" customFormat="1" x14ac:dyDescent="0.25">
      <c r="C1703" s="202"/>
      <c r="I1703" s="102"/>
    </row>
    <row r="1704" spans="3:9" s="85" customFormat="1" x14ac:dyDescent="0.25">
      <c r="C1704" s="202"/>
      <c r="I1704" s="102"/>
    </row>
    <row r="1705" spans="3:9" s="85" customFormat="1" x14ac:dyDescent="0.25">
      <c r="C1705" s="202"/>
      <c r="I1705" s="102"/>
    </row>
    <row r="1706" spans="3:9" s="85" customFormat="1" x14ac:dyDescent="0.25">
      <c r="C1706" s="202"/>
      <c r="I1706" s="102"/>
    </row>
    <row r="1707" spans="3:9" s="85" customFormat="1" x14ac:dyDescent="0.25">
      <c r="C1707" s="202"/>
      <c r="I1707" s="102"/>
    </row>
    <row r="1708" spans="3:9" s="85" customFormat="1" x14ac:dyDescent="0.25">
      <c r="C1708" s="202"/>
      <c r="I1708" s="102"/>
    </row>
    <row r="1709" spans="3:9" s="85" customFormat="1" x14ac:dyDescent="0.25">
      <c r="C1709" s="202"/>
      <c r="I1709" s="102"/>
    </row>
    <row r="1710" spans="3:9" s="85" customFormat="1" x14ac:dyDescent="0.25">
      <c r="C1710" s="202"/>
      <c r="I1710" s="102"/>
    </row>
    <row r="1711" spans="3:9" s="85" customFormat="1" x14ac:dyDescent="0.25">
      <c r="C1711" s="202"/>
      <c r="I1711" s="102"/>
    </row>
    <row r="1712" spans="3:9" s="85" customFormat="1" x14ac:dyDescent="0.25">
      <c r="C1712" s="202"/>
      <c r="I1712" s="102"/>
    </row>
    <row r="1713" spans="3:9" s="85" customFormat="1" x14ac:dyDescent="0.25">
      <c r="C1713" s="202"/>
      <c r="I1713" s="102"/>
    </row>
    <row r="1714" spans="3:9" s="85" customFormat="1" x14ac:dyDescent="0.25">
      <c r="C1714" s="202"/>
      <c r="I1714" s="102"/>
    </row>
    <row r="1715" spans="3:9" s="85" customFormat="1" x14ac:dyDescent="0.25">
      <c r="C1715" s="202"/>
      <c r="I1715" s="102"/>
    </row>
    <row r="1716" spans="3:9" s="85" customFormat="1" x14ac:dyDescent="0.25">
      <c r="C1716" s="202"/>
      <c r="I1716" s="102"/>
    </row>
    <row r="1717" spans="3:9" s="85" customFormat="1" x14ac:dyDescent="0.25">
      <c r="C1717" s="202"/>
      <c r="I1717" s="102"/>
    </row>
    <row r="1718" spans="3:9" s="85" customFormat="1" x14ac:dyDescent="0.25">
      <c r="C1718" s="202"/>
      <c r="I1718" s="102"/>
    </row>
    <row r="1719" spans="3:9" s="85" customFormat="1" x14ac:dyDescent="0.25">
      <c r="C1719" s="202"/>
      <c r="I1719" s="102"/>
    </row>
    <row r="1720" spans="3:9" s="85" customFormat="1" x14ac:dyDescent="0.25">
      <c r="C1720" s="202"/>
      <c r="I1720" s="102"/>
    </row>
    <row r="1721" spans="3:9" s="85" customFormat="1" x14ac:dyDescent="0.25">
      <c r="C1721" s="202"/>
      <c r="I1721" s="102"/>
    </row>
    <row r="1722" spans="3:9" s="85" customFormat="1" x14ac:dyDescent="0.25">
      <c r="C1722" s="202"/>
      <c r="I1722" s="102"/>
    </row>
    <row r="1723" spans="3:9" s="85" customFormat="1" x14ac:dyDescent="0.25">
      <c r="C1723" s="202"/>
      <c r="I1723" s="102"/>
    </row>
    <row r="1724" spans="3:9" s="85" customFormat="1" x14ac:dyDescent="0.25">
      <c r="C1724" s="202"/>
      <c r="I1724" s="102"/>
    </row>
    <row r="1725" spans="3:9" s="85" customFormat="1" x14ac:dyDescent="0.25">
      <c r="C1725" s="202"/>
      <c r="I1725" s="102"/>
    </row>
    <row r="1726" spans="3:9" s="85" customFormat="1" x14ac:dyDescent="0.25">
      <c r="C1726" s="202"/>
      <c r="I1726" s="102"/>
    </row>
    <row r="1727" spans="3:9" s="85" customFormat="1" x14ac:dyDescent="0.25">
      <c r="C1727" s="202"/>
      <c r="I1727" s="102"/>
    </row>
    <row r="1728" spans="3:9" s="85" customFormat="1" x14ac:dyDescent="0.25">
      <c r="C1728" s="202"/>
      <c r="I1728" s="102"/>
    </row>
    <row r="1729" spans="3:9" s="85" customFormat="1" x14ac:dyDescent="0.25">
      <c r="C1729" s="202"/>
      <c r="I1729" s="102"/>
    </row>
    <row r="1730" spans="3:9" s="85" customFormat="1" x14ac:dyDescent="0.25">
      <c r="C1730" s="202"/>
      <c r="I1730" s="102"/>
    </row>
    <row r="1731" spans="3:9" s="85" customFormat="1" x14ac:dyDescent="0.25">
      <c r="C1731" s="202"/>
      <c r="I1731" s="102"/>
    </row>
    <row r="1732" spans="3:9" s="85" customFormat="1" x14ac:dyDescent="0.25">
      <c r="C1732" s="202"/>
      <c r="I1732" s="102"/>
    </row>
    <row r="1733" spans="3:9" s="85" customFormat="1" x14ac:dyDescent="0.25">
      <c r="C1733" s="202"/>
      <c r="I1733" s="102"/>
    </row>
    <row r="1734" spans="3:9" s="85" customFormat="1" x14ac:dyDescent="0.25">
      <c r="C1734" s="202"/>
      <c r="I1734" s="102"/>
    </row>
    <row r="1735" spans="3:9" s="85" customFormat="1" x14ac:dyDescent="0.25">
      <c r="C1735" s="202"/>
      <c r="I1735" s="102"/>
    </row>
    <row r="1736" spans="3:9" s="85" customFormat="1" x14ac:dyDescent="0.25">
      <c r="C1736" s="202"/>
      <c r="I1736" s="102"/>
    </row>
    <row r="1737" spans="3:9" s="85" customFormat="1" x14ac:dyDescent="0.25">
      <c r="C1737" s="202"/>
      <c r="I1737" s="102"/>
    </row>
    <row r="1738" spans="3:9" s="85" customFormat="1" x14ac:dyDescent="0.25">
      <c r="C1738" s="202"/>
      <c r="I1738" s="102"/>
    </row>
    <row r="1739" spans="3:9" s="85" customFormat="1" x14ac:dyDescent="0.25">
      <c r="C1739" s="202"/>
      <c r="I1739" s="102"/>
    </row>
    <row r="1740" spans="3:9" s="85" customFormat="1" x14ac:dyDescent="0.25">
      <c r="C1740" s="202"/>
      <c r="I1740" s="102"/>
    </row>
    <row r="1741" spans="3:9" s="85" customFormat="1" x14ac:dyDescent="0.25">
      <c r="C1741" s="202"/>
      <c r="I1741" s="102"/>
    </row>
    <row r="1742" spans="3:9" s="85" customFormat="1" x14ac:dyDescent="0.25">
      <c r="C1742" s="202"/>
      <c r="I1742" s="102"/>
    </row>
    <row r="1743" spans="3:9" s="85" customFormat="1" x14ac:dyDescent="0.25">
      <c r="C1743" s="202"/>
      <c r="I1743" s="102"/>
    </row>
    <row r="1744" spans="3:9" s="85" customFormat="1" x14ac:dyDescent="0.25">
      <c r="C1744" s="202"/>
      <c r="I1744" s="102"/>
    </row>
    <row r="1745" spans="3:9" s="85" customFormat="1" x14ac:dyDescent="0.25">
      <c r="C1745" s="202"/>
      <c r="I1745" s="102"/>
    </row>
    <row r="1746" spans="3:9" s="85" customFormat="1" x14ac:dyDescent="0.25">
      <c r="C1746" s="202"/>
      <c r="I1746" s="102"/>
    </row>
    <row r="1747" spans="3:9" s="85" customFormat="1" x14ac:dyDescent="0.25">
      <c r="C1747" s="202"/>
      <c r="I1747" s="102"/>
    </row>
    <row r="1748" spans="3:9" s="85" customFormat="1" x14ac:dyDescent="0.25">
      <c r="C1748" s="202"/>
      <c r="I1748" s="102"/>
    </row>
    <row r="1749" spans="3:9" s="85" customFormat="1" x14ac:dyDescent="0.25">
      <c r="C1749" s="202"/>
      <c r="I1749" s="102"/>
    </row>
    <row r="1750" spans="3:9" s="85" customFormat="1" x14ac:dyDescent="0.25">
      <c r="C1750" s="202"/>
      <c r="I1750" s="102"/>
    </row>
    <row r="1751" spans="3:9" s="85" customFormat="1" x14ac:dyDescent="0.25">
      <c r="C1751" s="202"/>
      <c r="I1751" s="102"/>
    </row>
    <row r="1752" spans="3:9" s="85" customFormat="1" x14ac:dyDescent="0.25">
      <c r="C1752" s="202"/>
      <c r="I1752" s="102"/>
    </row>
    <row r="1753" spans="3:9" s="85" customFormat="1" x14ac:dyDescent="0.25">
      <c r="C1753" s="202"/>
      <c r="I1753" s="102"/>
    </row>
    <row r="1754" spans="3:9" s="85" customFormat="1" x14ac:dyDescent="0.25">
      <c r="C1754" s="202"/>
      <c r="I1754" s="102"/>
    </row>
    <row r="1755" spans="3:9" s="85" customFormat="1" x14ac:dyDescent="0.25">
      <c r="C1755" s="202"/>
      <c r="I1755" s="102"/>
    </row>
    <row r="1756" spans="3:9" s="85" customFormat="1" x14ac:dyDescent="0.25">
      <c r="C1756" s="202"/>
      <c r="I1756" s="102"/>
    </row>
    <row r="1757" spans="3:9" s="85" customFormat="1" x14ac:dyDescent="0.25">
      <c r="C1757" s="202"/>
      <c r="I1757" s="102"/>
    </row>
    <row r="1758" spans="3:9" s="85" customFormat="1" x14ac:dyDescent="0.25">
      <c r="C1758" s="202"/>
      <c r="I1758" s="102"/>
    </row>
    <row r="1759" spans="3:9" s="85" customFormat="1" x14ac:dyDescent="0.25">
      <c r="C1759" s="202"/>
      <c r="I1759" s="102"/>
    </row>
    <row r="1760" spans="3:9" s="85" customFormat="1" x14ac:dyDescent="0.25">
      <c r="C1760" s="202"/>
      <c r="I1760" s="102"/>
    </row>
    <row r="1761" spans="3:9" s="85" customFormat="1" x14ac:dyDescent="0.25">
      <c r="C1761" s="202"/>
      <c r="I1761" s="102"/>
    </row>
    <row r="1762" spans="3:9" s="85" customFormat="1" x14ac:dyDescent="0.25">
      <c r="C1762" s="202"/>
      <c r="I1762" s="102"/>
    </row>
    <row r="1763" spans="3:9" s="85" customFormat="1" x14ac:dyDescent="0.25">
      <c r="C1763" s="202"/>
      <c r="I1763" s="102"/>
    </row>
    <row r="1764" spans="3:9" s="85" customFormat="1" x14ac:dyDescent="0.25">
      <c r="C1764" s="202"/>
      <c r="I1764" s="102"/>
    </row>
    <row r="1765" spans="3:9" s="85" customFormat="1" x14ac:dyDescent="0.25">
      <c r="C1765" s="202"/>
      <c r="I1765" s="102"/>
    </row>
    <row r="1766" spans="3:9" s="85" customFormat="1" x14ac:dyDescent="0.25">
      <c r="C1766" s="202"/>
      <c r="I1766" s="102"/>
    </row>
    <row r="1767" spans="3:9" s="85" customFormat="1" x14ac:dyDescent="0.25">
      <c r="C1767" s="202"/>
      <c r="I1767" s="102"/>
    </row>
    <row r="1768" spans="3:9" s="85" customFormat="1" x14ac:dyDescent="0.25">
      <c r="C1768" s="202"/>
      <c r="I1768" s="102"/>
    </row>
    <row r="1769" spans="3:9" s="85" customFormat="1" x14ac:dyDescent="0.25">
      <c r="C1769" s="202"/>
      <c r="I1769" s="102"/>
    </row>
    <row r="1770" spans="3:9" s="85" customFormat="1" x14ac:dyDescent="0.25">
      <c r="C1770" s="202"/>
      <c r="I1770" s="102"/>
    </row>
    <row r="1771" spans="3:9" s="85" customFormat="1" x14ac:dyDescent="0.25">
      <c r="C1771" s="202"/>
      <c r="I1771" s="102"/>
    </row>
    <row r="1772" spans="3:9" s="85" customFormat="1" x14ac:dyDescent="0.25">
      <c r="C1772" s="202"/>
      <c r="I1772" s="102"/>
    </row>
    <row r="1773" spans="3:9" s="85" customFormat="1" x14ac:dyDescent="0.25">
      <c r="C1773" s="202"/>
      <c r="I1773" s="102"/>
    </row>
    <row r="1774" spans="3:9" s="85" customFormat="1" x14ac:dyDescent="0.25">
      <c r="C1774" s="202"/>
      <c r="I1774" s="102"/>
    </row>
    <row r="1775" spans="3:9" s="85" customFormat="1" x14ac:dyDescent="0.25">
      <c r="C1775" s="202"/>
      <c r="I1775" s="102"/>
    </row>
    <row r="1776" spans="3:9" s="85" customFormat="1" x14ac:dyDescent="0.25">
      <c r="C1776" s="202"/>
      <c r="I1776" s="102"/>
    </row>
    <row r="1777" spans="3:9" s="85" customFormat="1" x14ac:dyDescent="0.25">
      <c r="C1777" s="202"/>
      <c r="I1777" s="102"/>
    </row>
    <row r="1778" spans="3:9" s="85" customFormat="1" x14ac:dyDescent="0.25">
      <c r="C1778" s="202"/>
      <c r="I1778" s="102"/>
    </row>
    <row r="1779" spans="3:9" s="85" customFormat="1" x14ac:dyDescent="0.25">
      <c r="C1779" s="202"/>
      <c r="I1779" s="102"/>
    </row>
    <row r="1780" spans="3:9" s="85" customFormat="1" x14ac:dyDescent="0.25">
      <c r="C1780" s="202"/>
      <c r="I1780" s="102"/>
    </row>
    <row r="1781" spans="3:9" s="85" customFormat="1" x14ac:dyDescent="0.25">
      <c r="C1781" s="202"/>
      <c r="I1781" s="102"/>
    </row>
    <row r="1782" spans="3:9" s="85" customFormat="1" x14ac:dyDescent="0.25">
      <c r="C1782" s="202"/>
      <c r="I1782" s="102"/>
    </row>
    <row r="1783" spans="3:9" s="85" customFormat="1" x14ac:dyDescent="0.25">
      <c r="C1783" s="202"/>
      <c r="I1783" s="102"/>
    </row>
    <row r="1784" spans="3:9" s="85" customFormat="1" x14ac:dyDescent="0.25">
      <c r="C1784" s="202"/>
      <c r="I1784" s="102"/>
    </row>
    <row r="1785" spans="3:9" s="85" customFormat="1" x14ac:dyDescent="0.25">
      <c r="C1785" s="202"/>
      <c r="I1785" s="102"/>
    </row>
    <row r="1786" spans="3:9" s="85" customFormat="1" x14ac:dyDescent="0.25">
      <c r="C1786" s="202"/>
      <c r="I1786" s="102"/>
    </row>
    <row r="1787" spans="3:9" s="85" customFormat="1" x14ac:dyDescent="0.25">
      <c r="C1787" s="202"/>
      <c r="I1787" s="102"/>
    </row>
    <row r="1788" spans="3:9" s="85" customFormat="1" x14ac:dyDescent="0.25">
      <c r="C1788" s="202"/>
      <c r="I1788" s="102"/>
    </row>
    <row r="1789" spans="3:9" s="85" customFormat="1" x14ac:dyDescent="0.25">
      <c r="C1789" s="202"/>
      <c r="I1789" s="102"/>
    </row>
    <row r="1790" spans="3:9" s="85" customFormat="1" x14ac:dyDescent="0.25">
      <c r="C1790" s="202"/>
      <c r="I1790" s="102"/>
    </row>
    <row r="1791" spans="3:9" s="85" customFormat="1" x14ac:dyDescent="0.25">
      <c r="C1791" s="202"/>
      <c r="I1791" s="102"/>
    </row>
    <row r="1792" spans="3:9" s="85" customFormat="1" x14ac:dyDescent="0.25">
      <c r="C1792" s="202"/>
      <c r="I1792" s="102"/>
    </row>
    <row r="1793" spans="3:9" s="85" customFormat="1" x14ac:dyDescent="0.25">
      <c r="C1793" s="202"/>
      <c r="I1793" s="102"/>
    </row>
    <row r="1794" spans="3:9" s="85" customFormat="1" x14ac:dyDescent="0.25">
      <c r="C1794" s="202"/>
      <c r="I1794" s="102"/>
    </row>
    <row r="1795" spans="3:9" s="85" customFormat="1" x14ac:dyDescent="0.25">
      <c r="C1795" s="202"/>
      <c r="I1795" s="102"/>
    </row>
    <row r="1796" spans="3:9" s="85" customFormat="1" x14ac:dyDescent="0.25">
      <c r="C1796" s="202"/>
      <c r="I1796" s="102"/>
    </row>
    <row r="1797" spans="3:9" s="85" customFormat="1" x14ac:dyDescent="0.25">
      <c r="C1797" s="202"/>
      <c r="I1797" s="102"/>
    </row>
    <row r="1798" spans="3:9" s="85" customFormat="1" x14ac:dyDescent="0.25">
      <c r="C1798" s="202"/>
      <c r="I1798" s="102"/>
    </row>
    <row r="1799" spans="3:9" s="85" customFormat="1" x14ac:dyDescent="0.25">
      <c r="C1799" s="202"/>
      <c r="I1799" s="102"/>
    </row>
    <row r="1800" spans="3:9" s="85" customFormat="1" x14ac:dyDescent="0.25">
      <c r="C1800" s="202"/>
      <c r="I1800" s="102"/>
    </row>
    <row r="1801" spans="3:9" s="85" customFormat="1" x14ac:dyDescent="0.25">
      <c r="C1801" s="202"/>
      <c r="I1801" s="102"/>
    </row>
    <row r="1802" spans="3:9" s="85" customFormat="1" x14ac:dyDescent="0.25">
      <c r="C1802" s="202"/>
      <c r="I1802" s="102"/>
    </row>
    <row r="1803" spans="3:9" s="85" customFormat="1" x14ac:dyDescent="0.25">
      <c r="C1803" s="202"/>
      <c r="I1803" s="102"/>
    </row>
    <row r="1804" spans="3:9" s="85" customFormat="1" x14ac:dyDescent="0.25">
      <c r="C1804" s="202"/>
      <c r="I1804" s="102"/>
    </row>
    <row r="1805" spans="3:9" s="85" customFormat="1" x14ac:dyDescent="0.25">
      <c r="C1805" s="202"/>
      <c r="I1805" s="102"/>
    </row>
    <row r="1806" spans="3:9" s="85" customFormat="1" x14ac:dyDescent="0.25">
      <c r="C1806" s="202"/>
      <c r="I1806" s="102"/>
    </row>
    <row r="1807" spans="3:9" s="85" customFormat="1" x14ac:dyDescent="0.25">
      <c r="C1807" s="202"/>
      <c r="I1807" s="102"/>
    </row>
    <row r="1808" spans="3:9" s="85" customFormat="1" x14ac:dyDescent="0.25">
      <c r="C1808" s="202"/>
      <c r="I1808" s="102"/>
    </row>
    <row r="1809" spans="3:9" s="85" customFormat="1" x14ac:dyDescent="0.25">
      <c r="C1809" s="202"/>
      <c r="I1809" s="102"/>
    </row>
    <row r="1810" spans="3:9" s="85" customFormat="1" x14ac:dyDescent="0.25">
      <c r="C1810" s="202"/>
      <c r="I1810" s="102"/>
    </row>
    <row r="1811" spans="3:9" s="85" customFormat="1" x14ac:dyDescent="0.25">
      <c r="C1811" s="202"/>
      <c r="I1811" s="102"/>
    </row>
    <row r="1812" spans="3:9" s="85" customFormat="1" x14ac:dyDescent="0.25">
      <c r="C1812" s="202"/>
      <c r="I1812" s="102"/>
    </row>
    <row r="1813" spans="3:9" s="85" customFormat="1" x14ac:dyDescent="0.25">
      <c r="C1813" s="202"/>
      <c r="I1813" s="102"/>
    </row>
    <row r="1814" spans="3:9" s="85" customFormat="1" x14ac:dyDescent="0.25">
      <c r="C1814" s="202"/>
      <c r="I1814" s="102"/>
    </row>
    <row r="1815" spans="3:9" s="85" customFormat="1" x14ac:dyDescent="0.25">
      <c r="C1815" s="202"/>
      <c r="I1815" s="102"/>
    </row>
    <row r="1816" spans="3:9" s="85" customFormat="1" x14ac:dyDescent="0.25">
      <c r="C1816" s="202"/>
      <c r="I1816" s="102"/>
    </row>
    <row r="1817" spans="3:9" s="85" customFormat="1" x14ac:dyDescent="0.25">
      <c r="C1817" s="202"/>
      <c r="I1817" s="102"/>
    </row>
    <row r="1818" spans="3:9" s="85" customFormat="1" x14ac:dyDescent="0.25">
      <c r="C1818" s="202"/>
      <c r="I1818" s="102"/>
    </row>
    <row r="1819" spans="3:9" s="85" customFormat="1" x14ac:dyDescent="0.25">
      <c r="C1819" s="202"/>
      <c r="I1819" s="102"/>
    </row>
    <row r="1820" spans="3:9" s="85" customFormat="1" x14ac:dyDescent="0.25">
      <c r="C1820" s="202"/>
      <c r="I1820" s="102"/>
    </row>
    <row r="1821" spans="3:9" s="85" customFormat="1" x14ac:dyDescent="0.25">
      <c r="C1821" s="202"/>
      <c r="I1821" s="102"/>
    </row>
    <row r="1822" spans="3:9" s="85" customFormat="1" x14ac:dyDescent="0.25">
      <c r="C1822" s="202"/>
      <c r="I1822" s="102"/>
    </row>
    <row r="1823" spans="3:9" s="85" customFormat="1" x14ac:dyDescent="0.25">
      <c r="C1823" s="202"/>
      <c r="I1823" s="102"/>
    </row>
    <row r="1824" spans="3:9" s="85" customFormat="1" x14ac:dyDescent="0.25">
      <c r="C1824" s="202"/>
      <c r="I1824" s="102"/>
    </row>
    <row r="1825" spans="3:9" s="85" customFormat="1" x14ac:dyDescent="0.25">
      <c r="C1825" s="202"/>
      <c r="I1825" s="102"/>
    </row>
    <row r="1826" spans="3:9" s="85" customFormat="1" x14ac:dyDescent="0.25">
      <c r="C1826" s="202"/>
      <c r="I1826" s="102"/>
    </row>
    <row r="1827" spans="3:9" s="85" customFormat="1" x14ac:dyDescent="0.25">
      <c r="C1827" s="202"/>
      <c r="I1827" s="102"/>
    </row>
    <row r="1828" spans="3:9" s="85" customFormat="1" x14ac:dyDescent="0.25">
      <c r="C1828" s="202"/>
      <c r="I1828" s="102"/>
    </row>
    <row r="1829" spans="3:9" s="85" customFormat="1" x14ac:dyDescent="0.25">
      <c r="C1829" s="202"/>
      <c r="I1829" s="102"/>
    </row>
    <row r="1830" spans="3:9" s="85" customFormat="1" x14ac:dyDescent="0.25">
      <c r="C1830" s="202"/>
      <c r="I1830" s="102"/>
    </row>
    <row r="1831" spans="3:9" s="85" customFormat="1" x14ac:dyDescent="0.25">
      <c r="C1831" s="202"/>
      <c r="I1831" s="102"/>
    </row>
    <row r="1832" spans="3:9" s="85" customFormat="1" x14ac:dyDescent="0.25">
      <c r="C1832" s="202"/>
      <c r="I1832" s="102"/>
    </row>
    <row r="1833" spans="3:9" s="85" customFormat="1" x14ac:dyDescent="0.25">
      <c r="C1833" s="202"/>
      <c r="I1833" s="102"/>
    </row>
    <row r="1834" spans="3:9" s="85" customFormat="1" x14ac:dyDescent="0.25">
      <c r="C1834" s="202"/>
      <c r="I1834" s="102"/>
    </row>
    <row r="1835" spans="3:9" s="85" customFormat="1" x14ac:dyDescent="0.25">
      <c r="C1835" s="202"/>
      <c r="I1835" s="102"/>
    </row>
    <row r="1836" spans="3:9" s="85" customFormat="1" x14ac:dyDescent="0.25">
      <c r="C1836" s="202"/>
      <c r="I1836" s="102"/>
    </row>
    <row r="1837" spans="3:9" s="85" customFormat="1" x14ac:dyDescent="0.25">
      <c r="C1837" s="202"/>
      <c r="I1837" s="102"/>
    </row>
    <row r="1838" spans="3:9" s="85" customFormat="1" x14ac:dyDescent="0.25">
      <c r="C1838" s="202"/>
      <c r="I1838" s="102"/>
    </row>
    <row r="1839" spans="3:9" s="85" customFormat="1" x14ac:dyDescent="0.25">
      <c r="C1839" s="202"/>
      <c r="I1839" s="102"/>
    </row>
    <row r="1840" spans="3:9" s="85" customFormat="1" x14ac:dyDescent="0.25">
      <c r="C1840" s="202"/>
      <c r="I1840" s="102"/>
    </row>
    <row r="1841" spans="3:9" s="85" customFormat="1" x14ac:dyDescent="0.25">
      <c r="C1841" s="202"/>
      <c r="I1841" s="102"/>
    </row>
    <row r="1842" spans="3:9" s="85" customFormat="1" x14ac:dyDescent="0.25">
      <c r="C1842" s="202"/>
      <c r="I1842" s="102"/>
    </row>
    <row r="1843" spans="3:9" s="85" customFormat="1" x14ac:dyDescent="0.25">
      <c r="C1843" s="202"/>
      <c r="I1843" s="102"/>
    </row>
    <row r="1844" spans="3:9" s="85" customFormat="1" x14ac:dyDescent="0.25">
      <c r="C1844" s="202"/>
      <c r="I1844" s="102"/>
    </row>
    <row r="1845" spans="3:9" s="85" customFormat="1" x14ac:dyDescent="0.25">
      <c r="C1845" s="202"/>
      <c r="I1845" s="102"/>
    </row>
    <row r="1846" spans="3:9" s="85" customFormat="1" x14ac:dyDescent="0.25">
      <c r="C1846" s="202"/>
      <c r="I1846" s="102"/>
    </row>
    <row r="1847" spans="3:9" s="85" customFormat="1" x14ac:dyDescent="0.25">
      <c r="C1847" s="202"/>
      <c r="I1847" s="102"/>
    </row>
    <row r="1848" spans="3:9" s="85" customFormat="1" x14ac:dyDescent="0.25">
      <c r="C1848" s="202"/>
      <c r="I1848" s="102"/>
    </row>
    <row r="1849" spans="3:9" s="85" customFormat="1" x14ac:dyDescent="0.25">
      <c r="C1849" s="202"/>
      <c r="I1849" s="102"/>
    </row>
    <row r="1850" spans="3:9" s="85" customFormat="1" x14ac:dyDescent="0.25">
      <c r="C1850" s="202"/>
      <c r="I1850" s="102"/>
    </row>
    <row r="1851" spans="3:9" s="85" customFormat="1" x14ac:dyDescent="0.25">
      <c r="C1851" s="202"/>
      <c r="I1851" s="102"/>
    </row>
    <row r="1852" spans="3:9" s="85" customFormat="1" x14ac:dyDescent="0.25">
      <c r="C1852" s="202"/>
      <c r="I1852" s="102"/>
    </row>
    <row r="1853" spans="3:9" s="85" customFormat="1" x14ac:dyDescent="0.25">
      <c r="C1853" s="202"/>
      <c r="I1853" s="102"/>
    </row>
    <row r="1854" spans="3:9" s="85" customFormat="1" x14ac:dyDescent="0.25">
      <c r="C1854" s="202"/>
      <c r="I1854" s="102"/>
    </row>
    <row r="1855" spans="3:9" s="85" customFormat="1" x14ac:dyDescent="0.25">
      <c r="C1855" s="202"/>
      <c r="I1855" s="102"/>
    </row>
    <row r="1856" spans="3:9" s="85" customFormat="1" x14ac:dyDescent="0.25">
      <c r="C1856" s="202"/>
      <c r="I1856" s="102"/>
    </row>
    <row r="1857" spans="3:9" s="85" customFormat="1" x14ac:dyDescent="0.25">
      <c r="C1857" s="202"/>
      <c r="I1857" s="102"/>
    </row>
    <row r="1858" spans="3:9" s="85" customFormat="1" x14ac:dyDescent="0.25">
      <c r="C1858" s="202"/>
      <c r="I1858" s="102"/>
    </row>
    <row r="1859" spans="3:9" s="85" customFormat="1" x14ac:dyDescent="0.25">
      <c r="C1859" s="202"/>
      <c r="I1859" s="102"/>
    </row>
    <row r="1860" spans="3:9" s="85" customFormat="1" x14ac:dyDescent="0.25">
      <c r="C1860" s="202"/>
      <c r="I1860" s="102"/>
    </row>
    <row r="1861" spans="3:9" s="85" customFormat="1" x14ac:dyDescent="0.25">
      <c r="C1861" s="202"/>
      <c r="I1861" s="102"/>
    </row>
    <row r="1862" spans="3:9" s="85" customFormat="1" x14ac:dyDescent="0.25">
      <c r="C1862" s="202"/>
      <c r="I1862" s="102"/>
    </row>
    <row r="1863" spans="3:9" s="85" customFormat="1" x14ac:dyDescent="0.25">
      <c r="C1863" s="202"/>
      <c r="I1863" s="102"/>
    </row>
    <row r="1864" spans="3:9" s="85" customFormat="1" x14ac:dyDescent="0.25">
      <c r="C1864" s="202"/>
      <c r="I1864" s="102"/>
    </row>
    <row r="1865" spans="3:9" s="85" customFormat="1" x14ac:dyDescent="0.25">
      <c r="C1865" s="202"/>
      <c r="I1865" s="102"/>
    </row>
    <row r="1866" spans="3:9" s="85" customFormat="1" x14ac:dyDescent="0.25">
      <c r="C1866" s="202"/>
      <c r="I1866" s="102"/>
    </row>
    <row r="1867" spans="3:9" s="85" customFormat="1" x14ac:dyDescent="0.25">
      <c r="C1867" s="202"/>
      <c r="I1867" s="102"/>
    </row>
    <row r="1868" spans="3:9" s="85" customFormat="1" x14ac:dyDescent="0.25">
      <c r="C1868" s="202"/>
      <c r="I1868" s="102"/>
    </row>
    <row r="1869" spans="3:9" s="85" customFormat="1" x14ac:dyDescent="0.25">
      <c r="C1869" s="202"/>
      <c r="I1869" s="102"/>
    </row>
    <row r="1870" spans="3:9" s="85" customFormat="1" x14ac:dyDescent="0.25">
      <c r="C1870" s="202"/>
      <c r="I1870" s="102"/>
    </row>
    <row r="1871" spans="3:9" s="85" customFormat="1" x14ac:dyDescent="0.25">
      <c r="C1871" s="202"/>
      <c r="I1871" s="102"/>
    </row>
    <row r="1872" spans="3:9" s="85" customFormat="1" x14ac:dyDescent="0.25">
      <c r="C1872" s="202"/>
      <c r="I1872" s="102"/>
    </row>
    <row r="1873" spans="3:9" s="85" customFormat="1" x14ac:dyDescent="0.25">
      <c r="C1873" s="202"/>
      <c r="I1873" s="102"/>
    </row>
    <row r="1874" spans="3:9" s="85" customFormat="1" x14ac:dyDescent="0.25">
      <c r="C1874" s="202"/>
      <c r="I1874" s="102"/>
    </row>
    <row r="1875" spans="3:9" s="85" customFormat="1" x14ac:dyDescent="0.25">
      <c r="C1875" s="202"/>
      <c r="I1875" s="102"/>
    </row>
    <row r="1876" spans="3:9" s="85" customFormat="1" x14ac:dyDescent="0.25">
      <c r="C1876" s="202"/>
      <c r="I1876" s="102"/>
    </row>
    <row r="1877" spans="3:9" s="85" customFormat="1" x14ac:dyDescent="0.25">
      <c r="C1877" s="202"/>
      <c r="I1877" s="102"/>
    </row>
    <row r="1878" spans="3:9" s="85" customFormat="1" x14ac:dyDescent="0.25">
      <c r="C1878" s="202"/>
      <c r="I1878" s="102"/>
    </row>
    <row r="1879" spans="3:9" s="85" customFormat="1" x14ac:dyDescent="0.25">
      <c r="C1879" s="202"/>
      <c r="I1879" s="102"/>
    </row>
    <row r="1880" spans="3:9" s="85" customFormat="1" x14ac:dyDescent="0.25">
      <c r="C1880" s="202"/>
      <c r="I1880" s="102"/>
    </row>
    <row r="1881" spans="3:9" s="85" customFormat="1" x14ac:dyDescent="0.25">
      <c r="C1881" s="202"/>
      <c r="I1881" s="102"/>
    </row>
    <row r="1882" spans="3:9" s="85" customFormat="1" x14ac:dyDescent="0.25">
      <c r="C1882" s="202"/>
      <c r="I1882" s="102"/>
    </row>
    <row r="1883" spans="3:9" s="85" customFormat="1" x14ac:dyDescent="0.25">
      <c r="C1883" s="202"/>
      <c r="I1883" s="102"/>
    </row>
    <row r="1884" spans="3:9" s="85" customFormat="1" x14ac:dyDescent="0.25">
      <c r="C1884" s="202"/>
      <c r="I1884" s="102"/>
    </row>
    <row r="1885" spans="3:9" s="85" customFormat="1" x14ac:dyDescent="0.25">
      <c r="C1885" s="202"/>
      <c r="I1885" s="102"/>
    </row>
    <row r="1886" spans="3:9" s="85" customFormat="1" x14ac:dyDescent="0.25">
      <c r="C1886" s="202"/>
      <c r="I1886" s="102"/>
    </row>
    <row r="1887" spans="3:9" s="85" customFormat="1" x14ac:dyDescent="0.25">
      <c r="C1887" s="202"/>
      <c r="I1887" s="102"/>
    </row>
    <row r="1888" spans="3:9" s="85" customFormat="1" x14ac:dyDescent="0.25">
      <c r="C1888" s="202"/>
      <c r="I1888" s="102"/>
    </row>
    <row r="1889" spans="3:9" s="85" customFormat="1" x14ac:dyDescent="0.25">
      <c r="C1889" s="202"/>
      <c r="I1889" s="102"/>
    </row>
    <row r="1890" spans="3:9" s="85" customFormat="1" x14ac:dyDescent="0.25">
      <c r="C1890" s="202"/>
      <c r="I1890" s="102"/>
    </row>
    <row r="1891" spans="3:9" s="85" customFormat="1" x14ac:dyDescent="0.25">
      <c r="C1891" s="202"/>
      <c r="I1891" s="102"/>
    </row>
    <row r="1892" spans="3:9" s="85" customFormat="1" x14ac:dyDescent="0.25">
      <c r="C1892" s="202"/>
      <c r="I1892" s="102"/>
    </row>
    <row r="1893" spans="3:9" s="85" customFormat="1" x14ac:dyDescent="0.25">
      <c r="C1893" s="202"/>
      <c r="I1893" s="102"/>
    </row>
    <row r="1894" spans="3:9" s="85" customFormat="1" x14ac:dyDescent="0.25">
      <c r="C1894" s="202"/>
      <c r="I1894" s="102"/>
    </row>
    <row r="1895" spans="3:9" s="85" customFormat="1" x14ac:dyDescent="0.25">
      <c r="C1895" s="202"/>
      <c r="I1895" s="102"/>
    </row>
    <row r="1896" spans="3:9" s="85" customFormat="1" x14ac:dyDescent="0.25">
      <c r="C1896" s="202"/>
      <c r="I1896" s="102"/>
    </row>
    <row r="1897" spans="3:9" s="85" customFormat="1" x14ac:dyDescent="0.25">
      <c r="C1897" s="202"/>
      <c r="I1897" s="102"/>
    </row>
    <row r="1898" spans="3:9" s="85" customFormat="1" x14ac:dyDescent="0.25">
      <c r="C1898" s="202"/>
      <c r="I1898" s="102"/>
    </row>
    <row r="1899" spans="3:9" s="85" customFormat="1" x14ac:dyDescent="0.25">
      <c r="C1899" s="202"/>
      <c r="I1899" s="102"/>
    </row>
    <row r="1900" spans="3:9" s="85" customFormat="1" x14ac:dyDescent="0.25">
      <c r="C1900" s="202"/>
      <c r="I1900" s="102"/>
    </row>
    <row r="1901" spans="3:9" s="85" customFormat="1" x14ac:dyDescent="0.25">
      <c r="C1901" s="202"/>
      <c r="I1901" s="102"/>
    </row>
    <row r="1902" spans="3:9" s="85" customFormat="1" x14ac:dyDescent="0.25">
      <c r="C1902" s="202"/>
      <c r="I1902" s="102"/>
    </row>
    <row r="1903" spans="3:9" s="85" customFormat="1" x14ac:dyDescent="0.25">
      <c r="C1903" s="202"/>
      <c r="I1903" s="102"/>
    </row>
    <row r="1904" spans="3:9" s="85" customFormat="1" x14ac:dyDescent="0.25">
      <c r="C1904" s="202"/>
      <c r="I1904" s="102"/>
    </row>
    <row r="1905" spans="3:9" s="85" customFormat="1" x14ac:dyDescent="0.25">
      <c r="C1905" s="202"/>
      <c r="I1905" s="102"/>
    </row>
    <row r="1906" spans="3:9" s="85" customFormat="1" x14ac:dyDescent="0.25">
      <c r="C1906" s="202"/>
      <c r="I1906" s="102"/>
    </row>
    <row r="1907" spans="3:9" s="85" customFormat="1" x14ac:dyDescent="0.25">
      <c r="C1907" s="202"/>
      <c r="I1907" s="102"/>
    </row>
    <row r="1908" spans="3:9" s="85" customFormat="1" x14ac:dyDescent="0.25">
      <c r="C1908" s="202"/>
      <c r="I1908" s="102"/>
    </row>
    <row r="1909" spans="3:9" s="85" customFormat="1" x14ac:dyDescent="0.25">
      <c r="C1909" s="202"/>
      <c r="I1909" s="102"/>
    </row>
    <row r="1910" spans="3:9" s="85" customFormat="1" x14ac:dyDescent="0.25">
      <c r="C1910" s="202"/>
      <c r="I1910" s="102"/>
    </row>
    <row r="1911" spans="3:9" s="85" customFormat="1" x14ac:dyDescent="0.25">
      <c r="C1911" s="202"/>
      <c r="I1911" s="102"/>
    </row>
    <row r="1912" spans="3:9" s="85" customFormat="1" x14ac:dyDescent="0.25">
      <c r="C1912" s="202"/>
      <c r="I1912" s="102"/>
    </row>
    <row r="1913" spans="3:9" s="85" customFormat="1" x14ac:dyDescent="0.25">
      <c r="C1913" s="202"/>
      <c r="I1913" s="102"/>
    </row>
    <row r="1914" spans="3:9" s="85" customFormat="1" x14ac:dyDescent="0.25">
      <c r="C1914" s="202"/>
      <c r="I1914" s="102"/>
    </row>
    <row r="1915" spans="3:9" s="85" customFormat="1" x14ac:dyDescent="0.25">
      <c r="C1915" s="202"/>
      <c r="I1915" s="102"/>
    </row>
    <row r="1916" spans="3:9" s="85" customFormat="1" x14ac:dyDescent="0.25">
      <c r="C1916" s="202"/>
      <c r="I1916" s="102"/>
    </row>
    <row r="1917" spans="3:9" s="85" customFormat="1" x14ac:dyDescent="0.25">
      <c r="C1917" s="202"/>
      <c r="I1917" s="102"/>
    </row>
    <row r="1918" spans="3:9" s="85" customFormat="1" x14ac:dyDescent="0.25">
      <c r="C1918" s="202"/>
      <c r="I1918" s="102"/>
    </row>
    <row r="1919" spans="3:9" s="85" customFormat="1" x14ac:dyDescent="0.25">
      <c r="C1919" s="202"/>
      <c r="I1919" s="102"/>
    </row>
    <row r="1920" spans="3:9" s="85" customFormat="1" x14ac:dyDescent="0.25">
      <c r="C1920" s="202"/>
      <c r="I1920" s="102"/>
    </row>
    <row r="1921" spans="3:9" s="85" customFormat="1" x14ac:dyDescent="0.25">
      <c r="C1921" s="202"/>
      <c r="I1921" s="102"/>
    </row>
    <row r="1922" spans="3:9" s="85" customFormat="1" x14ac:dyDescent="0.25">
      <c r="C1922" s="202"/>
      <c r="I1922" s="102"/>
    </row>
    <row r="1923" spans="3:9" s="85" customFormat="1" x14ac:dyDescent="0.25">
      <c r="C1923" s="202"/>
      <c r="I1923" s="102"/>
    </row>
    <row r="1924" spans="3:9" s="85" customFormat="1" x14ac:dyDescent="0.25">
      <c r="C1924" s="202"/>
      <c r="I1924" s="102"/>
    </row>
    <row r="1925" spans="3:9" s="85" customFormat="1" x14ac:dyDescent="0.25">
      <c r="C1925" s="202"/>
      <c r="I1925" s="102"/>
    </row>
    <row r="1926" spans="3:9" s="85" customFormat="1" x14ac:dyDescent="0.25">
      <c r="C1926" s="202"/>
      <c r="I1926" s="102"/>
    </row>
    <row r="1927" spans="3:9" s="85" customFormat="1" x14ac:dyDescent="0.25">
      <c r="C1927" s="202"/>
      <c r="I1927" s="102"/>
    </row>
    <row r="1928" spans="3:9" s="85" customFormat="1" x14ac:dyDescent="0.25">
      <c r="C1928" s="202"/>
      <c r="I1928" s="102"/>
    </row>
    <row r="1929" spans="3:9" s="85" customFormat="1" x14ac:dyDescent="0.25">
      <c r="C1929" s="202"/>
      <c r="I1929" s="102"/>
    </row>
    <row r="1930" spans="3:9" s="85" customFormat="1" x14ac:dyDescent="0.25">
      <c r="C1930" s="202"/>
      <c r="I1930" s="102"/>
    </row>
    <row r="1931" spans="3:9" s="85" customFormat="1" x14ac:dyDescent="0.25">
      <c r="C1931" s="202"/>
      <c r="I1931" s="102"/>
    </row>
    <row r="1932" spans="3:9" s="85" customFormat="1" x14ac:dyDescent="0.25">
      <c r="C1932" s="202"/>
      <c r="I1932" s="102"/>
    </row>
    <row r="1933" spans="3:9" s="85" customFormat="1" x14ac:dyDescent="0.25">
      <c r="C1933" s="202"/>
      <c r="I1933" s="102"/>
    </row>
    <row r="1934" spans="3:9" s="85" customFormat="1" x14ac:dyDescent="0.25">
      <c r="C1934" s="202"/>
      <c r="I1934" s="102"/>
    </row>
    <row r="1935" spans="3:9" s="85" customFormat="1" x14ac:dyDescent="0.25">
      <c r="C1935" s="202"/>
      <c r="I1935" s="102"/>
    </row>
    <row r="1936" spans="3:9" s="85" customFormat="1" x14ac:dyDescent="0.25">
      <c r="C1936" s="202"/>
      <c r="I1936" s="102"/>
    </row>
    <row r="1937" spans="3:9" s="85" customFormat="1" x14ac:dyDescent="0.25">
      <c r="C1937" s="202"/>
      <c r="I1937" s="102"/>
    </row>
    <row r="1938" spans="3:9" s="85" customFormat="1" x14ac:dyDescent="0.25">
      <c r="C1938" s="202"/>
      <c r="I1938" s="102"/>
    </row>
    <row r="1939" spans="3:9" s="85" customFormat="1" x14ac:dyDescent="0.25">
      <c r="C1939" s="202"/>
      <c r="I1939" s="102"/>
    </row>
    <row r="1940" spans="3:9" s="85" customFormat="1" x14ac:dyDescent="0.25">
      <c r="C1940" s="202"/>
      <c r="I1940" s="102"/>
    </row>
    <row r="1941" spans="3:9" s="85" customFormat="1" x14ac:dyDescent="0.25">
      <c r="C1941" s="202"/>
      <c r="I1941" s="102"/>
    </row>
    <row r="1942" spans="3:9" s="85" customFormat="1" x14ac:dyDescent="0.25">
      <c r="C1942" s="202"/>
      <c r="I1942" s="102"/>
    </row>
    <row r="1943" spans="3:9" s="85" customFormat="1" x14ac:dyDescent="0.25">
      <c r="C1943" s="202"/>
      <c r="I1943" s="102"/>
    </row>
    <row r="1944" spans="3:9" s="85" customFormat="1" x14ac:dyDescent="0.25">
      <c r="C1944" s="202"/>
      <c r="I1944" s="102"/>
    </row>
    <row r="1945" spans="3:9" s="85" customFormat="1" x14ac:dyDescent="0.25">
      <c r="C1945" s="202"/>
      <c r="I1945" s="102"/>
    </row>
    <row r="1946" spans="3:9" s="85" customFormat="1" x14ac:dyDescent="0.25">
      <c r="C1946" s="202"/>
      <c r="I1946" s="102"/>
    </row>
    <row r="1947" spans="3:9" s="85" customFormat="1" x14ac:dyDescent="0.25">
      <c r="C1947" s="202"/>
      <c r="I1947" s="102"/>
    </row>
    <row r="1948" spans="3:9" s="85" customFormat="1" x14ac:dyDescent="0.25">
      <c r="C1948" s="202"/>
      <c r="I1948" s="102"/>
    </row>
    <row r="1949" spans="3:9" s="85" customFormat="1" x14ac:dyDescent="0.25">
      <c r="C1949" s="202"/>
      <c r="I1949" s="102"/>
    </row>
    <row r="1950" spans="3:9" s="85" customFormat="1" x14ac:dyDescent="0.25">
      <c r="C1950" s="202"/>
      <c r="I1950" s="102"/>
    </row>
    <row r="1951" spans="3:9" s="85" customFormat="1" x14ac:dyDescent="0.25">
      <c r="C1951" s="202"/>
      <c r="I1951" s="102"/>
    </row>
    <row r="1952" spans="3:9" s="85" customFormat="1" x14ac:dyDescent="0.25">
      <c r="C1952" s="202"/>
      <c r="I1952" s="102"/>
    </row>
    <row r="1953" spans="3:9" s="85" customFormat="1" x14ac:dyDescent="0.25">
      <c r="C1953" s="202"/>
      <c r="I1953" s="102"/>
    </row>
    <row r="1954" spans="3:9" s="85" customFormat="1" x14ac:dyDescent="0.25">
      <c r="C1954" s="202"/>
      <c r="I1954" s="102"/>
    </row>
    <row r="1955" spans="3:9" s="85" customFormat="1" x14ac:dyDescent="0.25">
      <c r="C1955" s="202"/>
      <c r="I1955" s="102"/>
    </row>
    <row r="1956" spans="3:9" s="85" customFormat="1" x14ac:dyDescent="0.25">
      <c r="C1956" s="202"/>
      <c r="I1956" s="102"/>
    </row>
    <row r="1957" spans="3:9" s="85" customFormat="1" x14ac:dyDescent="0.25">
      <c r="C1957" s="202"/>
      <c r="I1957" s="102"/>
    </row>
    <row r="1958" spans="3:9" s="85" customFormat="1" x14ac:dyDescent="0.25">
      <c r="C1958" s="202"/>
      <c r="I1958" s="102"/>
    </row>
    <row r="1959" spans="3:9" s="85" customFormat="1" x14ac:dyDescent="0.25">
      <c r="C1959" s="202"/>
      <c r="I1959" s="102"/>
    </row>
    <row r="1960" spans="3:9" s="85" customFormat="1" x14ac:dyDescent="0.25">
      <c r="C1960" s="202"/>
      <c r="I1960" s="102"/>
    </row>
    <row r="1961" spans="3:9" s="85" customFormat="1" x14ac:dyDescent="0.25">
      <c r="C1961" s="202"/>
      <c r="I1961" s="102"/>
    </row>
    <row r="1962" spans="3:9" s="85" customFormat="1" x14ac:dyDescent="0.25">
      <c r="C1962" s="202"/>
      <c r="I1962" s="102"/>
    </row>
    <row r="1963" spans="3:9" s="85" customFormat="1" x14ac:dyDescent="0.25">
      <c r="C1963" s="202"/>
      <c r="I1963" s="102"/>
    </row>
    <row r="1964" spans="3:9" s="85" customFormat="1" x14ac:dyDescent="0.25">
      <c r="C1964" s="202"/>
      <c r="I1964" s="102"/>
    </row>
    <row r="1965" spans="3:9" s="85" customFormat="1" x14ac:dyDescent="0.25">
      <c r="C1965" s="202"/>
      <c r="I1965" s="102"/>
    </row>
    <row r="1966" spans="3:9" s="85" customFormat="1" x14ac:dyDescent="0.25">
      <c r="C1966" s="202"/>
      <c r="I1966" s="102"/>
    </row>
    <row r="1967" spans="3:9" s="85" customFormat="1" x14ac:dyDescent="0.25">
      <c r="C1967" s="202"/>
      <c r="I1967" s="102"/>
    </row>
    <row r="1968" spans="3:9" s="85" customFormat="1" x14ac:dyDescent="0.25">
      <c r="C1968" s="202"/>
      <c r="I1968" s="102"/>
    </row>
    <row r="1969" spans="3:9" s="85" customFormat="1" x14ac:dyDescent="0.25">
      <c r="C1969" s="202"/>
      <c r="I1969" s="102"/>
    </row>
    <row r="1970" spans="3:9" s="85" customFormat="1" x14ac:dyDescent="0.25">
      <c r="C1970" s="202"/>
      <c r="I1970" s="102"/>
    </row>
    <row r="1971" spans="3:9" s="85" customFormat="1" x14ac:dyDescent="0.25">
      <c r="C1971" s="202"/>
      <c r="I1971" s="102"/>
    </row>
    <row r="1972" spans="3:9" s="85" customFormat="1" x14ac:dyDescent="0.25">
      <c r="C1972" s="202"/>
      <c r="I1972" s="102"/>
    </row>
    <row r="1973" spans="3:9" s="85" customFormat="1" x14ac:dyDescent="0.25">
      <c r="C1973" s="202"/>
      <c r="I1973" s="102"/>
    </row>
    <row r="1974" spans="3:9" s="85" customFormat="1" x14ac:dyDescent="0.25">
      <c r="C1974" s="202"/>
      <c r="I1974" s="102"/>
    </row>
    <row r="1975" spans="3:9" s="85" customFormat="1" x14ac:dyDescent="0.25">
      <c r="C1975" s="202"/>
      <c r="I1975" s="102"/>
    </row>
    <row r="1976" spans="3:9" s="85" customFormat="1" x14ac:dyDescent="0.25">
      <c r="C1976" s="202"/>
      <c r="I1976" s="102"/>
    </row>
    <row r="1977" spans="3:9" s="85" customFormat="1" x14ac:dyDescent="0.25">
      <c r="C1977" s="202"/>
      <c r="I1977" s="102"/>
    </row>
    <row r="1978" spans="3:9" s="85" customFormat="1" x14ac:dyDescent="0.25">
      <c r="C1978" s="202"/>
      <c r="I1978" s="102"/>
    </row>
    <row r="1979" spans="3:9" s="85" customFormat="1" x14ac:dyDescent="0.25">
      <c r="C1979" s="202"/>
      <c r="I1979" s="102"/>
    </row>
    <row r="1980" spans="3:9" s="85" customFormat="1" x14ac:dyDescent="0.25">
      <c r="C1980" s="202"/>
      <c r="I1980" s="102"/>
    </row>
    <row r="1981" spans="3:9" s="85" customFormat="1" x14ac:dyDescent="0.25">
      <c r="C1981" s="202"/>
      <c r="I1981" s="102"/>
    </row>
    <row r="1982" spans="3:9" s="85" customFormat="1" x14ac:dyDescent="0.25">
      <c r="C1982" s="202"/>
      <c r="I1982" s="102"/>
    </row>
    <row r="1983" spans="3:9" s="85" customFormat="1" x14ac:dyDescent="0.25">
      <c r="C1983" s="202"/>
      <c r="I1983" s="102"/>
    </row>
    <row r="1984" spans="3:9" s="85" customFormat="1" x14ac:dyDescent="0.25">
      <c r="C1984" s="202"/>
      <c r="I1984" s="102"/>
    </row>
    <row r="1985" spans="3:9" s="85" customFormat="1" x14ac:dyDescent="0.25">
      <c r="C1985" s="202"/>
      <c r="I1985" s="102"/>
    </row>
    <row r="1986" spans="3:9" s="85" customFormat="1" x14ac:dyDescent="0.25">
      <c r="C1986" s="202"/>
      <c r="I1986" s="102"/>
    </row>
    <row r="1987" spans="3:9" s="85" customFormat="1" x14ac:dyDescent="0.25">
      <c r="C1987" s="202"/>
      <c r="I1987" s="102"/>
    </row>
    <row r="1988" spans="3:9" s="85" customFormat="1" x14ac:dyDescent="0.25">
      <c r="C1988" s="202"/>
      <c r="I1988" s="102"/>
    </row>
    <row r="1989" spans="3:9" s="85" customFormat="1" x14ac:dyDescent="0.25">
      <c r="C1989" s="202"/>
      <c r="I1989" s="102"/>
    </row>
    <row r="1990" spans="3:9" s="85" customFormat="1" x14ac:dyDescent="0.25">
      <c r="C1990" s="202"/>
      <c r="I1990" s="102"/>
    </row>
    <row r="1991" spans="3:9" s="85" customFormat="1" x14ac:dyDescent="0.25">
      <c r="C1991" s="202"/>
      <c r="I1991" s="102"/>
    </row>
    <row r="1992" spans="3:9" s="85" customFormat="1" x14ac:dyDescent="0.25">
      <c r="C1992" s="202"/>
      <c r="I1992" s="102"/>
    </row>
    <row r="1993" spans="3:9" s="85" customFormat="1" x14ac:dyDescent="0.25">
      <c r="C1993" s="202"/>
      <c r="I1993" s="102"/>
    </row>
    <row r="1994" spans="3:9" s="85" customFormat="1" x14ac:dyDescent="0.25">
      <c r="C1994" s="202"/>
      <c r="I1994" s="102"/>
    </row>
    <row r="1995" spans="3:9" s="85" customFormat="1" x14ac:dyDescent="0.25">
      <c r="C1995" s="202"/>
      <c r="I1995" s="102"/>
    </row>
    <row r="1996" spans="3:9" s="85" customFormat="1" x14ac:dyDescent="0.25">
      <c r="C1996" s="202"/>
      <c r="I1996" s="102"/>
    </row>
    <row r="1997" spans="3:9" s="85" customFormat="1" x14ac:dyDescent="0.25">
      <c r="C1997" s="202"/>
      <c r="I1997" s="102"/>
    </row>
    <row r="1998" spans="3:9" s="85" customFormat="1" x14ac:dyDescent="0.25">
      <c r="C1998" s="202"/>
      <c r="I1998" s="102"/>
    </row>
    <row r="1999" spans="3:9" s="85" customFormat="1" x14ac:dyDescent="0.25">
      <c r="C1999" s="202"/>
      <c r="I1999" s="102"/>
    </row>
    <row r="2000" spans="3:9" s="85" customFormat="1" x14ac:dyDescent="0.25">
      <c r="C2000" s="202"/>
      <c r="I2000" s="102"/>
    </row>
    <row r="2001" spans="3:9" s="85" customFormat="1" x14ac:dyDescent="0.25">
      <c r="C2001" s="202"/>
      <c r="I2001" s="102"/>
    </row>
    <row r="2002" spans="3:9" s="85" customFormat="1" x14ac:dyDescent="0.25">
      <c r="C2002" s="202"/>
      <c r="I2002" s="102"/>
    </row>
    <row r="2003" spans="3:9" s="85" customFormat="1" x14ac:dyDescent="0.25">
      <c r="C2003" s="202"/>
      <c r="I2003" s="102"/>
    </row>
    <row r="2004" spans="3:9" s="85" customFormat="1" x14ac:dyDescent="0.25">
      <c r="C2004" s="202"/>
      <c r="I2004" s="102"/>
    </row>
    <row r="2005" spans="3:9" s="85" customFormat="1" x14ac:dyDescent="0.25">
      <c r="C2005" s="202"/>
      <c r="I2005" s="102"/>
    </row>
    <row r="2006" spans="3:9" s="85" customFormat="1" x14ac:dyDescent="0.25">
      <c r="C2006" s="202"/>
      <c r="I2006" s="102"/>
    </row>
    <row r="2007" spans="3:9" s="85" customFormat="1" x14ac:dyDescent="0.25">
      <c r="C2007" s="202"/>
      <c r="I2007" s="102"/>
    </row>
    <row r="2008" spans="3:9" s="85" customFormat="1" x14ac:dyDescent="0.25">
      <c r="C2008" s="202"/>
      <c r="I2008" s="102"/>
    </row>
    <row r="2009" spans="3:9" s="85" customFormat="1" x14ac:dyDescent="0.25">
      <c r="C2009" s="202"/>
      <c r="I2009" s="102"/>
    </row>
    <row r="2010" spans="3:9" s="85" customFormat="1" x14ac:dyDescent="0.25">
      <c r="C2010" s="202"/>
      <c r="I2010" s="102"/>
    </row>
    <row r="2011" spans="3:9" s="85" customFormat="1" x14ac:dyDescent="0.25">
      <c r="C2011" s="202"/>
      <c r="I2011" s="102"/>
    </row>
    <row r="2012" spans="3:9" s="85" customFormat="1" x14ac:dyDescent="0.25">
      <c r="C2012" s="202"/>
      <c r="I2012" s="102"/>
    </row>
    <row r="2013" spans="3:9" s="85" customFormat="1" x14ac:dyDescent="0.25">
      <c r="C2013" s="202"/>
      <c r="I2013" s="102"/>
    </row>
    <row r="2014" spans="3:9" s="85" customFormat="1" x14ac:dyDescent="0.25">
      <c r="C2014" s="202"/>
      <c r="I2014" s="102"/>
    </row>
    <row r="2015" spans="3:9" s="85" customFormat="1" x14ac:dyDescent="0.25">
      <c r="C2015" s="202"/>
      <c r="I2015" s="102"/>
    </row>
    <row r="2016" spans="3:9" s="85" customFormat="1" x14ac:dyDescent="0.25">
      <c r="C2016" s="202"/>
      <c r="I2016" s="102"/>
    </row>
    <row r="2017" spans="3:9" s="85" customFormat="1" x14ac:dyDescent="0.25">
      <c r="C2017" s="202"/>
      <c r="I2017" s="102"/>
    </row>
    <row r="2018" spans="3:9" s="85" customFormat="1" x14ac:dyDescent="0.25">
      <c r="C2018" s="202"/>
      <c r="I2018" s="102"/>
    </row>
    <row r="2019" spans="3:9" s="85" customFormat="1" x14ac:dyDescent="0.25">
      <c r="C2019" s="202"/>
      <c r="I2019" s="102"/>
    </row>
    <row r="2020" spans="3:9" s="85" customFormat="1" x14ac:dyDescent="0.25">
      <c r="C2020" s="202"/>
      <c r="I2020" s="102"/>
    </row>
    <row r="2021" spans="3:9" s="85" customFormat="1" x14ac:dyDescent="0.25">
      <c r="C2021" s="202"/>
      <c r="I2021" s="102"/>
    </row>
    <row r="2022" spans="3:9" s="85" customFormat="1" x14ac:dyDescent="0.25">
      <c r="C2022" s="202"/>
      <c r="I2022" s="102"/>
    </row>
    <row r="2023" spans="3:9" s="85" customFormat="1" x14ac:dyDescent="0.25">
      <c r="C2023" s="202"/>
      <c r="I2023" s="102"/>
    </row>
    <row r="2024" spans="3:9" s="85" customFormat="1" x14ac:dyDescent="0.25">
      <c r="C2024" s="202"/>
      <c r="I2024" s="102"/>
    </row>
    <row r="2025" spans="3:9" s="85" customFormat="1" x14ac:dyDescent="0.25">
      <c r="C2025" s="202"/>
      <c r="I2025" s="102"/>
    </row>
    <row r="2026" spans="3:9" s="85" customFormat="1" x14ac:dyDescent="0.25">
      <c r="C2026" s="202"/>
      <c r="I2026" s="102"/>
    </row>
    <row r="2027" spans="3:9" s="85" customFormat="1" x14ac:dyDescent="0.25">
      <c r="C2027" s="202"/>
      <c r="I2027" s="102"/>
    </row>
    <row r="2028" spans="3:9" s="85" customFormat="1" x14ac:dyDescent="0.25">
      <c r="C2028" s="202"/>
      <c r="I2028" s="102"/>
    </row>
    <row r="2029" spans="3:9" s="85" customFormat="1" x14ac:dyDescent="0.25">
      <c r="C2029" s="202"/>
      <c r="I2029" s="102"/>
    </row>
    <row r="2030" spans="3:9" s="85" customFormat="1" x14ac:dyDescent="0.25">
      <c r="C2030" s="202"/>
      <c r="I2030" s="102"/>
    </row>
    <row r="2031" spans="3:9" s="85" customFormat="1" x14ac:dyDescent="0.25">
      <c r="C2031" s="202"/>
      <c r="I2031" s="102"/>
    </row>
    <row r="2032" spans="3:9" s="85" customFormat="1" x14ac:dyDescent="0.25">
      <c r="C2032" s="202"/>
      <c r="I2032" s="102"/>
    </row>
    <row r="2033" spans="3:9" s="85" customFormat="1" x14ac:dyDescent="0.25">
      <c r="C2033" s="202"/>
      <c r="I2033" s="102"/>
    </row>
    <row r="2034" spans="3:9" s="85" customFormat="1" x14ac:dyDescent="0.25">
      <c r="C2034" s="202"/>
      <c r="I2034" s="102"/>
    </row>
    <row r="2035" spans="3:9" s="85" customFormat="1" x14ac:dyDescent="0.25">
      <c r="C2035" s="202"/>
      <c r="I2035" s="102"/>
    </row>
    <row r="2036" spans="3:9" s="85" customFormat="1" x14ac:dyDescent="0.25">
      <c r="C2036" s="202"/>
      <c r="I2036" s="102"/>
    </row>
    <row r="2037" spans="3:9" s="85" customFormat="1" x14ac:dyDescent="0.25">
      <c r="C2037" s="202"/>
      <c r="I2037" s="102"/>
    </row>
    <row r="2038" spans="3:9" s="85" customFormat="1" x14ac:dyDescent="0.25">
      <c r="C2038" s="202"/>
      <c r="I2038" s="102"/>
    </row>
    <row r="2039" spans="3:9" s="85" customFormat="1" x14ac:dyDescent="0.25">
      <c r="C2039" s="202"/>
      <c r="I2039" s="102"/>
    </row>
    <row r="2040" spans="3:9" s="85" customFormat="1" x14ac:dyDescent="0.25">
      <c r="C2040" s="202"/>
      <c r="I2040" s="102"/>
    </row>
    <row r="2041" spans="3:9" s="85" customFormat="1" x14ac:dyDescent="0.25">
      <c r="C2041" s="202"/>
      <c r="I2041" s="102"/>
    </row>
    <row r="2042" spans="3:9" s="85" customFormat="1" x14ac:dyDescent="0.25">
      <c r="C2042" s="202"/>
      <c r="I2042" s="102"/>
    </row>
    <row r="2043" spans="3:9" s="85" customFormat="1" x14ac:dyDescent="0.25">
      <c r="C2043" s="202"/>
      <c r="I2043" s="102"/>
    </row>
    <row r="2044" spans="3:9" s="85" customFormat="1" x14ac:dyDescent="0.25">
      <c r="C2044" s="202"/>
      <c r="I2044" s="102"/>
    </row>
    <row r="2045" spans="3:9" s="85" customFormat="1" x14ac:dyDescent="0.25">
      <c r="C2045" s="202"/>
      <c r="I2045" s="102"/>
    </row>
    <row r="2046" spans="3:9" s="85" customFormat="1" x14ac:dyDescent="0.25">
      <c r="C2046" s="202"/>
      <c r="I2046" s="102"/>
    </row>
    <row r="2047" spans="3:9" s="85" customFormat="1" x14ac:dyDescent="0.25">
      <c r="C2047" s="202"/>
      <c r="I2047" s="102"/>
    </row>
    <row r="2048" spans="3:9" s="85" customFormat="1" x14ac:dyDescent="0.25">
      <c r="C2048" s="202"/>
      <c r="I2048" s="102"/>
    </row>
    <row r="2049" spans="3:9" s="85" customFormat="1" x14ac:dyDescent="0.25">
      <c r="C2049" s="202"/>
      <c r="I2049" s="102"/>
    </row>
    <row r="2050" spans="3:9" s="85" customFormat="1" x14ac:dyDescent="0.25">
      <c r="C2050" s="202"/>
      <c r="I2050" s="102"/>
    </row>
    <row r="2051" spans="3:9" s="85" customFormat="1" x14ac:dyDescent="0.25">
      <c r="C2051" s="202"/>
      <c r="I2051" s="102"/>
    </row>
    <row r="2052" spans="3:9" s="85" customFormat="1" x14ac:dyDescent="0.25">
      <c r="C2052" s="202"/>
      <c r="I2052" s="102"/>
    </row>
    <row r="2053" spans="3:9" s="85" customFormat="1" x14ac:dyDescent="0.25">
      <c r="C2053" s="202"/>
      <c r="I2053" s="102"/>
    </row>
    <row r="2054" spans="3:9" s="85" customFormat="1" x14ac:dyDescent="0.25">
      <c r="C2054" s="202"/>
      <c r="I2054" s="102"/>
    </row>
    <row r="2055" spans="3:9" s="85" customFormat="1" x14ac:dyDescent="0.25">
      <c r="C2055" s="202"/>
      <c r="I2055" s="102"/>
    </row>
    <row r="2056" spans="3:9" s="85" customFormat="1" x14ac:dyDescent="0.25">
      <c r="C2056" s="202"/>
      <c r="I2056" s="102"/>
    </row>
    <row r="2057" spans="3:9" s="85" customFormat="1" x14ac:dyDescent="0.25">
      <c r="C2057" s="202"/>
      <c r="I2057" s="102"/>
    </row>
    <row r="2058" spans="3:9" s="85" customFormat="1" x14ac:dyDescent="0.25">
      <c r="C2058" s="202"/>
      <c r="I2058" s="102"/>
    </row>
    <row r="2059" spans="3:9" s="85" customFormat="1" x14ac:dyDescent="0.25">
      <c r="C2059" s="202"/>
      <c r="I2059" s="102"/>
    </row>
    <row r="2060" spans="3:9" s="85" customFormat="1" x14ac:dyDescent="0.25">
      <c r="C2060" s="202"/>
      <c r="I2060" s="102"/>
    </row>
    <row r="2061" spans="3:9" s="85" customFormat="1" x14ac:dyDescent="0.25">
      <c r="C2061" s="202"/>
      <c r="I2061" s="102"/>
    </row>
    <row r="2062" spans="3:9" s="85" customFormat="1" x14ac:dyDescent="0.25">
      <c r="C2062" s="202"/>
      <c r="I2062" s="102"/>
    </row>
    <row r="2063" spans="3:9" s="85" customFormat="1" x14ac:dyDescent="0.25">
      <c r="C2063" s="202"/>
      <c r="I2063" s="102"/>
    </row>
    <row r="2064" spans="3:9" s="85" customFormat="1" x14ac:dyDescent="0.25">
      <c r="C2064" s="202"/>
      <c r="I2064" s="102"/>
    </row>
    <row r="2065" spans="3:9" s="85" customFormat="1" x14ac:dyDescent="0.25">
      <c r="C2065" s="202"/>
      <c r="I2065" s="102"/>
    </row>
    <row r="2066" spans="3:9" s="85" customFormat="1" x14ac:dyDescent="0.25">
      <c r="C2066" s="202"/>
      <c r="I2066" s="102"/>
    </row>
    <row r="2067" spans="3:9" s="85" customFormat="1" x14ac:dyDescent="0.25">
      <c r="C2067" s="202"/>
      <c r="I2067" s="102"/>
    </row>
    <row r="2068" spans="3:9" s="85" customFormat="1" x14ac:dyDescent="0.25">
      <c r="C2068" s="202"/>
      <c r="I2068" s="102"/>
    </row>
    <row r="2069" spans="3:9" s="85" customFormat="1" x14ac:dyDescent="0.25">
      <c r="C2069" s="202"/>
      <c r="I2069" s="102"/>
    </row>
    <row r="2070" spans="3:9" s="85" customFormat="1" x14ac:dyDescent="0.25">
      <c r="C2070" s="202"/>
      <c r="I2070" s="102"/>
    </row>
    <row r="2071" spans="3:9" s="85" customFormat="1" x14ac:dyDescent="0.25">
      <c r="C2071" s="202"/>
      <c r="I2071" s="102"/>
    </row>
    <row r="2072" spans="3:9" s="85" customFormat="1" x14ac:dyDescent="0.25">
      <c r="C2072" s="202"/>
      <c r="I2072" s="102"/>
    </row>
    <row r="2073" spans="3:9" s="85" customFormat="1" x14ac:dyDescent="0.25">
      <c r="C2073" s="202"/>
      <c r="I2073" s="102"/>
    </row>
    <row r="2074" spans="3:9" s="85" customFormat="1" x14ac:dyDescent="0.25">
      <c r="C2074" s="202"/>
      <c r="I2074" s="102"/>
    </row>
    <row r="2075" spans="3:9" s="85" customFormat="1" x14ac:dyDescent="0.25">
      <c r="C2075" s="202"/>
      <c r="I2075" s="102"/>
    </row>
    <row r="2076" spans="3:9" s="85" customFormat="1" x14ac:dyDescent="0.25">
      <c r="C2076" s="202"/>
      <c r="I2076" s="102"/>
    </row>
    <row r="2077" spans="3:9" s="85" customFormat="1" x14ac:dyDescent="0.25">
      <c r="C2077" s="202"/>
      <c r="I2077" s="102"/>
    </row>
    <row r="2078" spans="3:9" s="85" customFormat="1" x14ac:dyDescent="0.25">
      <c r="C2078" s="202"/>
      <c r="I2078" s="102"/>
    </row>
    <row r="2079" spans="3:9" s="85" customFormat="1" x14ac:dyDescent="0.25">
      <c r="C2079" s="202"/>
      <c r="I2079" s="102"/>
    </row>
    <row r="2080" spans="3:9" s="85" customFormat="1" x14ac:dyDescent="0.25">
      <c r="C2080" s="202"/>
      <c r="I2080" s="102"/>
    </row>
    <row r="2081" spans="3:9" s="85" customFormat="1" x14ac:dyDescent="0.25">
      <c r="C2081" s="202"/>
      <c r="I2081" s="102"/>
    </row>
    <row r="2082" spans="3:9" s="85" customFormat="1" x14ac:dyDescent="0.25">
      <c r="C2082" s="202"/>
      <c r="I2082" s="102"/>
    </row>
    <row r="2083" spans="3:9" s="85" customFormat="1" x14ac:dyDescent="0.25">
      <c r="C2083" s="202"/>
      <c r="I2083" s="102"/>
    </row>
    <row r="2084" spans="3:9" s="85" customFormat="1" x14ac:dyDescent="0.25">
      <c r="C2084" s="202"/>
      <c r="I2084" s="102"/>
    </row>
    <row r="2085" spans="3:9" s="85" customFormat="1" x14ac:dyDescent="0.25">
      <c r="C2085" s="202"/>
      <c r="I2085" s="102"/>
    </row>
    <row r="2086" spans="3:9" s="85" customFormat="1" x14ac:dyDescent="0.25">
      <c r="C2086" s="202"/>
      <c r="I2086" s="102"/>
    </row>
    <row r="2087" spans="3:9" s="85" customFormat="1" x14ac:dyDescent="0.25">
      <c r="C2087" s="202"/>
      <c r="I2087" s="102"/>
    </row>
    <row r="2088" spans="3:9" s="85" customFormat="1" x14ac:dyDescent="0.25">
      <c r="C2088" s="202"/>
      <c r="I2088" s="102"/>
    </row>
    <row r="2089" spans="3:9" s="85" customFormat="1" x14ac:dyDescent="0.25">
      <c r="C2089" s="202"/>
      <c r="I2089" s="102"/>
    </row>
    <row r="2090" spans="3:9" s="85" customFormat="1" x14ac:dyDescent="0.25">
      <c r="C2090" s="202"/>
      <c r="I2090" s="102"/>
    </row>
    <row r="2091" spans="3:9" s="85" customFormat="1" x14ac:dyDescent="0.25">
      <c r="C2091" s="202"/>
      <c r="I2091" s="102"/>
    </row>
    <row r="2092" spans="3:9" s="85" customFormat="1" x14ac:dyDescent="0.25">
      <c r="C2092" s="202"/>
      <c r="I2092" s="102"/>
    </row>
    <row r="2093" spans="3:9" s="85" customFormat="1" x14ac:dyDescent="0.25">
      <c r="C2093" s="202"/>
      <c r="I2093" s="102"/>
    </row>
    <row r="2094" spans="3:9" s="85" customFormat="1" x14ac:dyDescent="0.25">
      <c r="C2094" s="202"/>
      <c r="I2094" s="102"/>
    </row>
    <row r="2095" spans="3:9" s="85" customFormat="1" x14ac:dyDescent="0.25">
      <c r="C2095" s="202"/>
      <c r="I2095" s="102"/>
    </row>
    <row r="2096" spans="3:9" s="85" customFormat="1" x14ac:dyDescent="0.25">
      <c r="C2096" s="202"/>
      <c r="I2096" s="102"/>
    </row>
    <row r="2097" spans="3:9" s="85" customFormat="1" x14ac:dyDescent="0.25">
      <c r="C2097" s="202"/>
      <c r="I2097" s="102"/>
    </row>
    <row r="2098" spans="3:9" s="85" customFormat="1" x14ac:dyDescent="0.25">
      <c r="C2098" s="202"/>
      <c r="I2098" s="102"/>
    </row>
    <row r="2099" spans="3:9" s="85" customFormat="1" x14ac:dyDescent="0.25">
      <c r="C2099" s="202"/>
      <c r="I2099" s="102"/>
    </row>
    <row r="2100" spans="3:9" s="85" customFormat="1" x14ac:dyDescent="0.25">
      <c r="C2100" s="202"/>
      <c r="I2100" s="102"/>
    </row>
    <row r="2101" spans="3:9" s="85" customFormat="1" x14ac:dyDescent="0.25">
      <c r="C2101" s="202"/>
      <c r="I2101" s="102"/>
    </row>
    <row r="2102" spans="3:9" s="85" customFormat="1" x14ac:dyDescent="0.25">
      <c r="C2102" s="202"/>
      <c r="I2102" s="102"/>
    </row>
    <row r="2103" spans="3:9" s="85" customFormat="1" x14ac:dyDescent="0.25">
      <c r="C2103" s="202"/>
      <c r="I2103" s="102"/>
    </row>
    <row r="2104" spans="3:9" s="85" customFormat="1" x14ac:dyDescent="0.25">
      <c r="C2104" s="202"/>
      <c r="I2104" s="102"/>
    </row>
    <row r="2105" spans="3:9" s="85" customFormat="1" x14ac:dyDescent="0.25">
      <c r="C2105" s="202"/>
      <c r="I2105" s="102"/>
    </row>
    <row r="2106" spans="3:9" s="85" customFormat="1" x14ac:dyDescent="0.25">
      <c r="C2106" s="202"/>
      <c r="I2106" s="102"/>
    </row>
    <row r="2107" spans="3:9" s="85" customFormat="1" x14ac:dyDescent="0.25">
      <c r="C2107" s="202"/>
      <c r="I2107" s="102"/>
    </row>
    <row r="2108" spans="3:9" s="85" customFormat="1" x14ac:dyDescent="0.25">
      <c r="C2108" s="202"/>
      <c r="I2108" s="102"/>
    </row>
    <row r="2109" spans="3:9" s="85" customFormat="1" x14ac:dyDescent="0.25">
      <c r="C2109" s="202"/>
      <c r="I2109" s="102"/>
    </row>
    <row r="2110" spans="3:9" s="85" customFormat="1" x14ac:dyDescent="0.25">
      <c r="C2110" s="202"/>
      <c r="I2110" s="102"/>
    </row>
    <row r="2111" spans="3:9" s="85" customFormat="1" x14ac:dyDescent="0.25">
      <c r="C2111" s="202"/>
      <c r="I2111" s="102"/>
    </row>
    <row r="2112" spans="3:9" s="85" customFormat="1" x14ac:dyDescent="0.25">
      <c r="C2112" s="202"/>
      <c r="I2112" s="102"/>
    </row>
    <row r="2113" spans="3:9" s="85" customFormat="1" x14ac:dyDescent="0.25">
      <c r="C2113" s="202"/>
      <c r="I2113" s="102"/>
    </row>
    <row r="2114" spans="3:9" s="85" customFormat="1" x14ac:dyDescent="0.25">
      <c r="C2114" s="202"/>
      <c r="I2114" s="102"/>
    </row>
    <row r="2115" spans="3:9" s="85" customFormat="1" x14ac:dyDescent="0.25">
      <c r="C2115" s="202"/>
      <c r="I2115" s="102"/>
    </row>
    <row r="2116" spans="3:9" s="85" customFormat="1" x14ac:dyDescent="0.25">
      <c r="C2116" s="202"/>
      <c r="I2116" s="102"/>
    </row>
    <row r="2117" spans="3:9" s="85" customFormat="1" x14ac:dyDescent="0.25">
      <c r="C2117" s="202"/>
      <c r="I2117" s="102"/>
    </row>
    <row r="2118" spans="3:9" s="85" customFormat="1" x14ac:dyDescent="0.25">
      <c r="C2118" s="202"/>
      <c r="I2118" s="102"/>
    </row>
    <row r="2119" spans="3:9" s="85" customFormat="1" x14ac:dyDescent="0.25">
      <c r="C2119" s="202"/>
      <c r="I2119" s="102"/>
    </row>
    <row r="2120" spans="3:9" s="85" customFormat="1" x14ac:dyDescent="0.25">
      <c r="C2120" s="202"/>
      <c r="I2120" s="102"/>
    </row>
    <row r="2121" spans="3:9" s="85" customFormat="1" x14ac:dyDescent="0.25">
      <c r="C2121" s="202"/>
      <c r="I2121" s="102"/>
    </row>
    <row r="2122" spans="3:9" s="85" customFormat="1" x14ac:dyDescent="0.25">
      <c r="C2122" s="202"/>
      <c r="I2122" s="102"/>
    </row>
    <row r="2123" spans="3:9" s="85" customFormat="1" x14ac:dyDescent="0.25">
      <c r="C2123" s="202"/>
      <c r="I2123" s="102"/>
    </row>
    <row r="2124" spans="3:9" s="85" customFormat="1" x14ac:dyDescent="0.25">
      <c r="C2124" s="202"/>
      <c r="I2124" s="102"/>
    </row>
    <row r="2125" spans="3:9" s="85" customFormat="1" x14ac:dyDescent="0.25">
      <c r="C2125" s="202"/>
      <c r="I2125" s="102"/>
    </row>
    <row r="2126" spans="3:9" s="85" customFormat="1" x14ac:dyDescent="0.25">
      <c r="C2126" s="202"/>
      <c r="I2126" s="102"/>
    </row>
    <row r="2127" spans="3:9" s="85" customFormat="1" x14ac:dyDescent="0.25">
      <c r="C2127" s="202"/>
      <c r="I2127" s="102"/>
    </row>
    <row r="2128" spans="3:9" s="85" customFormat="1" x14ac:dyDescent="0.25">
      <c r="C2128" s="202"/>
      <c r="I2128" s="102"/>
    </row>
    <row r="2129" spans="3:9" s="85" customFormat="1" x14ac:dyDescent="0.25">
      <c r="C2129" s="202"/>
      <c r="I2129" s="102"/>
    </row>
    <row r="2130" spans="3:9" s="85" customFormat="1" x14ac:dyDescent="0.25">
      <c r="C2130" s="202"/>
      <c r="I2130" s="102"/>
    </row>
    <row r="2131" spans="3:9" s="85" customFormat="1" x14ac:dyDescent="0.25">
      <c r="C2131" s="202"/>
      <c r="I2131" s="102"/>
    </row>
    <row r="2132" spans="3:9" s="85" customFormat="1" x14ac:dyDescent="0.25">
      <c r="C2132" s="202"/>
      <c r="I2132" s="102"/>
    </row>
    <row r="2133" spans="3:9" s="85" customFormat="1" x14ac:dyDescent="0.25">
      <c r="C2133" s="202"/>
      <c r="I2133" s="102"/>
    </row>
    <row r="2134" spans="3:9" s="85" customFormat="1" x14ac:dyDescent="0.25">
      <c r="C2134" s="202"/>
      <c r="I2134" s="102"/>
    </row>
    <row r="2135" spans="3:9" s="85" customFormat="1" x14ac:dyDescent="0.25">
      <c r="C2135" s="202"/>
      <c r="I2135" s="102"/>
    </row>
    <row r="2136" spans="3:9" s="85" customFormat="1" x14ac:dyDescent="0.25">
      <c r="C2136" s="202"/>
      <c r="I2136" s="102"/>
    </row>
    <row r="2137" spans="3:9" s="85" customFormat="1" x14ac:dyDescent="0.25">
      <c r="C2137" s="202"/>
      <c r="I2137" s="102"/>
    </row>
    <row r="2138" spans="3:9" s="85" customFormat="1" x14ac:dyDescent="0.25">
      <c r="C2138" s="202"/>
      <c r="I2138" s="102"/>
    </row>
    <row r="2139" spans="3:9" s="85" customFormat="1" x14ac:dyDescent="0.25">
      <c r="C2139" s="202"/>
      <c r="I2139" s="102"/>
    </row>
    <row r="2140" spans="3:9" s="85" customFormat="1" x14ac:dyDescent="0.25">
      <c r="C2140" s="202"/>
      <c r="I2140" s="102"/>
    </row>
    <row r="2141" spans="3:9" s="85" customFormat="1" x14ac:dyDescent="0.25">
      <c r="C2141" s="202"/>
      <c r="I2141" s="102"/>
    </row>
    <row r="2142" spans="3:9" s="85" customFormat="1" x14ac:dyDescent="0.25">
      <c r="C2142" s="202"/>
      <c r="I2142" s="102"/>
    </row>
    <row r="2143" spans="3:9" s="85" customFormat="1" x14ac:dyDescent="0.25">
      <c r="C2143" s="202"/>
      <c r="I2143" s="102"/>
    </row>
    <row r="2144" spans="3:9" s="85" customFormat="1" x14ac:dyDescent="0.25">
      <c r="C2144" s="202"/>
      <c r="I2144" s="102"/>
    </row>
    <row r="2145" spans="3:9" s="85" customFormat="1" x14ac:dyDescent="0.25">
      <c r="C2145" s="202"/>
      <c r="I2145" s="102"/>
    </row>
    <row r="2146" spans="3:9" s="85" customFormat="1" x14ac:dyDescent="0.25">
      <c r="C2146" s="202"/>
      <c r="I2146" s="102"/>
    </row>
    <row r="2147" spans="3:9" s="85" customFormat="1" x14ac:dyDescent="0.25">
      <c r="C2147" s="202"/>
      <c r="I2147" s="102"/>
    </row>
    <row r="2148" spans="3:9" s="85" customFormat="1" x14ac:dyDescent="0.25">
      <c r="C2148" s="202"/>
      <c r="I2148" s="102"/>
    </row>
    <row r="2149" spans="3:9" s="85" customFormat="1" x14ac:dyDescent="0.25">
      <c r="C2149" s="202"/>
      <c r="I2149" s="102"/>
    </row>
    <row r="2150" spans="3:9" s="85" customFormat="1" x14ac:dyDescent="0.25">
      <c r="C2150" s="202"/>
      <c r="I2150" s="102"/>
    </row>
    <row r="2151" spans="3:9" s="85" customFormat="1" x14ac:dyDescent="0.25">
      <c r="C2151" s="202"/>
      <c r="I2151" s="102"/>
    </row>
    <row r="2152" spans="3:9" s="85" customFormat="1" x14ac:dyDescent="0.25">
      <c r="C2152" s="202"/>
      <c r="I2152" s="102"/>
    </row>
    <row r="2153" spans="3:9" s="85" customFormat="1" x14ac:dyDescent="0.25">
      <c r="C2153" s="202"/>
      <c r="I2153" s="102"/>
    </row>
    <row r="2154" spans="3:9" s="85" customFormat="1" x14ac:dyDescent="0.25">
      <c r="C2154" s="202"/>
      <c r="I2154" s="102"/>
    </row>
    <row r="2155" spans="3:9" s="85" customFormat="1" x14ac:dyDescent="0.25">
      <c r="C2155" s="202"/>
      <c r="I2155" s="102"/>
    </row>
    <row r="2156" spans="3:9" s="85" customFormat="1" x14ac:dyDescent="0.25">
      <c r="C2156" s="202"/>
      <c r="I2156" s="102"/>
    </row>
    <row r="2157" spans="3:9" s="85" customFormat="1" x14ac:dyDescent="0.25">
      <c r="C2157" s="202"/>
      <c r="I2157" s="102"/>
    </row>
    <row r="2158" spans="3:9" s="85" customFormat="1" x14ac:dyDescent="0.25">
      <c r="C2158" s="202"/>
      <c r="I2158" s="102"/>
    </row>
    <row r="2159" spans="3:9" s="85" customFormat="1" x14ac:dyDescent="0.25">
      <c r="C2159" s="202"/>
      <c r="I2159" s="102"/>
    </row>
    <row r="2160" spans="3:9" s="85" customFormat="1" x14ac:dyDescent="0.25">
      <c r="C2160" s="202"/>
      <c r="I2160" s="102"/>
    </row>
    <row r="2161" spans="3:9" s="85" customFormat="1" x14ac:dyDescent="0.25">
      <c r="C2161" s="202"/>
      <c r="I2161" s="102"/>
    </row>
    <row r="2162" spans="3:9" s="85" customFormat="1" x14ac:dyDescent="0.25">
      <c r="C2162" s="202"/>
      <c r="I2162" s="102"/>
    </row>
    <row r="2163" spans="3:9" s="85" customFormat="1" x14ac:dyDescent="0.25">
      <c r="C2163" s="202"/>
      <c r="I2163" s="102"/>
    </row>
    <row r="2164" spans="3:9" s="85" customFormat="1" x14ac:dyDescent="0.25">
      <c r="C2164" s="202"/>
      <c r="I2164" s="102"/>
    </row>
    <row r="2165" spans="3:9" s="85" customFormat="1" x14ac:dyDescent="0.25">
      <c r="C2165" s="202"/>
      <c r="I2165" s="102"/>
    </row>
    <row r="2166" spans="3:9" s="85" customFormat="1" x14ac:dyDescent="0.25">
      <c r="C2166" s="202"/>
      <c r="I2166" s="102"/>
    </row>
    <row r="2167" spans="3:9" s="85" customFormat="1" x14ac:dyDescent="0.25">
      <c r="C2167" s="202"/>
      <c r="I2167" s="102"/>
    </row>
    <row r="2168" spans="3:9" s="85" customFormat="1" x14ac:dyDescent="0.25">
      <c r="C2168" s="202"/>
      <c r="I2168" s="102"/>
    </row>
    <row r="2169" spans="3:9" s="85" customFormat="1" x14ac:dyDescent="0.25">
      <c r="C2169" s="202"/>
      <c r="I2169" s="102"/>
    </row>
    <row r="2170" spans="3:9" s="85" customFormat="1" x14ac:dyDescent="0.25">
      <c r="C2170" s="202"/>
      <c r="I2170" s="102"/>
    </row>
    <row r="2171" spans="3:9" s="85" customFormat="1" x14ac:dyDescent="0.25">
      <c r="C2171" s="202"/>
      <c r="I2171" s="102"/>
    </row>
    <row r="2172" spans="3:9" s="85" customFormat="1" x14ac:dyDescent="0.25">
      <c r="C2172" s="202"/>
      <c r="I2172" s="102"/>
    </row>
    <row r="2173" spans="3:9" s="85" customFormat="1" x14ac:dyDescent="0.25">
      <c r="C2173" s="202"/>
      <c r="I2173" s="102"/>
    </row>
    <row r="2174" spans="3:9" s="85" customFormat="1" x14ac:dyDescent="0.25">
      <c r="C2174" s="202"/>
      <c r="I2174" s="102"/>
    </row>
    <row r="2175" spans="3:9" s="85" customFormat="1" x14ac:dyDescent="0.25">
      <c r="C2175" s="202"/>
      <c r="I2175" s="102"/>
    </row>
    <row r="2176" spans="3:9" s="85" customFormat="1" x14ac:dyDescent="0.25">
      <c r="C2176" s="202"/>
      <c r="I2176" s="102"/>
    </row>
    <row r="2177" spans="3:9" s="85" customFormat="1" x14ac:dyDescent="0.25">
      <c r="C2177" s="202"/>
      <c r="I2177" s="102"/>
    </row>
    <row r="2178" spans="3:9" s="85" customFormat="1" x14ac:dyDescent="0.25">
      <c r="C2178" s="202"/>
      <c r="I2178" s="102"/>
    </row>
    <row r="2179" spans="3:9" s="85" customFormat="1" x14ac:dyDescent="0.25">
      <c r="C2179" s="202"/>
      <c r="I2179" s="102"/>
    </row>
    <row r="2180" spans="3:9" s="85" customFormat="1" x14ac:dyDescent="0.25">
      <c r="C2180" s="202"/>
      <c r="I2180" s="102"/>
    </row>
    <row r="2181" spans="3:9" s="85" customFormat="1" x14ac:dyDescent="0.25">
      <c r="C2181" s="202"/>
      <c r="I2181" s="102"/>
    </row>
    <row r="2182" spans="3:9" s="85" customFormat="1" x14ac:dyDescent="0.25">
      <c r="C2182" s="202"/>
      <c r="I2182" s="102"/>
    </row>
    <row r="2183" spans="3:9" s="85" customFormat="1" x14ac:dyDescent="0.25">
      <c r="C2183" s="202"/>
      <c r="I2183" s="102"/>
    </row>
    <row r="2184" spans="3:9" s="85" customFormat="1" x14ac:dyDescent="0.25">
      <c r="C2184" s="202"/>
      <c r="I2184" s="102"/>
    </row>
    <row r="2185" spans="3:9" s="85" customFormat="1" x14ac:dyDescent="0.25">
      <c r="C2185" s="202"/>
      <c r="I2185" s="102"/>
    </row>
    <row r="2186" spans="3:9" s="85" customFormat="1" x14ac:dyDescent="0.25">
      <c r="C2186" s="202"/>
      <c r="I2186" s="102"/>
    </row>
    <row r="2187" spans="3:9" s="85" customFormat="1" x14ac:dyDescent="0.25">
      <c r="C2187" s="202"/>
      <c r="I2187" s="102"/>
    </row>
    <row r="2188" spans="3:9" s="85" customFormat="1" x14ac:dyDescent="0.25">
      <c r="C2188" s="202"/>
      <c r="I2188" s="102"/>
    </row>
    <row r="2189" spans="3:9" s="85" customFormat="1" x14ac:dyDescent="0.25">
      <c r="C2189" s="202"/>
      <c r="I2189" s="102"/>
    </row>
    <row r="2190" spans="3:9" s="85" customFormat="1" x14ac:dyDescent="0.25">
      <c r="C2190" s="202"/>
      <c r="I2190" s="102"/>
    </row>
    <row r="2191" spans="3:9" s="85" customFormat="1" x14ac:dyDescent="0.25">
      <c r="C2191" s="202"/>
      <c r="I2191" s="102"/>
    </row>
    <row r="2192" spans="3:9" s="85" customFormat="1" x14ac:dyDescent="0.25">
      <c r="C2192" s="202"/>
      <c r="I2192" s="102"/>
    </row>
    <row r="2193" spans="3:9" s="85" customFormat="1" x14ac:dyDescent="0.25">
      <c r="C2193" s="202"/>
      <c r="I2193" s="102"/>
    </row>
    <row r="2194" spans="3:9" s="85" customFormat="1" x14ac:dyDescent="0.25">
      <c r="C2194" s="202"/>
      <c r="I2194" s="102"/>
    </row>
    <row r="2195" spans="3:9" s="85" customFormat="1" x14ac:dyDescent="0.25">
      <c r="C2195" s="202"/>
      <c r="I2195" s="102"/>
    </row>
    <row r="2196" spans="3:9" s="85" customFormat="1" x14ac:dyDescent="0.25">
      <c r="C2196" s="202"/>
      <c r="I2196" s="102"/>
    </row>
    <row r="2197" spans="3:9" s="85" customFormat="1" x14ac:dyDescent="0.25">
      <c r="C2197" s="202"/>
      <c r="I2197" s="102"/>
    </row>
    <row r="2198" spans="3:9" s="85" customFormat="1" x14ac:dyDescent="0.25">
      <c r="C2198" s="202"/>
      <c r="I2198" s="102"/>
    </row>
    <row r="2199" spans="3:9" s="85" customFormat="1" x14ac:dyDescent="0.25">
      <c r="C2199" s="202"/>
      <c r="I2199" s="102"/>
    </row>
    <row r="2200" spans="3:9" s="85" customFormat="1" x14ac:dyDescent="0.25">
      <c r="C2200" s="202"/>
      <c r="I2200" s="102"/>
    </row>
    <row r="2201" spans="3:9" s="85" customFormat="1" x14ac:dyDescent="0.25">
      <c r="C2201" s="202"/>
      <c r="I2201" s="102"/>
    </row>
    <row r="2202" spans="3:9" s="85" customFormat="1" x14ac:dyDescent="0.25">
      <c r="C2202" s="202"/>
      <c r="I2202" s="102"/>
    </row>
    <row r="2203" spans="3:9" s="85" customFormat="1" x14ac:dyDescent="0.25">
      <c r="C2203" s="202"/>
      <c r="I2203" s="102"/>
    </row>
    <row r="2204" spans="3:9" s="85" customFormat="1" x14ac:dyDescent="0.25">
      <c r="C2204" s="202"/>
      <c r="I2204" s="102"/>
    </row>
    <row r="2205" spans="3:9" s="85" customFormat="1" x14ac:dyDescent="0.25">
      <c r="C2205" s="202"/>
      <c r="I2205" s="102"/>
    </row>
    <row r="2206" spans="3:9" s="85" customFormat="1" x14ac:dyDescent="0.25">
      <c r="C2206" s="202"/>
      <c r="I2206" s="102"/>
    </row>
    <row r="2207" spans="3:9" s="85" customFormat="1" x14ac:dyDescent="0.25">
      <c r="C2207" s="202"/>
      <c r="I2207" s="102"/>
    </row>
    <row r="2208" spans="3:9" s="85" customFormat="1" x14ac:dyDescent="0.25">
      <c r="C2208" s="202"/>
      <c r="I2208" s="102"/>
    </row>
    <row r="2209" spans="3:9" s="85" customFormat="1" x14ac:dyDescent="0.25">
      <c r="C2209" s="202"/>
      <c r="I2209" s="102"/>
    </row>
    <row r="2210" spans="3:9" s="85" customFormat="1" x14ac:dyDescent="0.25">
      <c r="C2210" s="202"/>
      <c r="I2210" s="102"/>
    </row>
    <row r="2211" spans="3:9" s="85" customFormat="1" x14ac:dyDescent="0.25">
      <c r="C2211" s="202"/>
      <c r="I2211" s="102"/>
    </row>
    <row r="2212" spans="3:9" s="85" customFormat="1" x14ac:dyDescent="0.25">
      <c r="C2212" s="202"/>
      <c r="I2212" s="102"/>
    </row>
    <row r="2213" spans="3:9" s="85" customFormat="1" x14ac:dyDescent="0.25">
      <c r="C2213" s="202"/>
      <c r="I2213" s="102"/>
    </row>
    <row r="2214" spans="3:9" s="85" customFormat="1" x14ac:dyDescent="0.25">
      <c r="C2214" s="202"/>
      <c r="I2214" s="102"/>
    </row>
    <row r="2215" spans="3:9" s="85" customFormat="1" x14ac:dyDescent="0.25">
      <c r="C2215" s="202"/>
      <c r="I2215" s="102"/>
    </row>
    <row r="2216" spans="3:9" s="85" customFormat="1" x14ac:dyDescent="0.25">
      <c r="C2216" s="202"/>
      <c r="I2216" s="102"/>
    </row>
    <row r="2217" spans="3:9" s="85" customFormat="1" x14ac:dyDescent="0.25">
      <c r="C2217" s="202"/>
      <c r="I2217" s="102"/>
    </row>
    <row r="2218" spans="3:9" s="85" customFormat="1" x14ac:dyDescent="0.25">
      <c r="C2218" s="202"/>
      <c r="I2218" s="102"/>
    </row>
    <row r="2219" spans="3:9" s="85" customFormat="1" x14ac:dyDescent="0.25">
      <c r="C2219" s="202"/>
      <c r="I2219" s="102"/>
    </row>
    <row r="2220" spans="3:9" s="85" customFormat="1" x14ac:dyDescent="0.25">
      <c r="C2220" s="202"/>
      <c r="I2220" s="102"/>
    </row>
    <row r="2221" spans="3:9" s="85" customFormat="1" x14ac:dyDescent="0.25">
      <c r="C2221" s="202"/>
      <c r="I2221" s="102"/>
    </row>
    <row r="2222" spans="3:9" s="85" customFormat="1" x14ac:dyDescent="0.25">
      <c r="C2222" s="202"/>
      <c r="I2222" s="102"/>
    </row>
    <row r="2223" spans="3:9" s="85" customFormat="1" x14ac:dyDescent="0.25">
      <c r="C2223" s="202"/>
      <c r="I2223" s="102"/>
    </row>
    <row r="2224" spans="3:9" s="85" customFormat="1" x14ac:dyDescent="0.25">
      <c r="C2224" s="202"/>
      <c r="I2224" s="102"/>
    </row>
    <row r="2225" spans="3:9" s="85" customFormat="1" x14ac:dyDescent="0.25">
      <c r="C2225" s="202"/>
      <c r="I2225" s="102"/>
    </row>
    <row r="2226" spans="3:9" s="85" customFormat="1" x14ac:dyDescent="0.25">
      <c r="C2226" s="202"/>
      <c r="I2226" s="102"/>
    </row>
    <row r="2227" spans="3:9" s="85" customFormat="1" x14ac:dyDescent="0.25">
      <c r="C2227" s="202"/>
      <c r="I2227" s="102"/>
    </row>
    <row r="2228" spans="3:9" s="85" customFormat="1" x14ac:dyDescent="0.25">
      <c r="C2228" s="202"/>
      <c r="I2228" s="102"/>
    </row>
    <row r="2229" spans="3:9" s="85" customFormat="1" x14ac:dyDescent="0.25">
      <c r="C2229" s="202"/>
      <c r="I2229" s="102"/>
    </row>
    <row r="2230" spans="3:9" s="85" customFormat="1" x14ac:dyDescent="0.25">
      <c r="C2230" s="202"/>
      <c r="I2230" s="102"/>
    </row>
    <row r="2231" spans="3:9" s="85" customFormat="1" x14ac:dyDescent="0.25">
      <c r="C2231" s="202"/>
      <c r="I2231" s="102"/>
    </row>
    <row r="2232" spans="3:9" s="85" customFormat="1" x14ac:dyDescent="0.25">
      <c r="C2232" s="202"/>
      <c r="I2232" s="102"/>
    </row>
    <row r="2233" spans="3:9" s="85" customFormat="1" x14ac:dyDescent="0.25">
      <c r="C2233" s="202"/>
      <c r="I2233" s="102"/>
    </row>
    <row r="2234" spans="3:9" s="85" customFormat="1" x14ac:dyDescent="0.25">
      <c r="C2234" s="202"/>
      <c r="I2234" s="102"/>
    </row>
    <row r="2235" spans="3:9" s="85" customFormat="1" x14ac:dyDescent="0.25">
      <c r="C2235" s="202"/>
      <c r="I2235" s="102"/>
    </row>
    <row r="2236" spans="3:9" s="85" customFormat="1" x14ac:dyDescent="0.25">
      <c r="C2236" s="202"/>
      <c r="I2236" s="102"/>
    </row>
    <row r="2237" spans="3:9" s="85" customFormat="1" x14ac:dyDescent="0.25">
      <c r="C2237" s="202"/>
      <c r="I2237" s="102"/>
    </row>
    <row r="2238" spans="3:9" s="85" customFormat="1" x14ac:dyDescent="0.25">
      <c r="C2238" s="202"/>
      <c r="I2238" s="102"/>
    </row>
    <row r="2239" spans="3:9" s="85" customFormat="1" x14ac:dyDescent="0.25">
      <c r="C2239" s="202"/>
      <c r="I2239" s="102"/>
    </row>
    <row r="2240" spans="3:9" s="85" customFormat="1" x14ac:dyDescent="0.25">
      <c r="C2240" s="202"/>
      <c r="I2240" s="102"/>
    </row>
    <row r="2241" spans="3:9" s="85" customFormat="1" x14ac:dyDescent="0.25">
      <c r="C2241" s="202"/>
      <c r="I2241" s="102"/>
    </row>
    <row r="2242" spans="3:9" s="85" customFormat="1" x14ac:dyDescent="0.25">
      <c r="C2242" s="202"/>
      <c r="I2242" s="102"/>
    </row>
    <row r="2243" spans="3:9" s="85" customFormat="1" x14ac:dyDescent="0.25">
      <c r="C2243" s="202"/>
      <c r="I2243" s="102"/>
    </row>
    <row r="2244" spans="3:9" s="85" customFormat="1" x14ac:dyDescent="0.25">
      <c r="C2244" s="202"/>
      <c r="I2244" s="102"/>
    </row>
    <row r="2245" spans="3:9" s="85" customFormat="1" x14ac:dyDescent="0.25">
      <c r="C2245" s="202"/>
      <c r="I2245" s="102"/>
    </row>
    <row r="2246" spans="3:9" s="85" customFormat="1" x14ac:dyDescent="0.25">
      <c r="C2246" s="202"/>
      <c r="I2246" s="102"/>
    </row>
    <row r="2247" spans="3:9" s="85" customFormat="1" x14ac:dyDescent="0.25">
      <c r="C2247" s="202"/>
      <c r="I2247" s="102"/>
    </row>
    <row r="2248" spans="3:9" s="85" customFormat="1" x14ac:dyDescent="0.25">
      <c r="C2248" s="202"/>
      <c r="I2248" s="102"/>
    </row>
    <row r="2249" spans="3:9" s="85" customFormat="1" x14ac:dyDescent="0.25">
      <c r="C2249" s="202"/>
      <c r="I2249" s="102"/>
    </row>
    <row r="2250" spans="3:9" s="85" customFormat="1" x14ac:dyDescent="0.25">
      <c r="C2250" s="202"/>
      <c r="I2250" s="102"/>
    </row>
    <row r="2251" spans="3:9" s="85" customFormat="1" x14ac:dyDescent="0.25">
      <c r="C2251" s="202"/>
      <c r="I2251" s="102"/>
    </row>
    <row r="2252" spans="3:9" s="85" customFormat="1" x14ac:dyDescent="0.25">
      <c r="C2252" s="202"/>
      <c r="I2252" s="102"/>
    </row>
    <row r="2253" spans="3:9" s="85" customFormat="1" x14ac:dyDescent="0.25">
      <c r="C2253" s="202"/>
      <c r="I2253" s="102"/>
    </row>
    <row r="2254" spans="3:9" s="85" customFormat="1" x14ac:dyDescent="0.25">
      <c r="C2254" s="202"/>
      <c r="I2254" s="102"/>
    </row>
    <row r="2255" spans="3:9" s="85" customFormat="1" x14ac:dyDescent="0.25">
      <c r="C2255" s="202"/>
      <c r="I2255" s="102"/>
    </row>
    <row r="2256" spans="3:9" s="85" customFormat="1" x14ac:dyDescent="0.25">
      <c r="C2256" s="202"/>
      <c r="I2256" s="102"/>
    </row>
    <row r="2257" spans="3:9" s="85" customFormat="1" x14ac:dyDescent="0.25">
      <c r="C2257" s="202"/>
      <c r="I2257" s="102"/>
    </row>
    <row r="2258" spans="3:9" s="85" customFormat="1" x14ac:dyDescent="0.25">
      <c r="C2258" s="202"/>
      <c r="I2258" s="102"/>
    </row>
    <row r="2259" spans="3:9" s="85" customFormat="1" x14ac:dyDescent="0.25">
      <c r="C2259" s="202"/>
      <c r="I2259" s="102"/>
    </row>
    <row r="2260" spans="3:9" s="85" customFormat="1" x14ac:dyDescent="0.25">
      <c r="C2260" s="202"/>
      <c r="I2260" s="102"/>
    </row>
    <row r="2261" spans="3:9" s="85" customFormat="1" x14ac:dyDescent="0.25">
      <c r="C2261" s="202"/>
      <c r="I2261" s="102"/>
    </row>
    <row r="2262" spans="3:9" s="85" customFormat="1" x14ac:dyDescent="0.25">
      <c r="C2262" s="202"/>
      <c r="I2262" s="102"/>
    </row>
    <row r="2263" spans="3:9" s="85" customFormat="1" x14ac:dyDescent="0.25">
      <c r="C2263" s="202"/>
      <c r="I2263" s="102"/>
    </row>
    <row r="2264" spans="3:9" s="85" customFormat="1" x14ac:dyDescent="0.25">
      <c r="C2264" s="202"/>
      <c r="I2264" s="102"/>
    </row>
    <row r="2265" spans="3:9" s="85" customFormat="1" x14ac:dyDescent="0.25">
      <c r="C2265" s="202"/>
      <c r="I2265" s="102"/>
    </row>
    <row r="2266" spans="3:9" s="85" customFormat="1" x14ac:dyDescent="0.25">
      <c r="C2266" s="202"/>
      <c r="I2266" s="102"/>
    </row>
    <row r="2267" spans="3:9" s="85" customFormat="1" x14ac:dyDescent="0.25">
      <c r="C2267" s="202"/>
      <c r="I2267" s="102"/>
    </row>
    <row r="2268" spans="3:9" s="85" customFormat="1" x14ac:dyDescent="0.25">
      <c r="C2268" s="202"/>
      <c r="I2268" s="102"/>
    </row>
    <row r="2269" spans="3:9" s="85" customFormat="1" x14ac:dyDescent="0.25">
      <c r="C2269" s="202"/>
      <c r="I2269" s="102"/>
    </row>
    <row r="2270" spans="3:9" s="85" customFormat="1" x14ac:dyDescent="0.25">
      <c r="C2270" s="202"/>
      <c r="I2270" s="102"/>
    </row>
    <row r="2271" spans="3:9" s="85" customFormat="1" x14ac:dyDescent="0.25">
      <c r="C2271" s="202"/>
      <c r="I2271" s="102"/>
    </row>
    <row r="2272" spans="3:9" s="85" customFormat="1" x14ac:dyDescent="0.25">
      <c r="C2272" s="202"/>
      <c r="I2272" s="102"/>
    </row>
    <row r="2273" spans="3:9" s="85" customFormat="1" x14ac:dyDescent="0.25">
      <c r="C2273" s="202"/>
      <c r="I2273" s="102"/>
    </row>
    <row r="2274" spans="3:9" s="85" customFormat="1" x14ac:dyDescent="0.25">
      <c r="C2274" s="202"/>
      <c r="I2274" s="102"/>
    </row>
    <row r="2275" spans="3:9" s="85" customFormat="1" x14ac:dyDescent="0.25">
      <c r="C2275" s="202"/>
      <c r="I2275" s="102"/>
    </row>
    <row r="2276" spans="3:9" s="85" customFormat="1" x14ac:dyDescent="0.25">
      <c r="C2276" s="202"/>
      <c r="I2276" s="102"/>
    </row>
    <row r="2277" spans="3:9" s="85" customFormat="1" x14ac:dyDescent="0.25">
      <c r="C2277" s="202"/>
      <c r="I2277" s="102"/>
    </row>
    <row r="2278" spans="3:9" s="85" customFormat="1" x14ac:dyDescent="0.25">
      <c r="C2278" s="202"/>
      <c r="I2278" s="102"/>
    </row>
    <row r="2279" spans="3:9" s="85" customFormat="1" x14ac:dyDescent="0.25">
      <c r="C2279" s="202"/>
      <c r="I2279" s="102"/>
    </row>
    <row r="2280" spans="3:9" s="85" customFormat="1" x14ac:dyDescent="0.25">
      <c r="C2280" s="202"/>
      <c r="I2280" s="102"/>
    </row>
    <row r="2281" spans="3:9" s="85" customFormat="1" x14ac:dyDescent="0.25">
      <c r="C2281" s="202"/>
      <c r="I2281" s="102"/>
    </row>
    <row r="2282" spans="3:9" s="85" customFormat="1" x14ac:dyDescent="0.25">
      <c r="C2282" s="202"/>
      <c r="I2282" s="102"/>
    </row>
    <row r="2283" spans="3:9" s="85" customFormat="1" x14ac:dyDescent="0.25">
      <c r="C2283" s="202"/>
      <c r="I2283" s="102"/>
    </row>
    <row r="2284" spans="3:9" s="85" customFormat="1" x14ac:dyDescent="0.25">
      <c r="C2284" s="202"/>
      <c r="I2284" s="102"/>
    </row>
    <row r="2285" spans="3:9" s="85" customFormat="1" x14ac:dyDescent="0.25">
      <c r="C2285" s="202"/>
      <c r="I2285" s="102"/>
    </row>
    <row r="2286" spans="3:9" s="85" customFormat="1" x14ac:dyDescent="0.25">
      <c r="C2286" s="202"/>
      <c r="I2286" s="102"/>
    </row>
    <row r="2287" spans="3:9" s="85" customFormat="1" x14ac:dyDescent="0.25">
      <c r="C2287" s="202"/>
      <c r="I2287" s="102"/>
    </row>
    <row r="2288" spans="3:9" s="85" customFormat="1" x14ac:dyDescent="0.25">
      <c r="C2288" s="202"/>
      <c r="I2288" s="102"/>
    </row>
    <row r="2289" spans="3:9" s="85" customFormat="1" x14ac:dyDescent="0.25">
      <c r="C2289" s="202"/>
      <c r="I2289" s="102"/>
    </row>
    <row r="2290" spans="3:9" s="85" customFormat="1" x14ac:dyDescent="0.25">
      <c r="C2290" s="202"/>
      <c r="I2290" s="102"/>
    </row>
    <row r="2291" spans="3:9" s="85" customFormat="1" x14ac:dyDescent="0.25">
      <c r="C2291" s="202"/>
      <c r="I2291" s="102"/>
    </row>
    <row r="2292" spans="3:9" s="85" customFormat="1" x14ac:dyDescent="0.25">
      <c r="C2292" s="202"/>
      <c r="I2292" s="102"/>
    </row>
    <row r="2293" spans="3:9" s="85" customFormat="1" x14ac:dyDescent="0.25">
      <c r="C2293" s="202"/>
      <c r="I2293" s="102"/>
    </row>
    <row r="2294" spans="3:9" s="85" customFormat="1" x14ac:dyDescent="0.25">
      <c r="C2294" s="202"/>
      <c r="I2294" s="102"/>
    </row>
    <row r="2295" spans="3:9" s="85" customFormat="1" x14ac:dyDescent="0.25">
      <c r="C2295" s="202"/>
      <c r="I2295" s="102"/>
    </row>
    <row r="2296" spans="3:9" s="85" customFormat="1" x14ac:dyDescent="0.25">
      <c r="C2296" s="202"/>
      <c r="I2296" s="102"/>
    </row>
    <row r="2297" spans="3:9" s="85" customFormat="1" x14ac:dyDescent="0.25">
      <c r="C2297" s="202"/>
      <c r="I2297" s="102"/>
    </row>
    <row r="2298" spans="3:9" s="85" customFormat="1" x14ac:dyDescent="0.25">
      <c r="C2298" s="202"/>
      <c r="I2298" s="102"/>
    </row>
    <row r="2299" spans="3:9" s="85" customFormat="1" x14ac:dyDescent="0.25">
      <c r="C2299" s="202"/>
      <c r="I2299" s="102"/>
    </row>
    <row r="2300" spans="3:9" s="85" customFormat="1" x14ac:dyDescent="0.25">
      <c r="C2300" s="202"/>
      <c r="I2300" s="102"/>
    </row>
    <row r="2301" spans="3:9" s="85" customFormat="1" x14ac:dyDescent="0.25">
      <c r="C2301" s="202"/>
      <c r="I2301" s="102"/>
    </row>
    <row r="2302" spans="3:9" s="85" customFormat="1" x14ac:dyDescent="0.25">
      <c r="C2302" s="202"/>
      <c r="I2302" s="102"/>
    </row>
    <row r="2303" spans="3:9" s="85" customFormat="1" x14ac:dyDescent="0.25">
      <c r="C2303" s="202"/>
      <c r="I2303" s="102"/>
    </row>
    <row r="2304" spans="3:9" s="85" customFormat="1" x14ac:dyDescent="0.25">
      <c r="C2304" s="202"/>
      <c r="I2304" s="102"/>
    </row>
    <row r="2305" spans="3:9" s="85" customFormat="1" x14ac:dyDescent="0.25">
      <c r="C2305" s="202"/>
      <c r="I2305" s="102"/>
    </row>
    <row r="2306" spans="3:9" s="85" customFormat="1" x14ac:dyDescent="0.25">
      <c r="C2306" s="202"/>
      <c r="I2306" s="102"/>
    </row>
    <row r="2307" spans="3:9" s="85" customFormat="1" x14ac:dyDescent="0.25">
      <c r="C2307" s="202"/>
      <c r="I2307" s="102"/>
    </row>
    <row r="2308" spans="3:9" s="85" customFormat="1" x14ac:dyDescent="0.25">
      <c r="C2308" s="202"/>
      <c r="I2308" s="102"/>
    </row>
    <row r="2309" spans="3:9" s="85" customFormat="1" x14ac:dyDescent="0.25">
      <c r="C2309" s="202"/>
      <c r="I2309" s="102"/>
    </row>
    <row r="2310" spans="3:9" s="85" customFormat="1" x14ac:dyDescent="0.25">
      <c r="C2310" s="202"/>
      <c r="I2310" s="102"/>
    </row>
    <row r="2311" spans="3:9" s="85" customFormat="1" x14ac:dyDescent="0.25">
      <c r="C2311" s="202"/>
      <c r="I2311" s="102"/>
    </row>
    <row r="2312" spans="3:9" s="85" customFormat="1" x14ac:dyDescent="0.25">
      <c r="C2312" s="202"/>
      <c r="I2312" s="102"/>
    </row>
    <row r="2313" spans="3:9" s="85" customFormat="1" x14ac:dyDescent="0.25">
      <c r="C2313" s="202"/>
      <c r="I2313" s="102"/>
    </row>
    <row r="2314" spans="3:9" s="85" customFormat="1" x14ac:dyDescent="0.25">
      <c r="C2314" s="202"/>
      <c r="I2314" s="102"/>
    </row>
    <row r="2315" spans="3:9" s="85" customFormat="1" x14ac:dyDescent="0.25">
      <c r="C2315" s="202"/>
      <c r="I2315" s="102"/>
    </row>
    <row r="2316" spans="3:9" s="85" customFormat="1" x14ac:dyDescent="0.25">
      <c r="C2316" s="202"/>
      <c r="I2316" s="102"/>
    </row>
    <row r="2317" spans="3:9" s="85" customFormat="1" x14ac:dyDescent="0.25">
      <c r="C2317" s="202"/>
      <c r="I2317" s="102"/>
    </row>
    <row r="2318" spans="3:9" s="85" customFormat="1" x14ac:dyDescent="0.25">
      <c r="C2318" s="202"/>
      <c r="I2318" s="102"/>
    </row>
    <row r="2319" spans="3:9" s="85" customFormat="1" x14ac:dyDescent="0.25">
      <c r="C2319" s="202"/>
      <c r="I2319" s="102"/>
    </row>
    <row r="2320" spans="3:9" s="85" customFormat="1" x14ac:dyDescent="0.25">
      <c r="C2320" s="202"/>
      <c r="I2320" s="102"/>
    </row>
    <row r="2321" spans="3:9" s="85" customFormat="1" x14ac:dyDescent="0.25">
      <c r="C2321" s="202"/>
      <c r="I2321" s="102"/>
    </row>
    <row r="2322" spans="3:9" s="85" customFormat="1" x14ac:dyDescent="0.25">
      <c r="C2322" s="202"/>
      <c r="I2322" s="102"/>
    </row>
    <row r="2323" spans="3:9" s="85" customFormat="1" x14ac:dyDescent="0.25">
      <c r="C2323" s="202"/>
      <c r="I2323" s="102"/>
    </row>
    <row r="2324" spans="3:9" s="85" customFormat="1" x14ac:dyDescent="0.25">
      <c r="C2324" s="202"/>
      <c r="I2324" s="102"/>
    </row>
    <row r="2325" spans="3:9" s="85" customFormat="1" x14ac:dyDescent="0.25">
      <c r="C2325" s="202"/>
      <c r="I2325" s="102"/>
    </row>
    <row r="2326" spans="3:9" s="85" customFormat="1" x14ac:dyDescent="0.25">
      <c r="C2326" s="202"/>
      <c r="I2326" s="102"/>
    </row>
    <row r="2327" spans="3:9" s="85" customFormat="1" x14ac:dyDescent="0.25">
      <c r="C2327" s="202"/>
      <c r="I2327" s="102"/>
    </row>
    <row r="2328" spans="3:9" s="85" customFormat="1" x14ac:dyDescent="0.25">
      <c r="C2328" s="202"/>
      <c r="I2328" s="102"/>
    </row>
    <row r="2329" spans="3:9" s="85" customFormat="1" x14ac:dyDescent="0.25">
      <c r="C2329" s="202"/>
      <c r="I2329" s="102"/>
    </row>
    <row r="2330" spans="3:9" s="85" customFormat="1" x14ac:dyDescent="0.25">
      <c r="C2330" s="202"/>
      <c r="I2330" s="102"/>
    </row>
    <row r="2331" spans="3:9" s="85" customFormat="1" x14ac:dyDescent="0.25">
      <c r="C2331" s="202"/>
      <c r="I2331" s="102"/>
    </row>
    <row r="2332" spans="3:9" s="85" customFormat="1" x14ac:dyDescent="0.25">
      <c r="C2332" s="202"/>
      <c r="I2332" s="102"/>
    </row>
    <row r="2333" spans="3:9" s="85" customFormat="1" x14ac:dyDescent="0.25">
      <c r="C2333" s="202"/>
      <c r="I2333" s="102"/>
    </row>
    <row r="2334" spans="3:9" s="85" customFormat="1" x14ac:dyDescent="0.25">
      <c r="C2334" s="202"/>
      <c r="I2334" s="102"/>
    </row>
    <row r="2335" spans="3:9" s="85" customFormat="1" x14ac:dyDescent="0.25">
      <c r="C2335" s="202"/>
      <c r="I2335" s="102"/>
    </row>
    <row r="2336" spans="3:9" s="85" customFormat="1" x14ac:dyDescent="0.25">
      <c r="C2336" s="202"/>
      <c r="I2336" s="102"/>
    </row>
    <row r="2337" spans="3:9" s="85" customFormat="1" x14ac:dyDescent="0.25">
      <c r="C2337" s="202"/>
      <c r="I2337" s="102"/>
    </row>
    <row r="2338" spans="3:9" s="85" customFormat="1" x14ac:dyDescent="0.25">
      <c r="C2338" s="202"/>
      <c r="I2338" s="102"/>
    </row>
    <row r="2339" spans="3:9" s="85" customFormat="1" x14ac:dyDescent="0.25">
      <c r="C2339" s="202"/>
      <c r="I2339" s="102"/>
    </row>
    <row r="2340" spans="3:9" s="85" customFormat="1" x14ac:dyDescent="0.25">
      <c r="C2340" s="202"/>
      <c r="I2340" s="102"/>
    </row>
    <row r="2341" spans="3:9" s="85" customFormat="1" x14ac:dyDescent="0.25">
      <c r="C2341" s="202"/>
      <c r="I2341" s="102"/>
    </row>
    <row r="2342" spans="3:9" s="85" customFormat="1" x14ac:dyDescent="0.25">
      <c r="C2342" s="202"/>
      <c r="I2342" s="102"/>
    </row>
    <row r="2343" spans="3:9" s="85" customFormat="1" x14ac:dyDescent="0.25">
      <c r="C2343" s="202"/>
      <c r="I2343" s="102"/>
    </row>
    <row r="2344" spans="3:9" s="85" customFormat="1" x14ac:dyDescent="0.25">
      <c r="C2344" s="202"/>
      <c r="I2344" s="102"/>
    </row>
    <row r="2345" spans="3:9" s="85" customFormat="1" x14ac:dyDescent="0.25">
      <c r="C2345" s="202"/>
      <c r="I2345" s="102"/>
    </row>
    <row r="2346" spans="3:9" s="85" customFormat="1" x14ac:dyDescent="0.25">
      <c r="C2346" s="202"/>
      <c r="I2346" s="102"/>
    </row>
    <row r="2347" spans="3:9" s="85" customFormat="1" x14ac:dyDescent="0.25">
      <c r="C2347" s="202"/>
      <c r="I2347" s="102"/>
    </row>
    <row r="2348" spans="3:9" s="85" customFormat="1" x14ac:dyDescent="0.25">
      <c r="C2348" s="202"/>
      <c r="I2348" s="102"/>
    </row>
    <row r="2349" spans="3:9" s="85" customFormat="1" x14ac:dyDescent="0.25">
      <c r="C2349" s="202"/>
      <c r="I2349" s="102"/>
    </row>
    <row r="2350" spans="3:9" s="85" customFormat="1" x14ac:dyDescent="0.25">
      <c r="C2350" s="202"/>
      <c r="I2350" s="102"/>
    </row>
    <row r="2351" spans="3:9" s="85" customFormat="1" x14ac:dyDescent="0.25">
      <c r="C2351" s="202"/>
      <c r="I2351" s="102"/>
    </row>
    <row r="2352" spans="3:9" s="85" customFormat="1" x14ac:dyDescent="0.25">
      <c r="C2352" s="202"/>
      <c r="I2352" s="102"/>
    </row>
    <row r="2353" spans="3:9" s="85" customFormat="1" x14ac:dyDescent="0.25">
      <c r="C2353" s="202"/>
      <c r="I2353" s="102"/>
    </row>
    <row r="2354" spans="3:9" s="85" customFormat="1" x14ac:dyDescent="0.25">
      <c r="C2354" s="202"/>
      <c r="I2354" s="102"/>
    </row>
    <row r="2355" spans="3:9" s="85" customFormat="1" x14ac:dyDescent="0.25">
      <c r="C2355" s="202"/>
      <c r="I2355" s="102"/>
    </row>
    <row r="2356" spans="3:9" s="85" customFormat="1" x14ac:dyDescent="0.25">
      <c r="C2356" s="202"/>
      <c r="I2356" s="102"/>
    </row>
    <row r="2357" spans="3:9" s="85" customFormat="1" x14ac:dyDescent="0.25">
      <c r="C2357" s="202"/>
      <c r="I2357" s="102"/>
    </row>
    <row r="2358" spans="3:9" s="85" customFormat="1" x14ac:dyDescent="0.25">
      <c r="C2358" s="202"/>
      <c r="I2358" s="102"/>
    </row>
    <row r="2359" spans="3:9" s="85" customFormat="1" x14ac:dyDescent="0.25">
      <c r="C2359" s="202"/>
      <c r="I2359" s="102"/>
    </row>
    <row r="2360" spans="3:9" s="85" customFormat="1" x14ac:dyDescent="0.25">
      <c r="C2360" s="202"/>
      <c r="I2360" s="102"/>
    </row>
    <row r="2361" spans="3:9" s="85" customFormat="1" x14ac:dyDescent="0.25">
      <c r="C2361" s="202"/>
      <c r="I2361" s="102"/>
    </row>
    <row r="2362" spans="3:9" s="85" customFormat="1" x14ac:dyDescent="0.25">
      <c r="C2362" s="202"/>
      <c r="I2362" s="102"/>
    </row>
    <row r="2363" spans="3:9" s="85" customFormat="1" x14ac:dyDescent="0.25">
      <c r="C2363" s="202"/>
      <c r="I2363" s="102"/>
    </row>
    <row r="2364" spans="3:9" s="85" customFormat="1" x14ac:dyDescent="0.25">
      <c r="C2364" s="202"/>
      <c r="I2364" s="102"/>
    </row>
    <row r="2365" spans="3:9" s="85" customFormat="1" x14ac:dyDescent="0.25">
      <c r="C2365" s="202"/>
      <c r="I2365" s="102"/>
    </row>
    <row r="2366" spans="3:9" s="85" customFormat="1" x14ac:dyDescent="0.25">
      <c r="C2366" s="202"/>
      <c r="I2366" s="102"/>
    </row>
    <row r="2367" spans="3:9" s="85" customFormat="1" x14ac:dyDescent="0.25">
      <c r="C2367" s="202"/>
      <c r="I2367" s="102"/>
    </row>
    <row r="2368" spans="3:9" s="85" customFormat="1" x14ac:dyDescent="0.25">
      <c r="C2368" s="202"/>
      <c r="I2368" s="102"/>
    </row>
    <row r="2369" spans="3:9" s="85" customFormat="1" x14ac:dyDescent="0.25">
      <c r="C2369" s="202"/>
      <c r="I2369" s="102"/>
    </row>
    <row r="2370" spans="3:9" s="85" customFormat="1" x14ac:dyDescent="0.25">
      <c r="C2370" s="202"/>
      <c r="I2370" s="102"/>
    </row>
    <row r="2371" spans="3:9" s="85" customFormat="1" x14ac:dyDescent="0.25">
      <c r="C2371" s="202"/>
      <c r="I2371" s="102"/>
    </row>
    <row r="2372" spans="3:9" s="85" customFormat="1" x14ac:dyDescent="0.25">
      <c r="C2372" s="202"/>
      <c r="I2372" s="102"/>
    </row>
    <row r="2373" spans="3:9" s="85" customFormat="1" x14ac:dyDescent="0.25">
      <c r="C2373" s="202"/>
      <c r="I2373" s="102"/>
    </row>
    <row r="2374" spans="3:9" s="85" customFormat="1" x14ac:dyDescent="0.25">
      <c r="C2374" s="202"/>
      <c r="I2374" s="102"/>
    </row>
    <row r="2375" spans="3:9" s="85" customFormat="1" x14ac:dyDescent="0.25">
      <c r="C2375" s="202"/>
      <c r="I2375" s="102"/>
    </row>
    <row r="2376" spans="3:9" s="85" customFormat="1" x14ac:dyDescent="0.25">
      <c r="C2376" s="202"/>
      <c r="I2376" s="102"/>
    </row>
    <row r="2377" spans="3:9" s="85" customFormat="1" x14ac:dyDescent="0.25">
      <c r="C2377" s="202"/>
      <c r="I2377" s="102"/>
    </row>
    <row r="2378" spans="3:9" s="85" customFormat="1" x14ac:dyDescent="0.25">
      <c r="C2378" s="202"/>
      <c r="I2378" s="102"/>
    </row>
    <row r="2379" spans="3:9" s="85" customFormat="1" x14ac:dyDescent="0.25">
      <c r="C2379" s="202"/>
      <c r="I2379" s="102"/>
    </row>
    <row r="2380" spans="3:9" s="85" customFormat="1" x14ac:dyDescent="0.25">
      <c r="C2380" s="202"/>
      <c r="I2380" s="102"/>
    </row>
    <row r="2381" spans="3:9" s="85" customFormat="1" x14ac:dyDescent="0.25">
      <c r="C2381" s="202"/>
      <c r="I2381" s="102"/>
    </row>
    <row r="2382" spans="3:9" s="85" customFormat="1" x14ac:dyDescent="0.25">
      <c r="C2382" s="202"/>
      <c r="I2382" s="102"/>
    </row>
    <row r="2383" spans="3:9" s="85" customFormat="1" x14ac:dyDescent="0.25">
      <c r="C2383" s="202"/>
      <c r="I2383" s="102"/>
    </row>
    <row r="2384" spans="3:9" s="85" customFormat="1" x14ac:dyDescent="0.25">
      <c r="C2384" s="202"/>
      <c r="I2384" s="102"/>
    </row>
    <row r="2385" spans="3:9" s="85" customFormat="1" x14ac:dyDescent="0.25">
      <c r="C2385" s="202"/>
      <c r="I2385" s="102"/>
    </row>
    <row r="2386" spans="3:9" s="85" customFormat="1" x14ac:dyDescent="0.25">
      <c r="C2386" s="202"/>
      <c r="I2386" s="102"/>
    </row>
    <row r="2387" spans="3:9" s="85" customFormat="1" x14ac:dyDescent="0.25">
      <c r="C2387" s="202"/>
      <c r="I2387" s="102"/>
    </row>
    <row r="2388" spans="3:9" s="85" customFormat="1" x14ac:dyDescent="0.25">
      <c r="C2388" s="202"/>
      <c r="I2388" s="102"/>
    </row>
    <row r="2389" spans="3:9" s="85" customFormat="1" x14ac:dyDescent="0.25">
      <c r="C2389" s="202"/>
      <c r="I2389" s="102"/>
    </row>
    <row r="2390" spans="3:9" s="85" customFormat="1" x14ac:dyDescent="0.25">
      <c r="C2390" s="202"/>
      <c r="I2390" s="102"/>
    </row>
    <row r="2391" spans="3:9" s="85" customFormat="1" x14ac:dyDescent="0.25">
      <c r="C2391" s="202"/>
      <c r="I2391" s="102"/>
    </row>
    <row r="2392" spans="3:9" s="85" customFormat="1" x14ac:dyDescent="0.25">
      <c r="C2392" s="202"/>
      <c r="I2392" s="102"/>
    </row>
    <row r="2393" spans="3:9" s="85" customFormat="1" x14ac:dyDescent="0.25">
      <c r="C2393" s="202"/>
      <c r="I2393" s="102"/>
    </row>
    <row r="2394" spans="3:9" s="85" customFormat="1" x14ac:dyDescent="0.25">
      <c r="C2394" s="202"/>
      <c r="I2394" s="102"/>
    </row>
    <row r="2395" spans="3:9" s="85" customFormat="1" x14ac:dyDescent="0.25">
      <c r="C2395" s="202"/>
      <c r="I2395" s="102"/>
    </row>
    <row r="2396" spans="3:9" s="85" customFormat="1" x14ac:dyDescent="0.25">
      <c r="C2396" s="202"/>
      <c r="I2396" s="102"/>
    </row>
    <row r="2397" spans="3:9" s="85" customFormat="1" x14ac:dyDescent="0.25">
      <c r="C2397" s="202"/>
      <c r="I2397" s="102"/>
    </row>
    <row r="2398" spans="3:9" s="85" customFormat="1" x14ac:dyDescent="0.25">
      <c r="C2398" s="202"/>
      <c r="I2398" s="102"/>
    </row>
    <row r="2399" spans="3:9" s="85" customFormat="1" x14ac:dyDescent="0.25">
      <c r="C2399" s="202"/>
      <c r="I2399" s="102"/>
    </row>
    <row r="2400" spans="3:9" s="85" customFormat="1" x14ac:dyDescent="0.25">
      <c r="C2400" s="202"/>
      <c r="I2400" s="102"/>
    </row>
    <row r="2401" spans="3:9" s="85" customFormat="1" x14ac:dyDescent="0.25">
      <c r="C2401" s="202"/>
      <c r="I2401" s="102"/>
    </row>
    <row r="2402" spans="3:9" s="85" customFormat="1" x14ac:dyDescent="0.25">
      <c r="C2402" s="202"/>
      <c r="I2402" s="102"/>
    </row>
    <row r="2403" spans="3:9" s="85" customFormat="1" x14ac:dyDescent="0.25">
      <c r="C2403" s="202"/>
      <c r="I2403" s="102"/>
    </row>
    <row r="2404" spans="3:9" s="85" customFormat="1" x14ac:dyDescent="0.25">
      <c r="C2404" s="202"/>
      <c r="I2404" s="102"/>
    </row>
    <row r="2405" spans="3:9" s="85" customFormat="1" x14ac:dyDescent="0.25">
      <c r="C2405" s="202"/>
      <c r="I2405" s="102"/>
    </row>
    <row r="2406" spans="3:9" s="85" customFormat="1" x14ac:dyDescent="0.25">
      <c r="C2406" s="202"/>
      <c r="I2406" s="102"/>
    </row>
    <row r="2407" spans="3:9" s="85" customFormat="1" x14ac:dyDescent="0.25">
      <c r="C2407" s="202"/>
      <c r="I2407" s="102"/>
    </row>
    <row r="2408" spans="3:9" s="85" customFormat="1" x14ac:dyDescent="0.25">
      <c r="C2408" s="202"/>
      <c r="I2408" s="102"/>
    </row>
    <row r="2409" spans="3:9" s="85" customFormat="1" x14ac:dyDescent="0.25">
      <c r="C2409" s="202"/>
      <c r="I2409" s="102"/>
    </row>
    <row r="2410" spans="3:9" s="85" customFormat="1" x14ac:dyDescent="0.25">
      <c r="C2410" s="202"/>
      <c r="I2410" s="102"/>
    </row>
    <row r="2411" spans="3:9" s="85" customFormat="1" x14ac:dyDescent="0.25">
      <c r="C2411" s="202"/>
      <c r="I2411" s="102"/>
    </row>
    <row r="2412" spans="3:9" s="85" customFormat="1" x14ac:dyDescent="0.25">
      <c r="C2412" s="202"/>
      <c r="I2412" s="102"/>
    </row>
    <row r="2413" spans="3:9" s="85" customFormat="1" x14ac:dyDescent="0.25">
      <c r="C2413" s="202"/>
      <c r="I2413" s="102"/>
    </row>
    <row r="2414" spans="3:9" s="85" customFormat="1" x14ac:dyDescent="0.25">
      <c r="C2414" s="202"/>
      <c r="I2414" s="102"/>
    </row>
    <row r="2415" spans="3:9" s="85" customFormat="1" x14ac:dyDescent="0.25">
      <c r="C2415" s="202"/>
      <c r="I2415" s="102"/>
    </row>
    <row r="2416" spans="3:9" s="85" customFormat="1" x14ac:dyDescent="0.25">
      <c r="C2416" s="202"/>
      <c r="I2416" s="102"/>
    </row>
    <row r="2417" spans="3:9" s="85" customFormat="1" x14ac:dyDescent="0.25">
      <c r="C2417" s="202"/>
      <c r="I2417" s="102"/>
    </row>
    <row r="2418" spans="3:9" s="85" customFormat="1" x14ac:dyDescent="0.25">
      <c r="C2418" s="202"/>
      <c r="I2418" s="102"/>
    </row>
    <row r="2419" spans="3:9" s="85" customFormat="1" x14ac:dyDescent="0.25">
      <c r="C2419" s="202"/>
      <c r="I2419" s="102"/>
    </row>
    <row r="2420" spans="3:9" s="85" customFormat="1" x14ac:dyDescent="0.25">
      <c r="C2420" s="202"/>
      <c r="I2420" s="102"/>
    </row>
    <row r="2421" spans="3:9" s="85" customFormat="1" x14ac:dyDescent="0.25">
      <c r="C2421" s="202"/>
      <c r="I2421" s="102"/>
    </row>
    <row r="2422" spans="3:9" s="85" customFormat="1" x14ac:dyDescent="0.25">
      <c r="C2422" s="202"/>
      <c r="I2422" s="102"/>
    </row>
    <row r="2423" spans="3:9" s="85" customFormat="1" x14ac:dyDescent="0.25">
      <c r="C2423" s="202"/>
      <c r="I2423" s="102"/>
    </row>
    <row r="2424" spans="3:9" s="85" customFormat="1" x14ac:dyDescent="0.25">
      <c r="C2424" s="202"/>
      <c r="I2424" s="102"/>
    </row>
    <row r="2425" spans="3:9" s="85" customFormat="1" x14ac:dyDescent="0.25">
      <c r="C2425" s="202"/>
      <c r="I2425" s="102"/>
    </row>
    <row r="2426" spans="3:9" s="85" customFormat="1" x14ac:dyDescent="0.25">
      <c r="C2426" s="202"/>
      <c r="I2426" s="102"/>
    </row>
    <row r="2427" spans="3:9" s="85" customFormat="1" x14ac:dyDescent="0.25">
      <c r="C2427" s="202"/>
      <c r="I2427" s="102"/>
    </row>
    <row r="2428" spans="3:9" s="85" customFormat="1" x14ac:dyDescent="0.25">
      <c r="C2428" s="202"/>
      <c r="I2428" s="102"/>
    </row>
    <row r="2429" spans="3:9" s="85" customFormat="1" x14ac:dyDescent="0.25">
      <c r="C2429" s="202"/>
      <c r="I2429" s="102"/>
    </row>
    <row r="2430" spans="3:9" s="85" customFormat="1" x14ac:dyDescent="0.25">
      <c r="C2430" s="202"/>
      <c r="I2430" s="102"/>
    </row>
    <row r="2431" spans="3:9" s="85" customFormat="1" x14ac:dyDescent="0.25">
      <c r="C2431" s="202"/>
      <c r="I2431" s="102"/>
    </row>
    <row r="2432" spans="3:9" s="85" customFormat="1" x14ac:dyDescent="0.25">
      <c r="C2432" s="202"/>
      <c r="I2432" s="102"/>
    </row>
    <row r="2433" spans="3:9" s="85" customFormat="1" x14ac:dyDescent="0.25">
      <c r="C2433" s="202"/>
      <c r="I2433" s="102"/>
    </row>
    <row r="2434" spans="3:9" s="85" customFormat="1" x14ac:dyDescent="0.25">
      <c r="C2434" s="202"/>
      <c r="I2434" s="102"/>
    </row>
    <row r="2435" spans="3:9" s="85" customFormat="1" x14ac:dyDescent="0.25">
      <c r="C2435" s="202"/>
      <c r="I2435" s="102"/>
    </row>
    <row r="2436" spans="3:9" s="85" customFormat="1" x14ac:dyDescent="0.25">
      <c r="C2436" s="202"/>
      <c r="I2436" s="102"/>
    </row>
    <row r="2437" spans="3:9" s="85" customFormat="1" x14ac:dyDescent="0.25">
      <c r="C2437" s="202"/>
      <c r="I2437" s="102"/>
    </row>
    <row r="2438" spans="3:9" s="85" customFormat="1" x14ac:dyDescent="0.25">
      <c r="C2438" s="202"/>
      <c r="I2438" s="102"/>
    </row>
    <row r="2439" spans="3:9" s="85" customFormat="1" x14ac:dyDescent="0.25">
      <c r="C2439" s="202"/>
      <c r="I2439" s="102"/>
    </row>
    <row r="2440" spans="3:9" s="85" customFormat="1" x14ac:dyDescent="0.25">
      <c r="C2440" s="202"/>
      <c r="I2440" s="102"/>
    </row>
    <row r="2441" spans="3:9" s="85" customFormat="1" x14ac:dyDescent="0.25">
      <c r="C2441" s="202"/>
      <c r="I2441" s="102"/>
    </row>
    <row r="2442" spans="3:9" s="85" customFormat="1" x14ac:dyDescent="0.25">
      <c r="C2442" s="202"/>
      <c r="I2442" s="102"/>
    </row>
    <row r="2443" spans="3:9" s="85" customFormat="1" x14ac:dyDescent="0.25">
      <c r="C2443" s="202"/>
      <c r="I2443" s="102"/>
    </row>
    <row r="2444" spans="3:9" s="85" customFormat="1" x14ac:dyDescent="0.25">
      <c r="C2444" s="202"/>
      <c r="I2444" s="102"/>
    </row>
    <row r="2445" spans="3:9" s="85" customFormat="1" x14ac:dyDescent="0.25">
      <c r="C2445" s="202"/>
      <c r="I2445" s="102"/>
    </row>
    <row r="2446" spans="3:9" s="85" customFormat="1" x14ac:dyDescent="0.25">
      <c r="C2446" s="202"/>
      <c r="I2446" s="102"/>
    </row>
    <row r="2447" spans="3:9" s="85" customFormat="1" x14ac:dyDescent="0.25">
      <c r="C2447" s="202"/>
      <c r="I2447" s="102"/>
    </row>
    <row r="2448" spans="3:9" s="85" customFormat="1" x14ac:dyDescent="0.25">
      <c r="C2448" s="202"/>
      <c r="I2448" s="102"/>
    </row>
    <row r="2449" spans="3:9" s="85" customFormat="1" x14ac:dyDescent="0.25">
      <c r="C2449" s="202"/>
      <c r="I2449" s="102"/>
    </row>
    <row r="2450" spans="3:9" s="85" customFormat="1" x14ac:dyDescent="0.25">
      <c r="C2450" s="202"/>
      <c r="I2450" s="102"/>
    </row>
    <row r="2451" spans="3:9" s="85" customFormat="1" x14ac:dyDescent="0.25">
      <c r="C2451" s="202"/>
      <c r="I2451" s="102"/>
    </row>
    <row r="2452" spans="3:9" s="85" customFormat="1" x14ac:dyDescent="0.25">
      <c r="C2452" s="202"/>
      <c r="I2452" s="102"/>
    </row>
    <row r="2453" spans="3:9" s="85" customFormat="1" x14ac:dyDescent="0.25">
      <c r="C2453" s="202"/>
      <c r="I2453" s="102"/>
    </row>
    <row r="2454" spans="3:9" s="85" customFormat="1" x14ac:dyDescent="0.25">
      <c r="C2454" s="202"/>
      <c r="I2454" s="102"/>
    </row>
    <row r="2455" spans="3:9" s="85" customFormat="1" x14ac:dyDescent="0.25">
      <c r="C2455" s="202"/>
      <c r="I2455" s="102"/>
    </row>
    <row r="2456" spans="3:9" s="85" customFormat="1" x14ac:dyDescent="0.25">
      <c r="C2456" s="202"/>
      <c r="I2456" s="102"/>
    </row>
    <row r="2457" spans="3:9" s="85" customFormat="1" x14ac:dyDescent="0.25">
      <c r="C2457" s="202"/>
      <c r="I2457" s="102"/>
    </row>
    <row r="2458" spans="3:9" s="85" customFormat="1" x14ac:dyDescent="0.25">
      <c r="C2458" s="202"/>
      <c r="I2458" s="102"/>
    </row>
    <row r="2459" spans="3:9" s="85" customFormat="1" x14ac:dyDescent="0.25">
      <c r="C2459" s="202"/>
      <c r="I2459" s="102"/>
    </row>
    <row r="2460" spans="3:9" s="85" customFormat="1" x14ac:dyDescent="0.25">
      <c r="C2460" s="202"/>
      <c r="I2460" s="102"/>
    </row>
    <row r="2461" spans="3:9" s="85" customFormat="1" x14ac:dyDescent="0.25">
      <c r="C2461" s="202"/>
      <c r="I2461" s="102"/>
    </row>
    <row r="2462" spans="3:9" s="85" customFormat="1" x14ac:dyDescent="0.25">
      <c r="C2462" s="202"/>
      <c r="I2462" s="102"/>
    </row>
    <row r="2463" spans="3:9" s="85" customFormat="1" x14ac:dyDescent="0.25">
      <c r="C2463" s="202"/>
      <c r="I2463" s="102"/>
    </row>
    <row r="2464" spans="3:9" s="85" customFormat="1" x14ac:dyDescent="0.25">
      <c r="C2464" s="202"/>
      <c r="I2464" s="102"/>
    </row>
    <row r="2465" spans="3:9" s="85" customFormat="1" x14ac:dyDescent="0.25">
      <c r="C2465" s="202"/>
      <c r="I2465" s="102"/>
    </row>
    <row r="2466" spans="3:9" s="85" customFormat="1" x14ac:dyDescent="0.25">
      <c r="C2466" s="202"/>
      <c r="I2466" s="102"/>
    </row>
    <row r="2467" spans="3:9" s="85" customFormat="1" x14ac:dyDescent="0.25">
      <c r="C2467" s="202"/>
      <c r="I2467" s="102"/>
    </row>
    <row r="2468" spans="3:9" s="85" customFormat="1" x14ac:dyDescent="0.25">
      <c r="C2468" s="202"/>
      <c r="I2468" s="102"/>
    </row>
    <row r="2469" spans="3:9" s="85" customFormat="1" x14ac:dyDescent="0.25">
      <c r="C2469" s="202"/>
      <c r="I2469" s="102"/>
    </row>
    <row r="2470" spans="3:9" s="85" customFormat="1" x14ac:dyDescent="0.25">
      <c r="C2470" s="202"/>
      <c r="I2470" s="102"/>
    </row>
    <row r="2471" spans="3:9" s="85" customFormat="1" x14ac:dyDescent="0.25">
      <c r="C2471" s="202"/>
      <c r="I2471" s="102"/>
    </row>
    <row r="2472" spans="3:9" s="85" customFormat="1" x14ac:dyDescent="0.25">
      <c r="C2472" s="202"/>
      <c r="I2472" s="102"/>
    </row>
    <row r="2473" spans="3:9" s="85" customFormat="1" x14ac:dyDescent="0.25">
      <c r="C2473" s="202"/>
      <c r="I2473" s="102"/>
    </row>
    <row r="2474" spans="3:9" s="85" customFormat="1" x14ac:dyDescent="0.25">
      <c r="C2474" s="202"/>
      <c r="I2474" s="102"/>
    </row>
    <row r="2475" spans="3:9" s="85" customFormat="1" x14ac:dyDescent="0.25">
      <c r="C2475" s="202"/>
      <c r="I2475" s="102"/>
    </row>
    <row r="2476" spans="3:9" s="85" customFormat="1" x14ac:dyDescent="0.25">
      <c r="C2476" s="202"/>
      <c r="I2476" s="102"/>
    </row>
    <row r="2477" spans="3:9" s="85" customFormat="1" x14ac:dyDescent="0.25">
      <c r="C2477" s="202"/>
      <c r="I2477" s="102"/>
    </row>
    <row r="2478" spans="3:9" s="85" customFormat="1" x14ac:dyDescent="0.25">
      <c r="C2478" s="202"/>
      <c r="I2478" s="102"/>
    </row>
    <row r="2479" spans="3:9" s="85" customFormat="1" x14ac:dyDescent="0.25">
      <c r="C2479" s="202"/>
      <c r="I2479" s="102"/>
    </row>
    <row r="2480" spans="3:9" s="85" customFormat="1" x14ac:dyDescent="0.25">
      <c r="C2480" s="202"/>
      <c r="I2480" s="102"/>
    </row>
    <row r="2481" spans="3:9" s="85" customFormat="1" x14ac:dyDescent="0.25">
      <c r="C2481" s="202"/>
      <c r="I2481" s="102"/>
    </row>
    <row r="2482" spans="3:9" s="85" customFormat="1" x14ac:dyDescent="0.25">
      <c r="C2482" s="202"/>
      <c r="I2482" s="102"/>
    </row>
    <row r="2483" spans="3:9" s="85" customFormat="1" x14ac:dyDescent="0.25">
      <c r="C2483" s="202"/>
      <c r="I2483" s="102"/>
    </row>
    <row r="2484" spans="3:9" s="85" customFormat="1" x14ac:dyDescent="0.25">
      <c r="C2484" s="202"/>
      <c r="I2484" s="102"/>
    </row>
    <row r="2485" spans="3:9" s="85" customFormat="1" x14ac:dyDescent="0.25">
      <c r="C2485" s="202"/>
      <c r="I2485" s="102"/>
    </row>
    <row r="2486" spans="3:9" s="85" customFormat="1" x14ac:dyDescent="0.25">
      <c r="C2486" s="202"/>
      <c r="I2486" s="102"/>
    </row>
    <row r="2487" spans="3:9" s="85" customFormat="1" x14ac:dyDescent="0.25">
      <c r="C2487" s="202"/>
      <c r="I2487" s="102"/>
    </row>
    <row r="2488" spans="3:9" s="85" customFormat="1" x14ac:dyDescent="0.25">
      <c r="C2488" s="202"/>
      <c r="I2488" s="102"/>
    </row>
    <row r="2489" spans="3:9" s="85" customFormat="1" x14ac:dyDescent="0.25">
      <c r="C2489" s="202"/>
      <c r="I2489" s="102"/>
    </row>
    <row r="2490" spans="3:9" s="85" customFormat="1" x14ac:dyDescent="0.25">
      <c r="C2490" s="202"/>
      <c r="I2490" s="102"/>
    </row>
    <row r="2491" spans="3:9" s="85" customFormat="1" x14ac:dyDescent="0.25">
      <c r="C2491" s="202"/>
      <c r="I2491" s="102"/>
    </row>
    <row r="2492" spans="3:9" s="85" customFormat="1" x14ac:dyDescent="0.25">
      <c r="C2492" s="202"/>
      <c r="I2492" s="102"/>
    </row>
    <row r="2493" spans="3:9" s="85" customFormat="1" x14ac:dyDescent="0.25">
      <c r="C2493" s="202"/>
      <c r="I2493" s="102"/>
    </row>
    <row r="2494" spans="3:9" s="85" customFormat="1" x14ac:dyDescent="0.25">
      <c r="C2494" s="202"/>
      <c r="I2494" s="102"/>
    </row>
    <row r="2495" spans="3:9" s="85" customFormat="1" x14ac:dyDescent="0.25">
      <c r="C2495" s="202"/>
      <c r="I2495" s="102"/>
    </row>
    <row r="2496" spans="3:9" s="85" customFormat="1" x14ac:dyDescent="0.25">
      <c r="C2496" s="202"/>
      <c r="I2496" s="102"/>
    </row>
    <row r="2497" spans="3:9" s="85" customFormat="1" x14ac:dyDescent="0.25">
      <c r="C2497" s="202"/>
      <c r="I2497" s="102"/>
    </row>
    <row r="2498" spans="3:9" s="85" customFormat="1" x14ac:dyDescent="0.25">
      <c r="C2498" s="202"/>
      <c r="I2498" s="102"/>
    </row>
    <row r="2499" spans="3:9" s="85" customFormat="1" x14ac:dyDescent="0.25">
      <c r="C2499" s="202"/>
      <c r="I2499" s="102"/>
    </row>
    <row r="2500" spans="3:9" s="85" customFormat="1" x14ac:dyDescent="0.25">
      <c r="C2500" s="202"/>
      <c r="I2500" s="102"/>
    </row>
    <row r="2501" spans="3:9" s="85" customFormat="1" x14ac:dyDescent="0.25">
      <c r="C2501" s="202"/>
      <c r="I2501" s="102"/>
    </row>
    <row r="2502" spans="3:9" s="85" customFormat="1" x14ac:dyDescent="0.25">
      <c r="C2502" s="202"/>
      <c r="I2502" s="102"/>
    </row>
    <row r="2503" spans="3:9" s="85" customFormat="1" x14ac:dyDescent="0.25">
      <c r="C2503" s="202"/>
      <c r="I2503" s="102"/>
    </row>
    <row r="2504" spans="3:9" s="85" customFormat="1" x14ac:dyDescent="0.25">
      <c r="C2504" s="202"/>
      <c r="I2504" s="102"/>
    </row>
    <row r="2505" spans="3:9" s="85" customFormat="1" x14ac:dyDescent="0.25">
      <c r="C2505" s="202"/>
      <c r="I2505" s="102"/>
    </row>
    <row r="2506" spans="3:9" s="85" customFormat="1" x14ac:dyDescent="0.25">
      <c r="C2506" s="202"/>
      <c r="I2506" s="102"/>
    </row>
    <row r="2507" spans="3:9" s="85" customFormat="1" x14ac:dyDescent="0.25">
      <c r="C2507" s="202"/>
      <c r="I2507" s="102"/>
    </row>
    <row r="2508" spans="3:9" s="85" customFormat="1" x14ac:dyDescent="0.25">
      <c r="C2508" s="202"/>
      <c r="I2508" s="102"/>
    </row>
    <row r="2509" spans="3:9" s="85" customFormat="1" x14ac:dyDescent="0.25">
      <c r="C2509" s="202"/>
      <c r="I2509" s="102"/>
    </row>
    <row r="2510" spans="3:9" s="85" customFormat="1" x14ac:dyDescent="0.25">
      <c r="C2510" s="202"/>
      <c r="I2510" s="102"/>
    </row>
    <row r="2511" spans="3:9" s="85" customFormat="1" x14ac:dyDescent="0.25">
      <c r="C2511" s="202"/>
      <c r="I2511" s="102"/>
    </row>
    <row r="2512" spans="3:9" s="85" customFormat="1" x14ac:dyDescent="0.25">
      <c r="C2512" s="202"/>
      <c r="I2512" s="102"/>
    </row>
    <row r="2513" spans="3:9" s="85" customFormat="1" x14ac:dyDescent="0.25">
      <c r="C2513" s="202"/>
      <c r="I2513" s="102"/>
    </row>
    <row r="2514" spans="3:9" s="85" customFormat="1" x14ac:dyDescent="0.25">
      <c r="C2514" s="202"/>
      <c r="I2514" s="102"/>
    </row>
    <row r="2515" spans="3:9" s="85" customFormat="1" x14ac:dyDescent="0.25">
      <c r="C2515" s="202"/>
      <c r="I2515" s="102"/>
    </row>
    <row r="2516" spans="3:9" s="85" customFormat="1" x14ac:dyDescent="0.25">
      <c r="C2516" s="202"/>
      <c r="I2516" s="102"/>
    </row>
    <row r="2517" spans="3:9" s="85" customFormat="1" x14ac:dyDescent="0.25">
      <c r="C2517" s="202"/>
      <c r="I2517" s="102"/>
    </row>
    <row r="2518" spans="3:9" s="85" customFormat="1" x14ac:dyDescent="0.25">
      <c r="C2518" s="202"/>
      <c r="I2518" s="102"/>
    </row>
    <row r="2519" spans="3:9" s="85" customFormat="1" x14ac:dyDescent="0.25">
      <c r="C2519" s="202"/>
      <c r="I2519" s="102"/>
    </row>
    <row r="2520" spans="3:9" s="85" customFormat="1" x14ac:dyDescent="0.25">
      <c r="C2520" s="202"/>
      <c r="I2520" s="102"/>
    </row>
    <row r="2521" spans="3:9" s="85" customFormat="1" x14ac:dyDescent="0.25">
      <c r="C2521" s="202"/>
      <c r="I2521" s="102"/>
    </row>
    <row r="2522" spans="3:9" s="85" customFormat="1" x14ac:dyDescent="0.25">
      <c r="C2522" s="202"/>
      <c r="I2522" s="102"/>
    </row>
    <row r="2523" spans="3:9" s="85" customFormat="1" x14ac:dyDescent="0.25">
      <c r="C2523" s="202"/>
      <c r="I2523" s="102"/>
    </row>
    <row r="2524" spans="3:9" s="85" customFormat="1" x14ac:dyDescent="0.25">
      <c r="C2524" s="202"/>
      <c r="I2524" s="102"/>
    </row>
    <row r="2525" spans="3:9" s="85" customFormat="1" x14ac:dyDescent="0.25">
      <c r="C2525" s="202"/>
      <c r="I2525" s="102"/>
    </row>
    <row r="2526" spans="3:9" s="85" customFormat="1" x14ac:dyDescent="0.25">
      <c r="C2526" s="202"/>
      <c r="I2526" s="102"/>
    </row>
    <row r="2527" spans="3:9" s="85" customFormat="1" x14ac:dyDescent="0.25">
      <c r="C2527" s="202"/>
      <c r="I2527" s="102"/>
    </row>
    <row r="2528" spans="3:9" s="85" customFormat="1" x14ac:dyDescent="0.25">
      <c r="C2528" s="202"/>
      <c r="I2528" s="102"/>
    </row>
    <row r="2529" spans="3:9" s="85" customFormat="1" x14ac:dyDescent="0.25">
      <c r="C2529" s="202"/>
      <c r="I2529" s="102"/>
    </row>
    <row r="2530" spans="3:9" s="85" customFormat="1" x14ac:dyDescent="0.25">
      <c r="C2530" s="202"/>
      <c r="I2530" s="102"/>
    </row>
    <row r="2531" spans="3:9" s="85" customFormat="1" x14ac:dyDescent="0.25">
      <c r="C2531" s="202"/>
      <c r="I2531" s="102"/>
    </row>
    <row r="2532" spans="3:9" s="85" customFormat="1" x14ac:dyDescent="0.25">
      <c r="C2532" s="202"/>
      <c r="I2532" s="102"/>
    </row>
    <row r="2533" spans="3:9" s="85" customFormat="1" x14ac:dyDescent="0.25">
      <c r="C2533" s="202"/>
      <c r="I2533" s="102"/>
    </row>
    <row r="2534" spans="3:9" s="85" customFormat="1" x14ac:dyDescent="0.25">
      <c r="C2534" s="202"/>
      <c r="I2534" s="102"/>
    </row>
    <row r="2535" spans="3:9" s="85" customFormat="1" x14ac:dyDescent="0.25">
      <c r="C2535" s="202"/>
      <c r="I2535" s="102"/>
    </row>
    <row r="2536" spans="3:9" s="85" customFormat="1" x14ac:dyDescent="0.25">
      <c r="C2536" s="202"/>
      <c r="I2536" s="102"/>
    </row>
    <row r="2537" spans="3:9" s="85" customFormat="1" x14ac:dyDescent="0.25">
      <c r="C2537" s="202"/>
      <c r="I2537" s="102"/>
    </row>
    <row r="2538" spans="3:9" s="85" customFormat="1" x14ac:dyDescent="0.25">
      <c r="C2538" s="202"/>
      <c r="I2538" s="102"/>
    </row>
    <row r="2539" spans="3:9" s="85" customFormat="1" x14ac:dyDescent="0.25">
      <c r="C2539" s="202"/>
      <c r="I2539" s="102"/>
    </row>
    <row r="2540" spans="3:9" s="85" customFormat="1" x14ac:dyDescent="0.25">
      <c r="C2540" s="202"/>
      <c r="I2540" s="102"/>
    </row>
    <row r="2541" spans="3:9" s="85" customFormat="1" x14ac:dyDescent="0.25">
      <c r="C2541" s="202"/>
      <c r="I2541" s="102"/>
    </row>
    <row r="2542" spans="3:9" s="85" customFormat="1" x14ac:dyDescent="0.25">
      <c r="C2542" s="202"/>
      <c r="I2542" s="102"/>
    </row>
    <row r="2543" spans="3:9" s="85" customFormat="1" x14ac:dyDescent="0.25">
      <c r="C2543" s="202"/>
      <c r="I2543" s="102"/>
    </row>
    <row r="2544" spans="3:9" s="85" customFormat="1" x14ac:dyDescent="0.25">
      <c r="C2544" s="202"/>
      <c r="I2544" s="102"/>
    </row>
    <row r="2545" spans="3:9" s="85" customFormat="1" x14ac:dyDescent="0.25">
      <c r="C2545" s="202"/>
      <c r="I2545" s="102"/>
    </row>
    <row r="2546" spans="3:9" s="85" customFormat="1" x14ac:dyDescent="0.25">
      <c r="C2546" s="202"/>
      <c r="I2546" s="102"/>
    </row>
    <row r="2547" spans="3:9" s="85" customFormat="1" x14ac:dyDescent="0.25">
      <c r="C2547" s="202"/>
      <c r="I2547" s="102"/>
    </row>
    <row r="2548" spans="3:9" s="85" customFormat="1" x14ac:dyDescent="0.25">
      <c r="C2548" s="202"/>
      <c r="I2548" s="102"/>
    </row>
    <row r="2549" spans="3:9" s="85" customFormat="1" x14ac:dyDescent="0.25">
      <c r="C2549" s="202"/>
      <c r="I2549" s="102"/>
    </row>
    <row r="2550" spans="3:9" s="85" customFormat="1" x14ac:dyDescent="0.25">
      <c r="C2550" s="202"/>
      <c r="I2550" s="102"/>
    </row>
    <row r="2551" spans="3:9" s="85" customFormat="1" x14ac:dyDescent="0.25">
      <c r="C2551" s="202"/>
      <c r="I2551" s="102"/>
    </row>
    <row r="2552" spans="3:9" s="85" customFormat="1" x14ac:dyDescent="0.25">
      <c r="C2552" s="202"/>
      <c r="I2552" s="102"/>
    </row>
    <row r="2553" spans="3:9" s="85" customFormat="1" x14ac:dyDescent="0.25">
      <c r="C2553" s="202"/>
      <c r="I2553" s="102"/>
    </row>
    <row r="2554" spans="3:9" s="85" customFormat="1" x14ac:dyDescent="0.25">
      <c r="C2554" s="202"/>
      <c r="I2554" s="102"/>
    </row>
    <row r="2555" spans="3:9" s="85" customFormat="1" x14ac:dyDescent="0.25">
      <c r="C2555" s="202"/>
      <c r="I2555" s="102"/>
    </row>
    <row r="2556" spans="3:9" s="85" customFormat="1" x14ac:dyDescent="0.25">
      <c r="C2556" s="202"/>
      <c r="I2556" s="102"/>
    </row>
    <row r="2557" spans="3:9" s="85" customFormat="1" x14ac:dyDescent="0.25">
      <c r="C2557" s="202"/>
      <c r="I2557" s="102"/>
    </row>
    <row r="2558" spans="3:9" s="85" customFormat="1" x14ac:dyDescent="0.25">
      <c r="C2558" s="202"/>
      <c r="I2558" s="102"/>
    </row>
    <row r="2559" spans="3:9" s="85" customFormat="1" x14ac:dyDescent="0.25">
      <c r="C2559" s="202"/>
      <c r="I2559" s="102"/>
    </row>
    <row r="2560" spans="3:9" s="85" customFormat="1" x14ac:dyDescent="0.25">
      <c r="C2560" s="202"/>
      <c r="I2560" s="102"/>
    </row>
    <row r="2561" spans="3:9" s="85" customFormat="1" x14ac:dyDescent="0.25">
      <c r="C2561" s="202"/>
      <c r="I2561" s="102"/>
    </row>
    <row r="2562" spans="3:9" s="85" customFormat="1" x14ac:dyDescent="0.25">
      <c r="C2562" s="202"/>
      <c r="I2562" s="102"/>
    </row>
    <row r="2563" spans="3:9" s="85" customFormat="1" x14ac:dyDescent="0.25">
      <c r="C2563" s="202"/>
      <c r="I2563" s="102"/>
    </row>
    <row r="2564" spans="3:9" s="85" customFormat="1" x14ac:dyDescent="0.25">
      <c r="C2564" s="202"/>
      <c r="I2564" s="102"/>
    </row>
    <row r="2565" spans="3:9" s="85" customFormat="1" x14ac:dyDescent="0.25">
      <c r="C2565" s="202"/>
      <c r="I2565" s="102"/>
    </row>
    <row r="2566" spans="3:9" s="85" customFormat="1" x14ac:dyDescent="0.25">
      <c r="C2566" s="202"/>
      <c r="I2566" s="102"/>
    </row>
    <row r="2567" spans="3:9" s="85" customFormat="1" x14ac:dyDescent="0.25">
      <c r="C2567" s="202"/>
      <c r="I2567" s="102"/>
    </row>
    <row r="2568" spans="3:9" s="85" customFormat="1" x14ac:dyDescent="0.25">
      <c r="C2568" s="202"/>
      <c r="I2568" s="102"/>
    </row>
    <row r="2569" spans="3:9" s="85" customFormat="1" x14ac:dyDescent="0.25">
      <c r="C2569" s="202"/>
      <c r="I2569" s="102"/>
    </row>
    <row r="2570" spans="3:9" s="85" customFormat="1" x14ac:dyDescent="0.25">
      <c r="C2570" s="202"/>
      <c r="I2570" s="102"/>
    </row>
    <row r="2571" spans="3:9" s="85" customFormat="1" x14ac:dyDescent="0.25">
      <c r="C2571" s="202"/>
      <c r="I2571" s="102"/>
    </row>
    <row r="2572" spans="3:9" s="85" customFormat="1" x14ac:dyDescent="0.25">
      <c r="C2572" s="202"/>
      <c r="I2572" s="102"/>
    </row>
    <row r="2573" spans="3:9" s="85" customFormat="1" x14ac:dyDescent="0.25">
      <c r="C2573" s="202"/>
      <c r="I2573" s="102"/>
    </row>
    <row r="2574" spans="3:9" s="85" customFormat="1" x14ac:dyDescent="0.25">
      <c r="C2574" s="202"/>
      <c r="I2574" s="102"/>
    </row>
    <row r="2575" spans="3:9" s="85" customFormat="1" x14ac:dyDescent="0.25">
      <c r="C2575" s="202"/>
      <c r="I2575" s="102"/>
    </row>
    <row r="2576" spans="3:9" s="85" customFormat="1" x14ac:dyDescent="0.25">
      <c r="C2576" s="202"/>
      <c r="I2576" s="102"/>
    </row>
    <row r="2577" spans="3:9" s="85" customFormat="1" x14ac:dyDescent="0.25">
      <c r="C2577" s="202"/>
      <c r="I2577" s="102"/>
    </row>
    <row r="2578" spans="3:9" s="85" customFormat="1" x14ac:dyDescent="0.25">
      <c r="C2578" s="202"/>
      <c r="I2578" s="102"/>
    </row>
    <row r="2579" spans="3:9" s="85" customFormat="1" x14ac:dyDescent="0.25">
      <c r="C2579" s="202"/>
      <c r="I2579" s="102"/>
    </row>
    <row r="2580" spans="3:9" s="85" customFormat="1" x14ac:dyDescent="0.25">
      <c r="C2580" s="202"/>
      <c r="I2580" s="102"/>
    </row>
    <row r="2581" spans="3:9" s="85" customFormat="1" x14ac:dyDescent="0.25">
      <c r="C2581" s="202"/>
      <c r="I2581" s="102"/>
    </row>
    <row r="2582" spans="3:9" s="85" customFormat="1" x14ac:dyDescent="0.25">
      <c r="C2582" s="202"/>
      <c r="I2582" s="102"/>
    </row>
    <row r="2583" spans="3:9" s="85" customFormat="1" x14ac:dyDescent="0.25">
      <c r="C2583" s="202"/>
      <c r="I2583" s="102"/>
    </row>
    <row r="2584" spans="3:9" s="85" customFormat="1" x14ac:dyDescent="0.25">
      <c r="C2584" s="202"/>
      <c r="I2584" s="102"/>
    </row>
    <row r="2585" spans="3:9" s="85" customFormat="1" x14ac:dyDescent="0.25">
      <c r="C2585" s="202"/>
      <c r="I2585" s="102"/>
    </row>
    <row r="2586" spans="3:9" s="85" customFormat="1" x14ac:dyDescent="0.25">
      <c r="C2586" s="202"/>
      <c r="I2586" s="102"/>
    </row>
    <row r="2587" spans="3:9" s="85" customFormat="1" x14ac:dyDescent="0.25">
      <c r="C2587" s="202"/>
      <c r="I2587" s="102"/>
    </row>
    <row r="2588" spans="3:9" s="85" customFormat="1" x14ac:dyDescent="0.25">
      <c r="C2588" s="202"/>
      <c r="I2588" s="102"/>
    </row>
    <row r="2589" spans="3:9" s="85" customFormat="1" x14ac:dyDescent="0.25">
      <c r="C2589" s="202"/>
      <c r="I2589" s="102"/>
    </row>
    <row r="2590" spans="3:9" s="85" customFormat="1" x14ac:dyDescent="0.25">
      <c r="C2590" s="202"/>
      <c r="I2590" s="102"/>
    </row>
    <row r="2591" spans="3:9" s="85" customFormat="1" x14ac:dyDescent="0.25">
      <c r="C2591" s="202"/>
      <c r="I2591" s="102"/>
    </row>
    <row r="2592" spans="3:9" s="85" customFormat="1" x14ac:dyDescent="0.25">
      <c r="C2592" s="202"/>
      <c r="I2592" s="102"/>
    </row>
    <row r="2593" spans="3:9" s="85" customFormat="1" x14ac:dyDescent="0.25">
      <c r="C2593" s="202"/>
      <c r="I2593" s="102"/>
    </row>
    <row r="2594" spans="3:9" s="85" customFormat="1" x14ac:dyDescent="0.25">
      <c r="C2594" s="202"/>
      <c r="I2594" s="102"/>
    </row>
    <row r="2595" spans="3:9" s="85" customFormat="1" x14ac:dyDescent="0.25">
      <c r="C2595" s="202"/>
      <c r="I2595" s="102"/>
    </row>
    <row r="2596" spans="3:9" s="85" customFormat="1" x14ac:dyDescent="0.25">
      <c r="C2596" s="202"/>
      <c r="I2596" s="102"/>
    </row>
    <row r="2597" spans="3:9" s="85" customFormat="1" x14ac:dyDescent="0.25">
      <c r="C2597" s="202"/>
      <c r="I2597" s="102"/>
    </row>
    <row r="2598" spans="3:9" s="85" customFormat="1" x14ac:dyDescent="0.25">
      <c r="C2598" s="202"/>
      <c r="I2598" s="102"/>
    </row>
    <row r="2599" spans="3:9" s="85" customFormat="1" x14ac:dyDescent="0.25">
      <c r="C2599" s="202"/>
      <c r="I2599" s="102"/>
    </row>
    <row r="2600" spans="3:9" s="85" customFormat="1" x14ac:dyDescent="0.25">
      <c r="C2600" s="202"/>
      <c r="I2600" s="102"/>
    </row>
    <row r="2601" spans="3:9" s="85" customFormat="1" x14ac:dyDescent="0.25">
      <c r="C2601" s="202"/>
      <c r="I2601" s="102"/>
    </row>
    <row r="2602" spans="3:9" s="85" customFormat="1" x14ac:dyDescent="0.25">
      <c r="C2602" s="202"/>
      <c r="I2602" s="102"/>
    </row>
    <row r="2603" spans="3:9" s="85" customFormat="1" x14ac:dyDescent="0.25">
      <c r="C2603" s="202"/>
      <c r="I2603" s="102"/>
    </row>
    <row r="2604" spans="3:9" s="85" customFormat="1" x14ac:dyDescent="0.25">
      <c r="C2604" s="202"/>
      <c r="I2604" s="102"/>
    </row>
    <row r="2605" spans="3:9" s="85" customFormat="1" x14ac:dyDescent="0.25">
      <c r="C2605" s="202"/>
      <c r="I2605" s="102"/>
    </row>
    <row r="2606" spans="3:9" s="85" customFormat="1" x14ac:dyDescent="0.25">
      <c r="C2606" s="202"/>
      <c r="I2606" s="102"/>
    </row>
    <row r="2607" spans="3:9" s="85" customFormat="1" x14ac:dyDescent="0.25">
      <c r="C2607" s="202"/>
      <c r="I2607" s="102"/>
    </row>
    <row r="2608" spans="3:9" s="85" customFormat="1" x14ac:dyDescent="0.25">
      <c r="C2608" s="202"/>
      <c r="I2608" s="102"/>
    </row>
    <row r="2609" spans="3:9" s="85" customFormat="1" x14ac:dyDescent="0.25">
      <c r="C2609" s="202"/>
      <c r="I2609" s="102"/>
    </row>
    <row r="2610" spans="3:9" s="85" customFormat="1" x14ac:dyDescent="0.25">
      <c r="C2610" s="202"/>
      <c r="I2610" s="102"/>
    </row>
    <row r="2611" spans="3:9" s="85" customFormat="1" x14ac:dyDescent="0.25">
      <c r="C2611" s="202"/>
      <c r="I2611" s="102"/>
    </row>
    <row r="2612" spans="3:9" s="85" customFormat="1" x14ac:dyDescent="0.25">
      <c r="C2612" s="202"/>
      <c r="I2612" s="102"/>
    </row>
    <row r="2613" spans="3:9" s="85" customFormat="1" x14ac:dyDescent="0.25">
      <c r="C2613" s="202"/>
      <c r="I2613" s="102"/>
    </row>
    <row r="2614" spans="3:9" s="85" customFormat="1" x14ac:dyDescent="0.25">
      <c r="C2614" s="202"/>
      <c r="I2614" s="102"/>
    </row>
    <row r="2615" spans="3:9" s="85" customFormat="1" x14ac:dyDescent="0.25">
      <c r="C2615" s="202"/>
      <c r="I2615" s="102"/>
    </row>
    <row r="2616" spans="3:9" s="85" customFormat="1" x14ac:dyDescent="0.25">
      <c r="C2616" s="202"/>
      <c r="I2616" s="102"/>
    </row>
    <row r="2617" spans="3:9" s="85" customFormat="1" x14ac:dyDescent="0.25">
      <c r="C2617" s="202"/>
      <c r="I2617" s="102"/>
    </row>
    <row r="2618" spans="3:9" s="85" customFormat="1" x14ac:dyDescent="0.25">
      <c r="C2618" s="202"/>
      <c r="I2618" s="102"/>
    </row>
    <row r="2619" spans="3:9" s="85" customFormat="1" x14ac:dyDescent="0.25">
      <c r="C2619" s="202"/>
      <c r="I2619" s="102"/>
    </row>
    <row r="2620" spans="3:9" s="85" customFormat="1" x14ac:dyDescent="0.25">
      <c r="C2620" s="202"/>
      <c r="I2620" s="102"/>
    </row>
    <row r="2621" spans="3:9" s="85" customFormat="1" x14ac:dyDescent="0.25">
      <c r="C2621" s="202"/>
      <c r="I2621" s="102"/>
    </row>
    <row r="2622" spans="3:9" s="85" customFormat="1" x14ac:dyDescent="0.25">
      <c r="C2622" s="202"/>
      <c r="I2622" s="102"/>
    </row>
    <row r="2623" spans="3:9" s="85" customFormat="1" x14ac:dyDescent="0.25">
      <c r="C2623" s="202"/>
      <c r="I2623" s="102"/>
    </row>
    <row r="2624" spans="3:9" s="85" customFormat="1" x14ac:dyDescent="0.25">
      <c r="C2624" s="202"/>
      <c r="I2624" s="102"/>
    </row>
    <row r="2625" spans="3:9" s="85" customFormat="1" x14ac:dyDescent="0.25">
      <c r="C2625" s="202"/>
      <c r="I2625" s="102"/>
    </row>
    <row r="2626" spans="3:9" s="85" customFormat="1" x14ac:dyDescent="0.25">
      <c r="C2626" s="202"/>
      <c r="I2626" s="102"/>
    </row>
    <row r="2627" spans="3:9" s="85" customFormat="1" x14ac:dyDescent="0.25">
      <c r="C2627" s="202"/>
      <c r="I2627" s="102"/>
    </row>
    <row r="2628" spans="3:9" s="85" customFormat="1" x14ac:dyDescent="0.25">
      <c r="C2628" s="202"/>
      <c r="I2628" s="102"/>
    </row>
    <row r="2629" spans="3:9" s="85" customFormat="1" x14ac:dyDescent="0.25">
      <c r="C2629" s="202"/>
      <c r="I2629" s="102"/>
    </row>
    <row r="2630" spans="3:9" s="85" customFormat="1" x14ac:dyDescent="0.25">
      <c r="C2630" s="202"/>
      <c r="I2630" s="102"/>
    </row>
    <row r="2631" spans="3:9" s="85" customFormat="1" x14ac:dyDescent="0.25">
      <c r="C2631" s="202"/>
      <c r="I2631" s="102"/>
    </row>
    <row r="2632" spans="3:9" s="85" customFormat="1" x14ac:dyDescent="0.25">
      <c r="C2632" s="202"/>
      <c r="I2632" s="102"/>
    </row>
    <row r="2633" spans="3:9" s="85" customFormat="1" x14ac:dyDescent="0.25">
      <c r="C2633" s="202"/>
      <c r="I2633" s="102"/>
    </row>
    <row r="2634" spans="3:9" s="85" customFormat="1" x14ac:dyDescent="0.25">
      <c r="C2634" s="202"/>
      <c r="I2634" s="102"/>
    </row>
    <row r="2635" spans="3:9" s="85" customFormat="1" x14ac:dyDescent="0.25">
      <c r="C2635" s="202"/>
      <c r="I2635" s="102"/>
    </row>
    <row r="2636" spans="3:9" s="85" customFormat="1" x14ac:dyDescent="0.25">
      <c r="C2636" s="202"/>
      <c r="I2636" s="102"/>
    </row>
    <row r="2637" spans="3:9" s="85" customFormat="1" x14ac:dyDescent="0.25">
      <c r="C2637" s="202"/>
      <c r="I2637" s="102"/>
    </row>
    <row r="2638" spans="3:9" s="85" customFormat="1" x14ac:dyDescent="0.25">
      <c r="C2638" s="202"/>
      <c r="I2638" s="102"/>
    </row>
    <row r="2639" spans="3:9" s="85" customFormat="1" x14ac:dyDescent="0.25">
      <c r="C2639" s="202"/>
      <c r="I2639" s="102"/>
    </row>
    <row r="2640" spans="3:9" s="85" customFormat="1" x14ac:dyDescent="0.25">
      <c r="C2640" s="202"/>
      <c r="I2640" s="102"/>
    </row>
    <row r="2641" spans="3:9" s="85" customFormat="1" x14ac:dyDescent="0.25">
      <c r="C2641" s="202"/>
      <c r="I2641" s="102"/>
    </row>
    <row r="2642" spans="3:9" s="85" customFormat="1" x14ac:dyDescent="0.25">
      <c r="C2642" s="202"/>
      <c r="I2642" s="102"/>
    </row>
    <row r="2643" spans="3:9" s="85" customFormat="1" x14ac:dyDescent="0.25">
      <c r="C2643" s="202"/>
      <c r="I2643" s="102"/>
    </row>
    <row r="2644" spans="3:9" s="85" customFormat="1" x14ac:dyDescent="0.25">
      <c r="C2644" s="202"/>
      <c r="I2644" s="102"/>
    </row>
    <row r="2645" spans="3:9" s="85" customFormat="1" x14ac:dyDescent="0.25">
      <c r="C2645" s="202"/>
      <c r="I2645" s="102"/>
    </row>
    <row r="2646" spans="3:9" s="85" customFormat="1" x14ac:dyDescent="0.25">
      <c r="C2646" s="202"/>
      <c r="I2646" s="102"/>
    </row>
    <row r="2647" spans="3:9" s="85" customFormat="1" x14ac:dyDescent="0.25">
      <c r="C2647" s="202"/>
      <c r="I2647" s="102"/>
    </row>
    <row r="2648" spans="3:9" s="85" customFormat="1" x14ac:dyDescent="0.25">
      <c r="C2648" s="202"/>
      <c r="I2648" s="102"/>
    </row>
    <row r="2649" spans="3:9" s="85" customFormat="1" x14ac:dyDescent="0.25">
      <c r="C2649" s="202"/>
      <c r="I2649" s="102"/>
    </row>
    <row r="2650" spans="3:9" s="85" customFormat="1" x14ac:dyDescent="0.25">
      <c r="C2650" s="202"/>
      <c r="I2650" s="102"/>
    </row>
    <row r="2651" spans="3:9" s="85" customFormat="1" x14ac:dyDescent="0.25">
      <c r="C2651" s="202"/>
      <c r="I2651" s="102"/>
    </row>
    <row r="2652" spans="3:9" s="85" customFormat="1" x14ac:dyDescent="0.25">
      <c r="C2652" s="202"/>
      <c r="I2652" s="102"/>
    </row>
    <row r="2653" spans="3:9" s="85" customFormat="1" x14ac:dyDescent="0.25">
      <c r="C2653" s="202"/>
      <c r="I2653" s="102"/>
    </row>
    <row r="2654" spans="3:9" s="85" customFormat="1" x14ac:dyDescent="0.25">
      <c r="C2654" s="202"/>
      <c r="I2654" s="102"/>
    </row>
    <row r="2655" spans="3:9" s="85" customFormat="1" x14ac:dyDescent="0.25">
      <c r="C2655" s="202"/>
      <c r="I2655" s="102"/>
    </row>
    <row r="2656" spans="3:9" s="85" customFormat="1" x14ac:dyDescent="0.25">
      <c r="C2656" s="202"/>
      <c r="I2656" s="102"/>
    </row>
    <row r="2657" spans="3:9" s="85" customFormat="1" x14ac:dyDescent="0.25">
      <c r="C2657" s="202"/>
      <c r="I2657" s="102"/>
    </row>
    <row r="2658" spans="3:9" s="85" customFormat="1" x14ac:dyDescent="0.25">
      <c r="C2658" s="202"/>
      <c r="I2658" s="102"/>
    </row>
    <row r="2659" spans="3:9" s="85" customFormat="1" x14ac:dyDescent="0.25">
      <c r="C2659" s="202"/>
      <c r="I2659" s="102"/>
    </row>
    <row r="2660" spans="3:9" s="85" customFormat="1" x14ac:dyDescent="0.25">
      <c r="C2660" s="202"/>
      <c r="I2660" s="102"/>
    </row>
    <row r="2661" spans="3:9" s="85" customFormat="1" x14ac:dyDescent="0.25">
      <c r="C2661" s="202"/>
      <c r="I2661" s="102"/>
    </row>
    <row r="2662" spans="3:9" s="85" customFormat="1" x14ac:dyDescent="0.25">
      <c r="C2662" s="202"/>
      <c r="I2662" s="102"/>
    </row>
    <row r="2663" spans="3:9" s="85" customFormat="1" x14ac:dyDescent="0.25">
      <c r="C2663" s="202"/>
      <c r="I2663" s="102"/>
    </row>
    <row r="2664" spans="3:9" s="85" customFormat="1" x14ac:dyDescent="0.25">
      <c r="C2664" s="202"/>
      <c r="I2664" s="102"/>
    </row>
    <row r="2665" spans="3:9" s="85" customFormat="1" x14ac:dyDescent="0.25">
      <c r="C2665" s="202"/>
      <c r="I2665" s="102"/>
    </row>
    <row r="2666" spans="3:9" s="85" customFormat="1" x14ac:dyDescent="0.25">
      <c r="C2666" s="202"/>
      <c r="I2666" s="102"/>
    </row>
    <row r="2667" spans="3:9" s="85" customFormat="1" x14ac:dyDescent="0.25">
      <c r="C2667" s="202"/>
      <c r="I2667" s="102"/>
    </row>
    <row r="2668" spans="3:9" s="85" customFormat="1" x14ac:dyDescent="0.25">
      <c r="C2668" s="202"/>
      <c r="I2668" s="102"/>
    </row>
    <row r="2669" spans="3:9" s="85" customFormat="1" x14ac:dyDescent="0.25">
      <c r="C2669" s="202"/>
      <c r="I2669" s="102"/>
    </row>
    <row r="2670" spans="3:9" s="85" customFormat="1" x14ac:dyDescent="0.25">
      <c r="C2670" s="202"/>
      <c r="I2670" s="102"/>
    </row>
    <row r="2671" spans="3:9" s="85" customFormat="1" x14ac:dyDescent="0.25">
      <c r="C2671" s="202"/>
      <c r="I2671" s="102"/>
    </row>
    <row r="2672" spans="3:9" s="85" customFormat="1" x14ac:dyDescent="0.25">
      <c r="C2672" s="202"/>
      <c r="I2672" s="102"/>
    </row>
    <row r="2673" spans="3:9" s="85" customFormat="1" x14ac:dyDescent="0.25">
      <c r="C2673" s="202"/>
      <c r="I2673" s="102"/>
    </row>
    <row r="2674" spans="3:9" s="85" customFormat="1" x14ac:dyDescent="0.25">
      <c r="C2674" s="202"/>
      <c r="I2674" s="102"/>
    </row>
    <row r="2675" spans="3:9" s="85" customFormat="1" x14ac:dyDescent="0.25">
      <c r="C2675" s="202"/>
      <c r="I2675" s="102"/>
    </row>
    <row r="2676" spans="3:9" s="85" customFormat="1" x14ac:dyDescent="0.25">
      <c r="C2676" s="202"/>
      <c r="I2676" s="102"/>
    </row>
    <row r="2677" spans="3:9" s="85" customFormat="1" x14ac:dyDescent="0.25">
      <c r="C2677" s="202"/>
      <c r="I2677" s="102"/>
    </row>
    <row r="2678" spans="3:9" s="85" customFormat="1" x14ac:dyDescent="0.25">
      <c r="C2678" s="202"/>
      <c r="I2678" s="102"/>
    </row>
    <row r="2679" spans="3:9" s="85" customFormat="1" x14ac:dyDescent="0.25">
      <c r="C2679" s="202"/>
      <c r="I2679" s="102"/>
    </row>
    <row r="2680" spans="3:9" s="85" customFormat="1" x14ac:dyDescent="0.25">
      <c r="C2680" s="202"/>
      <c r="I2680" s="102"/>
    </row>
    <row r="2681" spans="3:9" s="85" customFormat="1" x14ac:dyDescent="0.25">
      <c r="C2681" s="202"/>
      <c r="I2681" s="102"/>
    </row>
    <row r="2682" spans="3:9" s="85" customFormat="1" x14ac:dyDescent="0.25">
      <c r="C2682" s="202"/>
      <c r="I2682" s="102"/>
    </row>
    <row r="2683" spans="3:9" s="85" customFormat="1" x14ac:dyDescent="0.25">
      <c r="C2683" s="202"/>
      <c r="I2683" s="102"/>
    </row>
    <row r="2684" spans="3:9" s="85" customFormat="1" x14ac:dyDescent="0.25">
      <c r="C2684" s="202"/>
      <c r="I2684" s="102"/>
    </row>
    <row r="2685" spans="3:9" s="85" customFormat="1" x14ac:dyDescent="0.25">
      <c r="C2685" s="202"/>
      <c r="I2685" s="102"/>
    </row>
    <row r="2686" spans="3:9" s="85" customFormat="1" x14ac:dyDescent="0.25">
      <c r="C2686" s="202"/>
      <c r="I2686" s="102"/>
    </row>
    <row r="2687" spans="3:9" s="85" customFormat="1" x14ac:dyDescent="0.25">
      <c r="C2687" s="202"/>
      <c r="I2687" s="102"/>
    </row>
    <row r="2688" spans="3:9" s="85" customFormat="1" x14ac:dyDescent="0.25">
      <c r="C2688" s="202"/>
      <c r="I2688" s="102"/>
    </row>
    <row r="2689" spans="3:9" s="85" customFormat="1" x14ac:dyDescent="0.25">
      <c r="C2689" s="202"/>
      <c r="I2689" s="102"/>
    </row>
    <row r="2690" spans="3:9" s="85" customFormat="1" x14ac:dyDescent="0.25">
      <c r="C2690" s="202"/>
      <c r="I2690" s="102"/>
    </row>
    <row r="2691" spans="3:9" s="85" customFormat="1" x14ac:dyDescent="0.25">
      <c r="C2691" s="202"/>
      <c r="I2691" s="102"/>
    </row>
    <row r="2692" spans="3:9" s="85" customFormat="1" x14ac:dyDescent="0.25">
      <c r="C2692" s="202"/>
      <c r="I2692" s="102"/>
    </row>
    <row r="2693" spans="3:9" s="85" customFormat="1" x14ac:dyDescent="0.25">
      <c r="C2693" s="202"/>
      <c r="I2693" s="102"/>
    </row>
    <row r="2694" spans="3:9" s="85" customFormat="1" x14ac:dyDescent="0.25">
      <c r="C2694" s="202"/>
      <c r="I2694" s="102"/>
    </row>
    <row r="2695" spans="3:9" s="85" customFormat="1" x14ac:dyDescent="0.25">
      <c r="C2695" s="202"/>
      <c r="I2695" s="102"/>
    </row>
    <row r="2696" spans="3:9" s="85" customFormat="1" x14ac:dyDescent="0.25">
      <c r="C2696" s="202"/>
      <c r="I2696" s="102"/>
    </row>
    <row r="2697" spans="3:9" s="85" customFormat="1" x14ac:dyDescent="0.25">
      <c r="C2697" s="202"/>
      <c r="I2697" s="102"/>
    </row>
    <row r="2698" spans="3:9" s="85" customFormat="1" x14ac:dyDescent="0.25">
      <c r="C2698" s="202"/>
      <c r="I2698" s="102"/>
    </row>
    <row r="2699" spans="3:9" s="85" customFormat="1" x14ac:dyDescent="0.25">
      <c r="C2699" s="202"/>
      <c r="I2699" s="102"/>
    </row>
    <row r="2700" spans="3:9" s="85" customFormat="1" x14ac:dyDescent="0.25">
      <c r="C2700" s="202"/>
      <c r="I2700" s="102"/>
    </row>
    <row r="2701" spans="3:9" s="85" customFormat="1" x14ac:dyDescent="0.25">
      <c r="C2701" s="202"/>
      <c r="I2701" s="102"/>
    </row>
    <row r="2702" spans="3:9" s="85" customFormat="1" x14ac:dyDescent="0.25">
      <c r="C2702" s="202"/>
      <c r="I2702" s="102"/>
    </row>
    <row r="2703" spans="3:9" s="85" customFormat="1" x14ac:dyDescent="0.25">
      <c r="C2703" s="202"/>
      <c r="I2703" s="102"/>
    </row>
    <row r="2704" spans="3:9" s="85" customFormat="1" x14ac:dyDescent="0.25">
      <c r="C2704" s="202"/>
      <c r="I2704" s="102"/>
    </row>
    <row r="2705" spans="3:9" s="85" customFormat="1" x14ac:dyDescent="0.25">
      <c r="C2705" s="202"/>
      <c r="I2705" s="102"/>
    </row>
    <row r="2706" spans="3:9" s="85" customFormat="1" x14ac:dyDescent="0.25">
      <c r="C2706" s="202"/>
      <c r="I2706" s="102"/>
    </row>
    <row r="2707" spans="3:9" s="85" customFormat="1" x14ac:dyDescent="0.25">
      <c r="C2707" s="202"/>
      <c r="I2707" s="102"/>
    </row>
    <row r="2708" spans="3:9" s="85" customFormat="1" x14ac:dyDescent="0.25">
      <c r="C2708" s="202"/>
      <c r="I2708" s="102"/>
    </row>
    <row r="2709" spans="3:9" s="85" customFormat="1" x14ac:dyDescent="0.25">
      <c r="C2709" s="202"/>
      <c r="I2709" s="102"/>
    </row>
    <row r="2710" spans="3:9" s="85" customFormat="1" x14ac:dyDescent="0.25">
      <c r="C2710" s="202"/>
      <c r="I2710" s="102"/>
    </row>
    <row r="2711" spans="3:9" s="85" customFormat="1" x14ac:dyDescent="0.25">
      <c r="C2711" s="202"/>
      <c r="I2711" s="102"/>
    </row>
    <row r="2712" spans="3:9" s="85" customFormat="1" x14ac:dyDescent="0.25">
      <c r="C2712" s="202"/>
      <c r="I2712" s="102"/>
    </row>
    <row r="2713" spans="3:9" s="85" customFormat="1" x14ac:dyDescent="0.25">
      <c r="C2713" s="202"/>
      <c r="I2713" s="102"/>
    </row>
    <row r="2714" spans="3:9" s="85" customFormat="1" x14ac:dyDescent="0.25">
      <c r="C2714" s="202"/>
      <c r="I2714" s="102"/>
    </row>
    <row r="2715" spans="3:9" s="85" customFormat="1" x14ac:dyDescent="0.25">
      <c r="C2715" s="202"/>
      <c r="I2715" s="102"/>
    </row>
    <row r="2716" spans="3:9" s="85" customFormat="1" x14ac:dyDescent="0.25">
      <c r="C2716" s="202"/>
      <c r="I2716" s="102"/>
    </row>
    <row r="2717" spans="3:9" s="85" customFormat="1" x14ac:dyDescent="0.25">
      <c r="C2717" s="202"/>
      <c r="I2717" s="102"/>
    </row>
    <row r="2718" spans="3:9" s="85" customFormat="1" x14ac:dyDescent="0.25">
      <c r="C2718" s="202"/>
      <c r="I2718" s="102"/>
    </row>
    <row r="2719" spans="3:9" s="85" customFormat="1" x14ac:dyDescent="0.25">
      <c r="C2719" s="202"/>
      <c r="I2719" s="102"/>
    </row>
    <row r="2720" spans="3:9" s="85" customFormat="1" x14ac:dyDescent="0.25">
      <c r="C2720" s="202"/>
      <c r="I2720" s="102"/>
    </row>
    <row r="2721" spans="3:9" s="85" customFormat="1" x14ac:dyDescent="0.25">
      <c r="C2721" s="202"/>
      <c r="I2721" s="102"/>
    </row>
    <row r="2722" spans="3:9" s="85" customFormat="1" x14ac:dyDescent="0.25">
      <c r="C2722" s="202"/>
      <c r="I2722" s="102"/>
    </row>
    <row r="2723" spans="3:9" s="85" customFormat="1" x14ac:dyDescent="0.25">
      <c r="C2723" s="202"/>
      <c r="I2723" s="102"/>
    </row>
    <row r="2724" spans="3:9" s="85" customFormat="1" x14ac:dyDescent="0.25">
      <c r="C2724" s="202"/>
      <c r="I2724" s="102"/>
    </row>
    <row r="2725" spans="3:9" s="85" customFormat="1" x14ac:dyDescent="0.25">
      <c r="C2725" s="202"/>
      <c r="I2725" s="102"/>
    </row>
    <row r="2726" spans="3:9" s="85" customFormat="1" x14ac:dyDescent="0.25">
      <c r="C2726" s="202"/>
      <c r="I2726" s="102"/>
    </row>
    <row r="2727" spans="3:9" s="85" customFormat="1" x14ac:dyDescent="0.25">
      <c r="C2727" s="202"/>
      <c r="I2727" s="102"/>
    </row>
    <row r="2728" spans="3:9" s="85" customFormat="1" x14ac:dyDescent="0.25">
      <c r="C2728" s="202"/>
      <c r="I2728" s="102"/>
    </row>
    <row r="2729" spans="3:9" s="85" customFormat="1" x14ac:dyDescent="0.25">
      <c r="C2729" s="202"/>
      <c r="I2729" s="102"/>
    </row>
    <row r="2730" spans="3:9" s="85" customFormat="1" x14ac:dyDescent="0.25">
      <c r="C2730" s="202"/>
      <c r="I2730" s="102"/>
    </row>
    <row r="2731" spans="3:9" s="85" customFormat="1" x14ac:dyDescent="0.25">
      <c r="C2731" s="202"/>
      <c r="I2731" s="102"/>
    </row>
    <row r="2732" spans="3:9" s="85" customFormat="1" x14ac:dyDescent="0.25">
      <c r="C2732" s="202"/>
      <c r="I2732" s="102"/>
    </row>
    <row r="2733" spans="3:9" s="85" customFormat="1" x14ac:dyDescent="0.25">
      <c r="C2733" s="202"/>
      <c r="I2733" s="102"/>
    </row>
    <row r="2734" spans="3:9" s="85" customFormat="1" x14ac:dyDescent="0.25">
      <c r="C2734" s="202"/>
      <c r="I2734" s="102"/>
    </row>
    <row r="2735" spans="3:9" s="85" customFormat="1" x14ac:dyDescent="0.25">
      <c r="C2735" s="202"/>
      <c r="I2735" s="102"/>
    </row>
    <row r="2736" spans="3:9" s="85" customFormat="1" x14ac:dyDescent="0.25">
      <c r="C2736" s="202"/>
      <c r="I2736" s="102"/>
    </row>
    <row r="2737" spans="3:9" s="85" customFormat="1" x14ac:dyDescent="0.25">
      <c r="C2737" s="202"/>
      <c r="I2737" s="102"/>
    </row>
    <row r="2738" spans="3:9" s="85" customFormat="1" x14ac:dyDescent="0.25">
      <c r="C2738" s="202"/>
      <c r="I2738" s="102"/>
    </row>
    <row r="2739" spans="3:9" s="85" customFormat="1" x14ac:dyDescent="0.25">
      <c r="C2739" s="202"/>
      <c r="I2739" s="102"/>
    </row>
    <row r="2740" spans="3:9" s="85" customFormat="1" x14ac:dyDescent="0.25">
      <c r="C2740" s="202"/>
      <c r="I2740" s="102"/>
    </row>
    <row r="2741" spans="3:9" s="85" customFormat="1" x14ac:dyDescent="0.25">
      <c r="C2741" s="202"/>
      <c r="I2741" s="102"/>
    </row>
    <row r="2742" spans="3:9" s="85" customFormat="1" x14ac:dyDescent="0.25">
      <c r="C2742" s="202"/>
      <c r="I2742" s="102"/>
    </row>
    <row r="2743" spans="3:9" s="85" customFormat="1" x14ac:dyDescent="0.25">
      <c r="C2743" s="202"/>
      <c r="I2743" s="102"/>
    </row>
    <row r="2744" spans="3:9" s="85" customFormat="1" x14ac:dyDescent="0.25">
      <c r="C2744" s="202"/>
      <c r="I2744" s="102"/>
    </row>
    <row r="2745" spans="3:9" s="85" customFormat="1" x14ac:dyDescent="0.25">
      <c r="C2745" s="202"/>
      <c r="I2745" s="102"/>
    </row>
    <row r="2746" spans="3:9" s="85" customFormat="1" x14ac:dyDescent="0.25">
      <c r="C2746" s="202"/>
      <c r="I2746" s="102"/>
    </row>
    <row r="2747" spans="3:9" s="85" customFormat="1" x14ac:dyDescent="0.25">
      <c r="C2747" s="202"/>
      <c r="I2747" s="102"/>
    </row>
    <row r="2748" spans="3:9" s="85" customFormat="1" x14ac:dyDescent="0.25">
      <c r="C2748" s="202"/>
      <c r="I2748" s="102"/>
    </row>
    <row r="2749" spans="3:9" s="85" customFormat="1" x14ac:dyDescent="0.25">
      <c r="C2749" s="202"/>
      <c r="I2749" s="102"/>
    </row>
    <row r="2750" spans="3:9" s="85" customFormat="1" x14ac:dyDescent="0.25">
      <c r="C2750" s="202"/>
      <c r="I2750" s="102"/>
    </row>
    <row r="2751" spans="3:9" s="85" customFormat="1" x14ac:dyDescent="0.25">
      <c r="C2751" s="202"/>
      <c r="I2751" s="102"/>
    </row>
    <row r="2752" spans="3:9" s="85" customFormat="1" x14ac:dyDescent="0.25">
      <c r="C2752" s="202"/>
      <c r="I2752" s="102"/>
    </row>
    <row r="2753" spans="3:9" s="85" customFormat="1" x14ac:dyDescent="0.25">
      <c r="C2753" s="202"/>
      <c r="I2753" s="102"/>
    </row>
    <row r="2754" spans="3:9" s="85" customFormat="1" x14ac:dyDescent="0.25">
      <c r="C2754" s="202"/>
      <c r="I2754" s="102"/>
    </row>
    <row r="2755" spans="3:9" s="85" customFormat="1" x14ac:dyDescent="0.25">
      <c r="C2755" s="202"/>
      <c r="I2755" s="102"/>
    </row>
    <row r="2756" spans="3:9" s="85" customFormat="1" x14ac:dyDescent="0.25">
      <c r="C2756" s="202"/>
      <c r="I2756" s="102"/>
    </row>
    <row r="2757" spans="3:9" s="85" customFormat="1" x14ac:dyDescent="0.25">
      <c r="C2757" s="202"/>
      <c r="I2757" s="102"/>
    </row>
    <row r="2758" spans="3:9" s="85" customFormat="1" x14ac:dyDescent="0.25">
      <c r="C2758" s="202"/>
      <c r="I2758" s="102"/>
    </row>
    <row r="2759" spans="3:9" s="85" customFormat="1" x14ac:dyDescent="0.25">
      <c r="C2759" s="202"/>
      <c r="I2759" s="102"/>
    </row>
    <row r="2760" spans="3:9" s="85" customFormat="1" x14ac:dyDescent="0.25">
      <c r="C2760" s="202"/>
      <c r="I2760" s="102"/>
    </row>
    <row r="2761" spans="3:9" s="85" customFormat="1" x14ac:dyDescent="0.25">
      <c r="C2761" s="202"/>
      <c r="I2761" s="102"/>
    </row>
    <row r="2762" spans="3:9" s="85" customFormat="1" x14ac:dyDescent="0.25">
      <c r="C2762" s="202"/>
      <c r="I2762" s="102"/>
    </row>
    <row r="2763" spans="3:9" s="85" customFormat="1" x14ac:dyDescent="0.25">
      <c r="C2763" s="202"/>
      <c r="I2763" s="102"/>
    </row>
    <row r="2764" spans="3:9" s="85" customFormat="1" x14ac:dyDescent="0.25">
      <c r="C2764" s="202"/>
      <c r="I2764" s="102"/>
    </row>
    <row r="2765" spans="3:9" s="85" customFormat="1" x14ac:dyDescent="0.25">
      <c r="C2765" s="202"/>
      <c r="I2765" s="102"/>
    </row>
    <row r="2766" spans="3:9" s="85" customFormat="1" x14ac:dyDescent="0.25">
      <c r="C2766" s="202"/>
      <c r="I2766" s="102"/>
    </row>
    <row r="2767" spans="3:9" s="85" customFormat="1" x14ac:dyDescent="0.25">
      <c r="C2767" s="202"/>
      <c r="I2767" s="102"/>
    </row>
    <row r="2768" spans="3:9" s="85" customFormat="1" x14ac:dyDescent="0.25">
      <c r="C2768" s="202"/>
      <c r="I2768" s="102"/>
    </row>
    <row r="2769" spans="3:9" s="85" customFormat="1" x14ac:dyDescent="0.25">
      <c r="C2769" s="202"/>
      <c r="I2769" s="102"/>
    </row>
    <row r="2770" spans="3:9" s="85" customFormat="1" x14ac:dyDescent="0.25">
      <c r="C2770" s="202"/>
      <c r="I2770" s="102"/>
    </row>
    <row r="2771" spans="3:9" s="85" customFormat="1" x14ac:dyDescent="0.25">
      <c r="C2771" s="202"/>
      <c r="I2771" s="102"/>
    </row>
    <row r="2772" spans="3:9" s="85" customFormat="1" x14ac:dyDescent="0.25">
      <c r="C2772" s="202"/>
      <c r="I2772" s="102"/>
    </row>
    <row r="2773" spans="3:9" s="85" customFormat="1" x14ac:dyDescent="0.25">
      <c r="C2773" s="202"/>
      <c r="I2773" s="102"/>
    </row>
    <row r="2774" spans="3:9" s="85" customFormat="1" x14ac:dyDescent="0.25">
      <c r="C2774" s="202"/>
      <c r="I2774" s="102"/>
    </row>
    <row r="2775" spans="3:9" s="85" customFormat="1" x14ac:dyDescent="0.25">
      <c r="C2775" s="202"/>
      <c r="I2775" s="102"/>
    </row>
    <row r="2776" spans="3:9" s="85" customFormat="1" x14ac:dyDescent="0.25">
      <c r="C2776" s="202"/>
      <c r="I2776" s="102"/>
    </row>
    <row r="2777" spans="3:9" s="85" customFormat="1" x14ac:dyDescent="0.25">
      <c r="C2777" s="202"/>
      <c r="I2777" s="102"/>
    </row>
    <row r="2778" spans="3:9" s="85" customFormat="1" x14ac:dyDescent="0.25">
      <c r="C2778" s="202"/>
      <c r="I2778" s="102"/>
    </row>
    <row r="2779" spans="3:9" s="85" customFormat="1" x14ac:dyDescent="0.25">
      <c r="C2779" s="202"/>
      <c r="I2779" s="102"/>
    </row>
    <row r="2780" spans="3:9" s="85" customFormat="1" x14ac:dyDescent="0.25">
      <c r="C2780" s="202"/>
      <c r="I2780" s="102"/>
    </row>
    <row r="2781" spans="3:9" s="85" customFormat="1" x14ac:dyDescent="0.25">
      <c r="C2781" s="202"/>
      <c r="I2781" s="102"/>
    </row>
    <row r="2782" spans="3:9" s="85" customFormat="1" x14ac:dyDescent="0.25">
      <c r="C2782" s="202"/>
      <c r="I2782" s="102"/>
    </row>
    <row r="2783" spans="3:9" s="85" customFormat="1" x14ac:dyDescent="0.25">
      <c r="C2783" s="202"/>
      <c r="I2783" s="102"/>
    </row>
    <row r="2784" spans="3:9" s="85" customFormat="1" x14ac:dyDescent="0.25">
      <c r="C2784" s="202"/>
      <c r="I2784" s="102"/>
    </row>
    <row r="2785" spans="3:9" s="85" customFormat="1" x14ac:dyDescent="0.25">
      <c r="C2785" s="202"/>
      <c r="I2785" s="102"/>
    </row>
    <row r="2786" spans="3:9" s="85" customFormat="1" x14ac:dyDescent="0.25">
      <c r="C2786" s="202"/>
      <c r="I2786" s="102"/>
    </row>
    <row r="2787" spans="3:9" s="85" customFormat="1" x14ac:dyDescent="0.25">
      <c r="C2787" s="202"/>
      <c r="I2787" s="102"/>
    </row>
    <row r="2788" spans="3:9" s="85" customFormat="1" x14ac:dyDescent="0.25">
      <c r="C2788" s="202"/>
      <c r="I2788" s="102"/>
    </row>
    <row r="2789" spans="3:9" s="85" customFormat="1" x14ac:dyDescent="0.25">
      <c r="C2789" s="202"/>
      <c r="I2789" s="102"/>
    </row>
    <row r="2790" spans="3:9" s="85" customFormat="1" x14ac:dyDescent="0.25">
      <c r="C2790" s="202"/>
      <c r="I2790" s="102"/>
    </row>
    <row r="2791" spans="3:9" s="85" customFormat="1" x14ac:dyDescent="0.25">
      <c r="C2791" s="202"/>
      <c r="I2791" s="102"/>
    </row>
    <row r="2792" spans="3:9" s="85" customFormat="1" x14ac:dyDescent="0.25">
      <c r="C2792" s="202"/>
      <c r="I2792" s="102"/>
    </row>
    <row r="2793" spans="3:9" s="85" customFormat="1" x14ac:dyDescent="0.25">
      <c r="C2793" s="202"/>
      <c r="I2793" s="102"/>
    </row>
    <row r="2794" spans="3:9" s="85" customFormat="1" x14ac:dyDescent="0.25">
      <c r="C2794" s="202"/>
      <c r="I2794" s="102"/>
    </row>
    <row r="2795" spans="3:9" s="85" customFormat="1" x14ac:dyDescent="0.25">
      <c r="C2795" s="202"/>
      <c r="I2795" s="102"/>
    </row>
    <row r="2796" spans="3:9" s="85" customFormat="1" x14ac:dyDescent="0.25">
      <c r="C2796" s="202"/>
      <c r="I2796" s="102"/>
    </row>
    <row r="2797" spans="3:9" s="85" customFormat="1" x14ac:dyDescent="0.25">
      <c r="C2797" s="202"/>
      <c r="I2797" s="102"/>
    </row>
    <row r="2798" spans="3:9" s="85" customFormat="1" x14ac:dyDescent="0.25">
      <c r="C2798" s="202"/>
      <c r="I2798" s="102"/>
    </row>
    <row r="2799" spans="3:9" s="85" customFormat="1" x14ac:dyDescent="0.25">
      <c r="C2799" s="202"/>
      <c r="I2799" s="102"/>
    </row>
    <row r="2800" spans="3:9" s="85" customFormat="1" x14ac:dyDescent="0.25">
      <c r="C2800" s="202"/>
      <c r="I2800" s="102"/>
    </row>
    <row r="2801" spans="3:9" s="85" customFormat="1" x14ac:dyDescent="0.25">
      <c r="C2801" s="202"/>
      <c r="I2801" s="102"/>
    </row>
    <row r="2802" spans="3:9" s="85" customFormat="1" x14ac:dyDescent="0.25">
      <c r="C2802" s="202"/>
      <c r="I2802" s="102"/>
    </row>
    <row r="2803" spans="3:9" s="85" customFormat="1" x14ac:dyDescent="0.25">
      <c r="C2803" s="202"/>
      <c r="I2803" s="102"/>
    </row>
    <row r="2804" spans="3:9" s="85" customFormat="1" x14ac:dyDescent="0.25">
      <c r="C2804" s="202"/>
      <c r="I2804" s="102"/>
    </row>
    <row r="2805" spans="3:9" s="85" customFormat="1" x14ac:dyDescent="0.25">
      <c r="C2805" s="202"/>
      <c r="I2805" s="102"/>
    </row>
    <row r="2806" spans="3:9" s="85" customFormat="1" x14ac:dyDescent="0.25">
      <c r="C2806" s="202"/>
      <c r="I2806" s="102"/>
    </row>
    <row r="2807" spans="3:9" s="85" customFormat="1" x14ac:dyDescent="0.25">
      <c r="C2807" s="202"/>
      <c r="I2807" s="102"/>
    </row>
    <row r="2808" spans="3:9" s="85" customFormat="1" x14ac:dyDescent="0.25">
      <c r="C2808" s="202"/>
      <c r="I2808" s="102"/>
    </row>
    <row r="2809" spans="3:9" s="85" customFormat="1" x14ac:dyDescent="0.25">
      <c r="C2809" s="202"/>
      <c r="I2809" s="102"/>
    </row>
    <row r="2810" spans="3:9" s="85" customFormat="1" x14ac:dyDescent="0.25">
      <c r="C2810" s="202"/>
      <c r="I2810" s="102"/>
    </row>
    <row r="2811" spans="3:9" s="85" customFormat="1" x14ac:dyDescent="0.25">
      <c r="C2811" s="202"/>
      <c r="I2811" s="102"/>
    </row>
    <row r="2812" spans="3:9" s="85" customFormat="1" x14ac:dyDescent="0.25">
      <c r="C2812" s="202"/>
      <c r="I2812" s="102"/>
    </row>
    <row r="2813" spans="3:9" s="85" customFormat="1" x14ac:dyDescent="0.25">
      <c r="C2813" s="202"/>
      <c r="I2813" s="102"/>
    </row>
    <row r="2814" spans="3:9" s="85" customFormat="1" x14ac:dyDescent="0.25">
      <c r="C2814" s="202"/>
      <c r="I2814" s="102"/>
    </row>
    <row r="2815" spans="3:9" s="85" customFormat="1" x14ac:dyDescent="0.25">
      <c r="C2815" s="202"/>
      <c r="I2815" s="102"/>
    </row>
    <row r="2816" spans="3:9" s="85" customFormat="1" x14ac:dyDescent="0.25">
      <c r="C2816" s="202"/>
      <c r="I2816" s="102"/>
    </row>
    <row r="2817" spans="3:9" s="85" customFormat="1" x14ac:dyDescent="0.25">
      <c r="C2817" s="202"/>
      <c r="I2817" s="102"/>
    </row>
    <row r="2818" spans="3:9" s="85" customFormat="1" x14ac:dyDescent="0.25">
      <c r="C2818" s="202"/>
      <c r="I2818" s="102"/>
    </row>
    <row r="2819" spans="3:9" s="85" customFormat="1" x14ac:dyDescent="0.25">
      <c r="C2819" s="202"/>
      <c r="I2819" s="102"/>
    </row>
    <row r="2820" spans="3:9" s="85" customFormat="1" x14ac:dyDescent="0.25">
      <c r="C2820" s="202"/>
      <c r="I2820" s="102"/>
    </row>
    <row r="2821" spans="3:9" s="85" customFormat="1" x14ac:dyDescent="0.25">
      <c r="C2821" s="202"/>
      <c r="I2821" s="102"/>
    </row>
    <row r="2822" spans="3:9" s="85" customFormat="1" x14ac:dyDescent="0.25">
      <c r="C2822" s="202"/>
      <c r="I2822" s="102"/>
    </row>
    <row r="2823" spans="3:9" s="85" customFormat="1" x14ac:dyDescent="0.25">
      <c r="C2823" s="202"/>
      <c r="I2823" s="102"/>
    </row>
    <row r="2824" spans="3:9" s="85" customFormat="1" x14ac:dyDescent="0.25">
      <c r="C2824" s="202"/>
      <c r="I2824" s="102"/>
    </row>
    <row r="2825" spans="3:9" s="85" customFormat="1" x14ac:dyDescent="0.25">
      <c r="C2825" s="202"/>
      <c r="I2825" s="102"/>
    </row>
    <row r="2826" spans="3:9" s="85" customFormat="1" x14ac:dyDescent="0.25">
      <c r="C2826" s="202"/>
      <c r="I2826" s="102"/>
    </row>
    <row r="2827" spans="3:9" s="85" customFormat="1" x14ac:dyDescent="0.25">
      <c r="C2827" s="202"/>
      <c r="I2827" s="102"/>
    </row>
    <row r="2828" spans="3:9" s="85" customFormat="1" x14ac:dyDescent="0.25">
      <c r="C2828" s="202"/>
      <c r="I2828" s="102"/>
    </row>
    <row r="2829" spans="3:9" s="85" customFormat="1" x14ac:dyDescent="0.25">
      <c r="C2829" s="202"/>
      <c r="I2829" s="102"/>
    </row>
    <row r="2830" spans="3:9" s="85" customFormat="1" x14ac:dyDescent="0.25">
      <c r="C2830" s="202"/>
      <c r="I2830" s="102"/>
    </row>
    <row r="2831" spans="3:9" s="85" customFormat="1" x14ac:dyDescent="0.25">
      <c r="C2831" s="202"/>
      <c r="I2831" s="102"/>
    </row>
    <row r="2832" spans="3:9" s="85" customFormat="1" x14ac:dyDescent="0.25">
      <c r="C2832" s="202"/>
      <c r="I2832" s="102"/>
    </row>
    <row r="2833" spans="3:9" s="85" customFormat="1" x14ac:dyDescent="0.25">
      <c r="C2833" s="202"/>
      <c r="I2833" s="102"/>
    </row>
    <row r="2834" spans="3:9" s="85" customFormat="1" x14ac:dyDescent="0.25">
      <c r="C2834" s="202"/>
      <c r="I2834" s="102"/>
    </row>
    <row r="2835" spans="3:9" s="85" customFormat="1" x14ac:dyDescent="0.25">
      <c r="C2835" s="202"/>
      <c r="I2835" s="102"/>
    </row>
    <row r="2836" spans="3:9" s="85" customFormat="1" x14ac:dyDescent="0.25">
      <c r="C2836" s="202"/>
      <c r="I2836" s="102"/>
    </row>
    <row r="2837" spans="3:9" s="85" customFormat="1" x14ac:dyDescent="0.25">
      <c r="C2837" s="202"/>
      <c r="I2837" s="102"/>
    </row>
    <row r="2838" spans="3:9" s="85" customFormat="1" x14ac:dyDescent="0.25">
      <c r="C2838" s="202"/>
      <c r="I2838" s="102"/>
    </row>
    <row r="2839" spans="3:9" s="85" customFormat="1" x14ac:dyDescent="0.25">
      <c r="C2839" s="202"/>
      <c r="I2839" s="102"/>
    </row>
    <row r="2840" spans="3:9" s="85" customFormat="1" x14ac:dyDescent="0.25">
      <c r="C2840" s="202"/>
      <c r="I2840" s="102"/>
    </row>
    <row r="2841" spans="3:9" s="85" customFormat="1" x14ac:dyDescent="0.25">
      <c r="C2841" s="202"/>
      <c r="I2841" s="102"/>
    </row>
    <row r="2842" spans="3:9" s="85" customFormat="1" x14ac:dyDescent="0.25">
      <c r="C2842" s="202"/>
      <c r="I2842" s="102"/>
    </row>
    <row r="2843" spans="3:9" s="85" customFormat="1" x14ac:dyDescent="0.25">
      <c r="C2843" s="202"/>
      <c r="I2843" s="102"/>
    </row>
    <row r="2844" spans="3:9" s="85" customFormat="1" x14ac:dyDescent="0.25">
      <c r="C2844" s="202"/>
      <c r="I2844" s="102"/>
    </row>
    <row r="2845" spans="3:9" s="85" customFormat="1" x14ac:dyDescent="0.25">
      <c r="C2845" s="202"/>
      <c r="I2845" s="102"/>
    </row>
    <row r="2846" spans="3:9" s="85" customFormat="1" x14ac:dyDescent="0.25">
      <c r="C2846" s="202"/>
      <c r="I2846" s="102"/>
    </row>
    <row r="2847" spans="3:9" s="85" customFormat="1" x14ac:dyDescent="0.25">
      <c r="C2847" s="202"/>
      <c r="I2847" s="102"/>
    </row>
    <row r="2848" spans="3:9" s="85" customFormat="1" x14ac:dyDescent="0.25">
      <c r="C2848" s="202"/>
      <c r="I2848" s="102"/>
    </row>
    <row r="2849" spans="3:9" s="85" customFormat="1" x14ac:dyDescent="0.25">
      <c r="C2849" s="202"/>
      <c r="I2849" s="102"/>
    </row>
    <row r="2850" spans="3:9" s="85" customFormat="1" x14ac:dyDescent="0.25">
      <c r="C2850" s="202"/>
      <c r="I2850" s="102"/>
    </row>
    <row r="2851" spans="3:9" s="85" customFormat="1" x14ac:dyDescent="0.25">
      <c r="C2851" s="202"/>
      <c r="I2851" s="102"/>
    </row>
    <row r="2852" spans="3:9" s="85" customFormat="1" x14ac:dyDescent="0.25">
      <c r="C2852" s="202"/>
      <c r="I2852" s="102"/>
    </row>
    <row r="2853" spans="3:9" s="85" customFormat="1" x14ac:dyDescent="0.25">
      <c r="C2853" s="202"/>
      <c r="I2853" s="102"/>
    </row>
    <row r="2854" spans="3:9" s="85" customFormat="1" x14ac:dyDescent="0.25">
      <c r="C2854" s="202"/>
      <c r="I2854" s="102"/>
    </row>
    <row r="2855" spans="3:9" s="85" customFormat="1" x14ac:dyDescent="0.25">
      <c r="C2855" s="202"/>
      <c r="I2855" s="102"/>
    </row>
    <row r="2856" spans="3:9" s="85" customFormat="1" x14ac:dyDescent="0.25">
      <c r="C2856" s="202"/>
      <c r="I2856" s="102"/>
    </row>
    <row r="2857" spans="3:9" s="85" customFormat="1" x14ac:dyDescent="0.25">
      <c r="C2857" s="202"/>
      <c r="I2857" s="102"/>
    </row>
    <row r="2858" spans="3:9" s="85" customFormat="1" x14ac:dyDescent="0.25">
      <c r="C2858" s="202"/>
      <c r="I2858" s="102"/>
    </row>
    <row r="2859" spans="3:9" s="85" customFormat="1" x14ac:dyDescent="0.25">
      <c r="C2859" s="202"/>
      <c r="I2859" s="102"/>
    </row>
    <row r="2860" spans="3:9" s="85" customFormat="1" x14ac:dyDescent="0.25">
      <c r="C2860" s="202"/>
      <c r="I2860" s="102"/>
    </row>
    <row r="2861" spans="3:9" s="85" customFormat="1" x14ac:dyDescent="0.25">
      <c r="C2861" s="202"/>
      <c r="I2861" s="102"/>
    </row>
    <row r="2862" spans="3:9" s="85" customFormat="1" x14ac:dyDescent="0.25">
      <c r="C2862" s="202"/>
      <c r="I2862" s="102"/>
    </row>
    <row r="2863" spans="3:9" s="85" customFormat="1" x14ac:dyDescent="0.25">
      <c r="C2863" s="202"/>
      <c r="I2863" s="102"/>
    </row>
    <row r="2864" spans="3:9" s="85" customFormat="1" x14ac:dyDescent="0.25">
      <c r="C2864" s="202"/>
      <c r="I2864" s="102"/>
    </row>
    <row r="2865" spans="3:9" s="85" customFormat="1" x14ac:dyDescent="0.25">
      <c r="C2865" s="202"/>
      <c r="I2865" s="102"/>
    </row>
    <row r="2866" spans="3:9" s="85" customFormat="1" x14ac:dyDescent="0.25">
      <c r="C2866" s="202"/>
      <c r="I2866" s="102"/>
    </row>
    <row r="2867" spans="3:9" s="85" customFormat="1" x14ac:dyDescent="0.25">
      <c r="C2867" s="202"/>
      <c r="I2867" s="102"/>
    </row>
    <row r="2868" spans="3:9" s="85" customFormat="1" x14ac:dyDescent="0.25">
      <c r="C2868" s="202"/>
      <c r="I2868" s="102"/>
    </row>
    <row r="2869" spans="3:9" s="85" customFormat="1" x14ac:dyDescent="0.25">
      <c r="C2869" s="202"/>
      <c r="I2869" s="102"/>
    </row>
    <row r="2870" spans="3:9" s="85" customFormat="1" x14ac:dyDescent="0.25">
      <c r="C2870" s="202"/>
      <c r="I2870" s="102"/>
    </row>
    <row r="2871" spans="3:9" s="85" customFormat="1" x14ac:dyDescent="0.25">
      <c r="C2871" s="202"/>
      <c r="I2871" s="102"/>
    </row>
    <row r="2872" spans="3:9" s="85" customFormat="1" x14ac:dyDescent="0.25">
      <c r="C2872" s="202"/>
      <c r="I2872" s="102"/>
    </row>
    <row r="2873" spans="3:9" s="85" customFormat="1" x14ac:dyDescent="0.25">
      <c r="C2873" s="202"/>
      <c r="I2873" s="102"/>
    </row>
    <row r="2874" spans="3:9" s="85" customFormat="1" x14ac:dyDescent="0.25">
      <c r="C2874" s="202"/>
      <c r="I2874" s="102"/>
    </row>
    <row r="2875" spans="3:9" s="85" customFormat="1" x14ac:dyDescent="0.25">
      <c r="C2875" s="202"/>
      <c r="I2875" s="102"/>
    </row>
    <row r="2876" spans="3:9" s="85" customFormat="1" x14ac:dyDescent="0.25">
      <c r="C2876" s="202"/>
      <c r="I2876" s="102"/>
    </row>
    <row r="2877" spans="3:9" s="85" customFormat="1" x14ac:dyDescent="0.25">
      <c r="C2877" s="202"/>
      <c r="I2877" s="102"/>
    </row>
    <row r="2878" spans="3:9" s="85" customFormat="1" x14ac:dyDescent="0.25">
      <c r="C2878" s="202"/>
      <c r="I2878" s="102"/>
    </row>
    <row r="2879" spans="3:9" s="85" customFormat="1" x14ac:dyDescent="0.25">
      <c r="C2879" s="202"/>
      <c r="I2879" s="102"/>
    </row>
    <row r="2880" spans="3:9" s="85" customFormat="1" x14ac:dyDescent="0.25">
      <c r="C2880" s="202"/>
      <c r="I2880" s="102"/>
    </row>
    <row r="2881" spans="3:9" s="85" customFormat="1" x14ac:dyDescent="0.25">
      <c r="C2881" s="202"/>
      <c r="I2881" s="102"/>
    </row>
    <row r="2882" spans="3:9" s="85" customFormat="1" x14ac:dyDescent="0.25">
      <c r="C2882" s="202"/>
      <c r="I2882" s="102"/>
    </row>
    <row r="2883" spans="3:9" s="85" customFormat="1" x14ac:dyDescent="0.25">
      <c r="C2883" s="202"/>
      <c r="I2883" s="102"/>
    </row>
    <row r="2884" spans="3:9" s="85" customFormat="1" x14ac:dyDescent="0.25">
      <c r="C2884" s="202"/>
      <c r="I2884" s="102"/>
    </row>
    <row r="2885" spans="3:9" s="85" customFormat="1" x14ac:dyDescent="0.25">
      <c r="C2885" s="202"/>
      <c r="I2885" s="102"/>
    </row>
    <row r="2886" spans="3:9" s="85" customFormat="1" x14ac:dyDescent="0.25">
      <c r="C2886" s="202"/>
      <c r="I2886" s="102"/>
    </row>
    <row r="2887" spans="3:9" s="85" customFormat="1" x14ac:dyDescent="0.25">
      <c r="C2887" s="202"/>
      <c r="I2887" s="102"/>
    </row>
    <row r="2888" spans="3:9" s="85" customFormat="1" x14ac:dyDescent="0.25">
      <c r="C2888" s="202"/>
      <c r="I2888" s="102"/>
    </row>
    <row r="2889" spans="3:9" s="85" customFormat="1" x14ac:dyDescent="0.25">
      <c r="C2889" s="202"/>
      <c r="I2889" s="102"/>
    </row>
    <row r="2890" spans="3:9" s="85" customFormat="1" x14ac:dyDescent="0.25">
      <c r="C2890" s="202"/>
      <c r="I2890" s="102"/>
    </row>
    <row r="2891" spans="3:9" s="85" customFormat="1" x14ac:dyDescent="0.25">
      <c r="C2891" s="202"/>
      <c r="I2891" s="102"/>
    </row>
    <row r="2892" spans="3:9" s="85" customFormat="1" x14ac:dyDescent="0.25">
      <c r="C2892" s="202"/>
      <c r="I2892" s="102"/>
    </row>
    <row r="2893" spans="3:9" s="85" customFormat="1" x14ac:dyDescent="0.25">
      <c r="C2893" s="202"/>
      <c r="I2893" s="102"/>
    </row>
    <row r="2894" spans="3:9" s="85" customFormat="1" x14ac:dyDescent="0.25">
      <c r="C2894" s="202"/>
      <c r="I2894" s="102"/>
    </row>
    <row r="2895" spans="3:9" s="85" customFormat="1" x14ac:dyDescent="0.25">
      <c r="C2895" s="202"/>
      <c r="I2895" s="102"/>
    </row>
    <row r="2896" spans="3:9" s="85" customFormat="1" x14ac:dyDescent="0.25">
      <c r="C2896" s="202"/>
      <c r="I2896" s="102"/>
    </row>
    <row r="2897" spans="3:9" s="85" customFormat="1" x14ac:dyDescent="0.25">
      <c r="C2897" s="202"/>
      <c r="I2897" s="102"/>
    </row>
    <row r="2898" spans="3:9" s="85" customFormat="1" x14ac:dyDescent="0.25">
      <c r="C2898" s="202"/>
      <c r="I2898" s="102"/>
    </row>
    <row r="2899" spans="3:9" s="85" customFormat="1" x14ac:dyDescent="0.25">
      <c r="C2899" s="202"/>
      <c r="I2899" s="102"/>
    </row>
    <row r="2900" spans="3:9" s="85" customFormat="1" x14ac:dyDescent="0.25">
      <c r="C2900" s="202"/>
      <c r="I2900" s="102"/>
    </row>
    <row r="2901" spans="3:9" s="85" customFormat="1" x14ac:dyDescent="0.25">
      <c r="C2901" s="202"/>
      <c r="I2901" s="102"/>
    </row>
    <row r="2902" spans="3:9" s="85" customFormat="1" x14ac:dyDescent="0.25">
      <c r="C2902" s="202"/>
      <c r="I2902" s="102"/>
    </row>
    <row r="2903" spans="3:9" s="85" customFormat="1" x14ac:dyDescent="0.25">
      <c r="C2903" s="202"/>
      <c r="I2903" s="102"/>
    </row>
    <row r="2904" spans="3:9" s="85" customFormat="1" x14ac:dyDescent="0.25">
      <c r="C2904" s="202"/>
      <c r="I2904" s="102"/>
    </row>
    <row r="2905" spans="3:9" s="85" customFormat="1" x14ac:dyDescent="0.25">
      <c r="C2905" s="202"/>
      <c r="I2905" s="102"/>
    </row>
    <row r="2906" spans="3:9" s="85" customFormat="1" x14ac:dyDescent="0.25">
      <c r="C2906" s="202"/>
      <c r="I2906" s="102"/>
    </row>
    <row r="2907" spans="3:9" s="85" customFormat="1" x14ac:dyDescent="0.25">
      <c r="C2907" s="202"/>
      <c r="I2907" s="102"/>
    </row>
    <row r="2908" spans="3:9" s="85" customFormat="1" x14ac:dyDescent="0.25">
      <c r="C2908" s="202"/>
      <c r="I2908" s="102"/>
    </row>
    <row r="2909" spans="3:9" s="85" customFormat="1" x14ac:dyDescent="0.25">
      <c r="C2909" s="202"/>
      <c r="I2909" s="102"/>
    </row>
    <row r="2910" spans="3:9" s="85" customFormat="1" x14ac:dyDescent="0.25">
      <c r="C2910" s="202"/>
      <c r="I2910" s="102"/>
    </row>
    <row r="2911" spans="3:9" s="85" customFormat="1" x14ac:dyDescent="0.25">
      <c r="C2911" s="202"/>
      <c r="I2911" s="102"/>
    </row>
    <row r="2912" spans="3:9" s="85" customFormat="1" x14ac:dyDescent="0.25">
      <c r="C2912" s="202"/>
      <c r="I2912" s="102"/>
    </row>
    <row r="2913" spans="3:9" s="85" customFormat="1" x14ac:dyDescent="0.25">
      <c r="C2913" s="202"/>
      <c r="I2913" s="102"/>
    </row>
    <row r="2914" spans="3:9" s="85" customFormat="1" x14ac:dyDescent="0.25">
      <c r="C2914" s="202"/>
      <c r="I2914" s="102"/>
    </row>
    <row r="2915" spans="3:9" s="85" customFormat="1" x14ac:dyDescent="0.25">
      <c r="C2915" s="202"/>
      <c r="I2915" s="102"/>
    </row>
    <row r="2916" spans="3:9" s="85" customFormat="1" x14ac:dyDescent="0.25">
      <c r="C2916" s="202"/>
      <c r="I2916" s="102"/>
    </row>
    <row r="2917" spans="3:9" s="85" customFormat="1" x14ac:dyDescent="0.25">
      <c r="C2917" s="202"/>
      <c r="I2917" s="102"/>
    </row>
    <row r="2918" spans="3:9" s="85" customFormat="1" x14ac:dyDescent="0.25">
      <c r="C2918" s="202"/>
      <c r="I2918" s="102"/>
    </row>
    <row r="2919" spans="3:9" s="85" customFormat="1" x14ac:dyDescent="0.25">
      <c r="C2919" s="202"/>
      <c r="I2919" s="102"/>
    </row>
    <row r="2920" spans="3:9" s="85" customFormat="1" x14ac:dyDescent="0.25">
      <c r="C2920" s="202"/>
      <c r="I2920" s="102"/>
    </row>
    <row r="2921" spans="3:9" s="85" customFormat="1" x14ac:dyDescent="0.25">
      <c r="C2921" s="202"/>
      <c r="I2921" s="102"/>
    </row>
    <row r="2922" spans="3:9" s="85" customFormat="1" x14ac:dyDescent="0.25">
      <c r="C2922" s="202"/>
      <c r="I2922" s="102"/>
    </row>
    <row r="2923" spans="3:9" s="85" customFormat="1" x14ac:dyDescent="0.25">
      <c r="C2923" s="202"/>
      <c r="I2923" s="102"/>
    </row>
    <row r="2924" spans="3:9" s="85" customFormat="1" x14ac:dyDescent="0.25">
      <c r="C2924" s="202"/>
      <c r="I2924" s="102"/>
    </row>
    <row r="2925" spans="3:9" s="85" customFormat="1" x14ac:dyDescent="0.25">
      <c r="C2925" s="202"/>
      <c r="I2925" s="102"/>
    </row>
    <row r="2926" spans="3:9" s="85" customFormat="1" x14ac:dyDescent="0.25">
      <c r="C2926" s="202"/>
      <c r="I2926" s="102"/>
    </row>
    <row r="2927" spans="3:9" s="85" customFormat="1" x14ac:dyDescent="0.25">
      <c r="C2927" s="202"/>
      <c r="I2927" s="102"/>
    </row>
    <row r="2928" spans="3:9" s="85" customFormat="1" x14ac:dyDescent="0.25">
      <c r="C2928" s="202"/>
      <c r="I2928" s="102"/>
    </row>
    <row r="2929" spans="3:9" s="85" customFormat="1" x14ac:dyDescent="0.25">
      <c r="C2929" s="202"/>
      <c r="I2929" s="102"/>
    </row>
    <row r="2930" spans="3:9" s="85" customFormat="1" x14ac:dyDescent="0.25">
      <c r="C2930" s="202"/>
      <c r="I2930" s="102"/>
    </row>
    <row r="2931" spans="3:9" s="85" customFormat="1" x14ac:dyDescent="0.25">
      <c r="C2931" s="202"/>
      <c r="I2931" s="102"/>
    </row>
    <row r="2932" spans="3:9" s="85" customFormat="1" x14ac:dyDescent="0.25">
      <c r="C2932" s="202"/>
      <c r="I2932" s="102"/>
    </row>
    <row r="2933" spans="3:9" s="85" customFormat="1" x14ac:dyDescent="0.25">
      <c r="C2933" s="202"/>
      <c r="I2933" s="102"/>
    </row>
    <row r="2934" spans="3:9" s="85" customFormat="1" x14ac:dyDescent="0.25">
      <c r="C2934" s="202"/>
      <c r="I2934" s="102"/>
    </row>
    <row r="2935" spans="3:9" s="85" customFormat="1" x14ac:dyDescent="0.25">
      <c r="C2935" s="202"/>
      <c r="I2935" s="102"/>
    </row>
    <row r="2936" spans="3:9" s="85" customFormat="1" x14ac:dyDescent="0.25">
      <c r="C2936" s="202"/>
      <c r="I2936" s="102"/>
    </row>
    <row r="2937" spans="3:9" s="85" customFormat="1" x14ac:dyDescent="0.25">
      <c r="C2937" s="202"/>
      <c r="I2937" s="102"/>
    </row>
    <row r="2938" spans="3:9" s="85" customFormat="1" x14ac:dyDescent="0.25">
      <c r="C2938" s="202"/>
      <c r="I2938" s="102"/>
    </row>
    <row r="2939" spans="3:9" s="85" customFormat="1" x14ac:dyDescent="0.25">
      <c r="C2939" s="202"/>
      <c r="I2939" s="102"/>
    </row>
    <row r="2940" spans="3:9" s="85" customFormat="1" x14ac:dyDescent="0.25">
      <c r="C2940" s="202"/>
      <c r="I2940" s="102"/>
    </row>
    <row r="2941" spans="3:9" s="85" customFormat="1" x14ac:dyDescent="0.25">
      <c r="C2941" s="202"/>
      <c r="I2941" s="102"/>
    </row>
    <row r="2942" spans="3:9" s="85" customFormat="1" x14ac:dyDescent="0.25">
      <c r="C2942" s="202"/>
      <c r="I2942" s="102"/>
    </row>
    <row r="2943" spans="3:9" s="85" customFormat="1" x14ac:dyDescent="0.25">
      <c r="C2943" s="202"/>
      <c r="I2943" s="102"/>
    </row>
    <row r="2944" spans="3:9" s="85" customFormat="1" x14ac:dyDescent="0.25">
      <c r="C2944" s="202"/>
      <c r="I2944" s="102"/>
    </row>
    <row r="2945" spans="3:9" s="85" customFormat="1" x14ac:dyDescent="0.25">
      <c r="C2945" s="202"/>
      <c r="I2945" s="102"/>
    </row>
    <row r="2946" spans="3:9" s="85" customFormat="1" x14ac:dyDescent="0.25">
      <c r="C2946" s="202"/>
      <c r="I2946" s="102"/>
    </row>
    <row r="2947" spans="3:9" s="85" customFormat="1" x14ac:dyDescent="0.25">
      <c r="C2947" s="202"/>
      <c r="I2947" s="102"/>
    </row>
    <row r="2948" spans="3:9" s="85" customFormat="1" x14ac:dyDescent="0.25">
      <c r="C2948" s="202"/>
      <c r="I2948" s="102"/>
    </row>
    <row r="2949" spans="3:9" s="85" customFormat="1" x14ac:dyDescent="0.25">
      <c r="C2949" s="202"/>
      <c r="I2949" s="102"/>
    </row>
    <row r="2950" spans="3:9" s="85" customFormat="1" x14ac:dyDescent="0.25">
      <c r="C2950" s="202"/>
      <c r="I2950" s="102"/>
    </row>
    <row r="2951" spans="3:9" s="85" customFormat="1" x14ac:dyDescent="0.25">
      <c r="C2951" s="202"/>
      <c r="I2951" s="102"/>
    </row>
    <row r="2952" spans="3:9" s="85" customFormat="1" x14ac:dyDescent="0.25">
      <c r="C2952" s="202"/>
      <c r="I2952" s="102"/>
    </row>
    <row r="2953" spans="3:9" s="85" customFormat="1" x14ac:dyDescent="0.25">
      <c r="C2953" s="202"/>
      <c r="I2953" s="102"/>
    </row>
    <row r="2954" spans="3:9" s="85" customFormat="1" x14ac:dyDescent="0.25">
      <c r="C2954" s="202"/>
      <c r="I2954" s="102"/>
    </row>
    <row r="2955" spans="3:9" s="85" customFormat="1" x14ac:dyDescent="0.25">
      <c r="C2955" s="202"/>
      <c r="I2955" s="102"/>
    </row>
    <row r="2956" spans="3:9" s="85" customFormat="1" x14ac:dyDescent="0.25">
      <c r="C2956" s="202"/>
      <c r="I2956" s="102"/>
    </row>
    <row r="2957" spans="3:9" s="85" customFormat="1" x14ac:dyDescent="0.25">
      <c r="C2957" s="202"/>
      <c r="I2957" s="102"/>
    </row>
    <row r="2958" spans="3:9" s="85" customFormat="1" x14ac:dyDescent="0.25">
      <c r="C2958" s="202"/>
      <c r="I2958" s="102"/>
    </row>
    <row r="2959" spans="3:9" s="85" customFormat="1" x14ac:dyDescent="0.25">
      <c r="C2959" s="202"/>
      <c r="I2959" s="102"/>
    </row>
    <row r="2960" spans="3:9" s="85" customFormat="1" x14ac:dyDescent="0.25">
      <c r="C2960" s="202"/>
      <c r="I2960" s="102"/>
    </row>
    <row r="2961" spans="3:9" s="85" customFormat="1" x14ac:dyDescent="0.25">
      <c r="C2961" s="202"/>
      <c r="I2961" s="102"/>
    </row>
    <row r="2962" spans="3:9" s="85" customFormat="1" x14ac:dyDescent="0.25">
      <c r="C2962" s="202"/>
      <c r="I2962" s="102"/>
    </row>
    <row r="2963" spans="3:9" s="85" customFormat="1" x14ac:dyDescent="0.25">
      <c r="C2963" s="202"/>
      <c r="I2963" s="102"/>
    </row>
    <row r="2964" spans="3:9" s="85" customFormat="1" x14ac:dyDescent="0.25">
      <c r="C2964" s="202"/>
      <c r="I2964" s="102"/>
    </row>
    <row r="2965" spans="3:9" s="85" customFormat="1" x14ac:dyDescent="0.25">
      <c r="C2965" s="202"/>
      <c r="I2965" s="102"/>
    </row>
    <row r="2966" spans="3:9" s="85" customFormat="1" x14ac:dyDescent="0.25">
      <c r="C2966" s="202"/>
      <c r="I2966" s="102"/>
    </row>
    <row r="2967" spans="3:9" s="85" customFormat="1" x14ac:dyDescent="0.25">
      <c r="C2967" s="202"/>
      <c r="I2967" s="102"/>
    </row>
    <row r="2968" spans="3:9" s="85" customFormat="1" x14ac:dyDescent="0.25">
      <c r="C2968" s="202"/>
      <c r="I2968" s="102"/>
    </row>
    <row r="2969" spans="3:9" s="85" customFormat="1" x14ac:dyDescent="0.25">
      <c r="C2969" s="202"/>
      <c r="I2969" s="102"/>
    </row>
    <row r="2970" spans="3:9" s="85" customFormat="1" x14ac:dyDescent="0.25">
      <c r="C2970" s="202"/>
      <c r="I2970" s="102"/>
    </row>
    <row r="2971" spans="3:9" s="85" customFormat="1" x14ac:dyDescent="0.25">
      <c r="C2971" s="202"/>
      <c r="I2971" s="102"/>
    </row>
    <row r="2972" spans="3:9" s="85" customFormat="1" x14ac:dyDescent="0.25">
      <c r="C2972" s="202"/>
      <c r="I2972" s="102"/>
    </row>
    <row r="2973" spans="3:9" s="85" customFormat="1" x14ac:dyDescent="0.25">
      <c r="C2973" s="202"/>
      <c r="I2973" s="102"/>
    </row>
    <row r="2974" spans="3:9" s="85" customFormat="1" x14ac:dyDescent="0.25">
      <c r="C2974" s="202"/>
      <c r="I2974" s="102"/>
    </row>
    <row r="2975" spans="3:9" s="85" customFormat="1" x14ac:dyDescent="0.25">
      <c r="C2975" s="202"/>
      <c r="I2975" s="102"/>
    </row>
    <row r="2976" spans="3:9" s="85" customFormat="1" x14ac:dyDescent="0.25">
      <c r="C2976" s="202"/>
      <c r="I2976" s="102"/>
    </row>
    <row r="2977" spans="3:9" s="85" customFormat="1" x14ac:dyDescent="0.25">
      <c r="C2977" s="202"/>
      <c r="I2977" s="102"/>
    </row>
    <row r="2978" spans="3:9" s="85" customFormat="1" x14ac:dyDescent="0.25">
      <c r="C2978" s="202"/>
      <c r="I2978" s="102"/>
    </row>
    <row r="2979" spans="3:9" s="85" customFormat="1" x14ac:dyDescent="0.25">
      <c r="C2979" s="202"/>
      <c r="I2979" s="102"/>
    </row>
    <row r="2980" spans="3:9" s="85" customFormat="1" x14ac:dyDescent="0.25">
      <c r="C2980" s="202"/>
      <c r="I2980" s="102"/>
    </row>
    <row r="2981" spans="3:9" s="85" customFormat="1" x14ac:dyDescent="0.25">
      <c r="C2981" s="202"/>
      <c r="I2981" s="102"/>
    </row>
    <row r="2982" spans="3:9" s="85" customFormat="1" x14ac:dyDescent="0.25">
      <c r="C2982" s="202"/>
      <c r="I2982" s="102"/>
    </row>
    <row r="2983" spans="3:9" s="85" customFormat="1" x14ac:dyDescent="0.25">
      <c r="C2983" s="202"/>
      <c r="I2983" s="102"/>
    </row>
    <row r="2984" spans="3:9" s="85" customFormat="1" x14ac:dyDescent="0.25">
      <c r="C2984" s="202"/>
      <c r="I2984" s="102"/>
    </row>
    <row r="2985" spans="3:9" s="85" customFormat="1" x14ac:dyDescent="0.25">
      <c r="C2985" s="202"/>
      <c r="I2985" s="102"/>
    </row>
    <row r="2986" spans="3:9" s="85" customFormat="1" x14ac:dyDescent="0.25">
      <c r="C2986" s="202"/>
      <c r="I2986" s="102"/>
    </row>
    <row r="2987" spans="3:9" s="85" customFormat="1" x14ac:dyDescent="0.25">
      <c r="C2987" s="202"/>
      <c r="I2987" s="102"/>
    </row>
    <row r="2988" spans="3:9" s="85" customFormat="1" x14ac:dyDescent="0.25">
      <c r="C2988" s="202"/>
      <c r="I2988" s="102"/>
    </row>
    <row r="2989" spans="3:9" s="85" customFormat="1" x14ac:dyDescent="0.25">
      <c r="C2989" s="202"/>
      <c r="I2989" s="102"/>
    </row>
    <row r="2990" spans="3:9" s="85" customFormat="1" x14ac:dyDescent="0.25">
      <c r="C2990" s="202"/>
      <c r="I2990" s="102"/>
    </row>
    <row r="2991" spans="3:9" s="85" customFormat="1" x14ac:dyDescent="0.25">
      <c r="C2991" s="202"/>
      <c r="I2991" s="102"/>
    </row>
    <row r="2992" spans="3:9" s="85" customFormat="1" x14ac:dyDescent="0.25">
      <c r="C2992" s="202"/>
      <c r="I2992" s="102"/>
    </row>
    <row r="2993" spans="3:9" s="85" customFormat="1" x14ac:dyDescent="0.25">
      <c r="C2993" s="202"/>
      <c r="I2993" s="102"/>
    </row>
    <row r="2994" spans="3:9" s="85" customFormat="1" x14ac:dyDescent="0.25">
      <c r="C2994" s="202"/>
      <c r="I2994" s="102"/>
    </row>
    <row r="2995" spans="3:9" s="85" customFormat="1" x14ac:dyDescent="0.25">
      <c r="C2995" s="202"/>
      <c r="I2995" s="102"/>
    </row>
    <row r="2996" spans="3:9" s="85" customFormat="1" x14ac:dyDescent="0.25">
      <c r="C2996" s="202"/>
      <c r="I2996" s="102"/>
    </row>
    <row r="2997" spans="3:9" s="85" customFormat="1" x14ac:dyDescent="0.25">
      <c r="C2997" s="202"/>
      <c r="I2997" s="102"/>
    </row>
    <row r="2998" spans="3:9" s="85" customFormat="1" x14ac:dyDescent="0.25">
      <c r="C2998" s="202"/>
      <c r="I2998" s="102"/>
    </row>
    <row r="2999" spans="3:9" s="85" customFormat="1" x14ac:dyDescent="0.25">
      <c r="C2999" s="202"/>
      <c r="I2999" s="102"/>
    </row>
    <row r="3000" spans="3:9" s="85" customFormat="1" x14ac:dyDescent="0.25">
      <c r="C3000" s="202"/>
      <c r="I3000" s="102"/>
    </row>
    <row r="3001" spans="3:9" s="85" customFormat="1" x14ac:dyDescent="0.25">
      <c r="C3001" s="202"/>
      <c r="I3001" s="102"/>
    </row>
    <row r="3002" spans="3:9" s="85" customFormat="1" x14ac:dyDescent="0.25">
      <c r="C3002" s="202"/>
      <c r="I3002" s="102"/>
    </row>
    <row r="3003" spans="3:9" s="85" customFormat="1" x14ac:dyDescent="0.25">
      <c r="C3003" s="202"/>
      <c r="I3003" s="102"/>
    </row>
    <row r="3004" spans="3:9" s="85" customFormat="1" x14ac:dyDescent="0.25">
      <c r="C3004" s="202"/>
      <c r="I3004" s="102"/>
    </row>
    <row r="3005" spans="3:9" s="85" customFormat="1" x14ac:dyDescent="0.25">
      <c r="C3005" s="202"/>
      <c r="I3005" s="102"/>
    </row>
    <row r="3006" spans="3:9" s="85" customFormat="1" x14ac:dyDescent="0.25">
      <c r="C3006" s="202"/>
      <c r="I3006" s="102"/>
    </row>
    <row r="3007" spans="3:9" s="85" customFormat="1" x14ac:dyDescent="0.25">
      <c r="C3007" s="202"/>
      <c r="I3007" s="102"/>
    </row>
    <row r="3008" spans="3:9" s="85" customFormat="1" x14ac:dyDescent="0.25">
      <c r="C3008" s="202"/>
      <c r="I3008" s="102"/>
    </row>
    <row r="3009" spans="3:9" s="85" customFormat="1" x14ac:dyDescent="0.25">
      <c r="C3009" s="202"/>
      <c r="I3009" s="102"/>
    </row>
    <row r="3010" spans="3:9" s="85" customFormat="1" x14ac:dyDescent="0.25">
      <c r="C3010" s="202"/>
      <c r="I3010" s="102"/>
    </row>
    <row r="3011" spans="3:9" s="85" customFormat="1" x14ac:dyDescent="0.25">
      <c r="C3011" s="202"/>
      <c r="I3011" s="102"/>
    </row>
    <row r="3012" spans="3:9" s="85" customFormat="1" x14ac:dyDescent="0.25">
      <c r="C3012" s="202"/>
      <c r="I3012" s="102"/>
    </row>
    <row r="3013" spans="3:9" s="85" customFormat="1" x14ac:dyDescent="0.25">
      <c r="C3013" s="202"/>
      <c r="I3013" s="102"/>
    </row>
    <row r="3014" spans="3:9" s="85" customFormat="1" x14ac:dyDescent="0.25">
      <c r="C3014" s="202"/>
      <c r="I3014" s="102"/>
    </row>
    <row r="3015" spans="3:9" s="85" customFormat="1" x14ac:dyDescent="0.25">
      <c r="C3015" s="202"/>
      <c r="I3015" s="102"/>
    </row>
    <row r="3016" spans="3:9" s="85" customFormat="1" x14ac:dyDescent="0.25">
      <c r="C3016" s="202"/>
      <c r="I3016" s="102"/>
    </row>
    <row r="3017" spans="3:9" s="85" customFormat="1" x14ac:dyDescent="0.25">
      <c r="C3017" s="202"/>
      <c r="I3017" s="102"/>
    </row>
    <row r="3018" spans="3:9" s="85" customFormat="1" x14ac:dyDescent="0.25">
      <c r="C3018" s="202"/>
      <c r="I3018" s="102"/>
    </row>
    <row r="3019" spans="3:9" s="85" customFormat="1" x14ac:dyDescent="0.25">
      <c r="C3019" s="202"/>
      <c r="I3019" s="102"/>
    </row>
    <row r="3020" spans="3:9" s="85" customFormat="1" x14ac:dyDescent="0.25">
      <c r="C3020" s="202"/>
      <c r="I3020" s="102"/>
    </row>
    <row r="3021" spans="3:9" s="85" customFormat="1" x14ac:dyDescent="0.25">
      <c r="C3021" s="202"/>
      <c r="I3021" s="102"/>
    </row>
    <row r="3022" spans="3:9" s="85" customFormat="1" x14ac:dyDescent="0.25">
      <c r="C3022" s="202"/>
      <c r="I3022" s="102"/>
    </row>
    <row r="3023" spans="3:9" s="85" customFormat="1" x14ac:dyDescent="0.25">
      <c r="C3023" s="202"/>
      <c r="I3023" s="102"/>
    </row>
    <row r="3024" spans="3:9" s="85" customFormat="1" x14ac:dyDescent="0.25">
      <c r="C3024" s="202"/>
      <c r="I3024" s="102"/>
    </row>
    <row r="3025" spans="3:9" s="85" customFormat="1" x14ac:dyDescent="0.25">
      <c r="C3025" s="202"/>
      <c r="I3025" s="102"/>
    </row>
    <row r="3026" spans="3:9" s="85" customFormat="1" x14ac:dyDescent="0.25">
      <c r="C3026" s="202"/>
      <c r="I3026" s="102"/>
    </row>
    <row r="3027" spans="3:9" s="85" customFormat="1" x14ac:dyDescent="0.25">
      <c r="C3027" s="202"/>
      <c r="I3027" s="102"/>
    </row>
    <row r="3028" spans="3:9" s="85" customFormat="1" x14ac:dyDescent="0.25">
      <c r="C3028" s="202"/>
      <c r="I3028" s="102"/>
    </row>
    <row r="3029" spans="3:9" s="85" customFormat="1" x14ac:dyDescent="0.25">
      <c r="C3029" s="202"/>
      <c r="I3029" s="102"/>
    </row>
    <row r="3030" spans="3:9" s="85" customFormat="1" x14ac:dyDescent="0.25">
      <c r="C3030" s="202"/>
      <c r="I3030" s="102"/>
    </row>
    <row r="3031" spans="3:9" s="85" customFormat="1" x14ac:dyDescent="0.25">
      <c r="C3031" s="202"/>
      <c r="I3031" s="102"/>
    </row>
    <row r="3032" spans="3:9" s="85" customFormat="1" x14ac:dyDescent="0.25">
      <c r="C3032" s="202"/>
      <c r="I3032" s="102"/>
    </row>
    <row r="3033" spans="3:9" s="85" customFormat="1" x14ac:dyDescent="0.25">
      <c r="C3033" s="202"/>
      <c r="I3033" s="102"/>
    </row>
    <row r="3034" spans="3:9" s="85" customFormat="1" x14ac:dyDescent="0.25">
      <c r="C3034" s="202"/>
      <c r="I3034" s="102"/>
    </row>
    <row r="3035" spans="3:9" s="85" customFormat="1" x14ac:dyDescent="0.25">
      <c r="C3035" s="202"/>
      <c r="I3035" s="102"/>
    </row>
    <row r="3036" spans="3:9" s="85" customFormat="1" x14ac:dyDescent="0.25">
      <c r="C3036" s="202"/>
      <c r="I3036" s="102"/>
    </row>
    <row r="3037" spans="3:9" s="85" customFormat="1" x14ac:dyDescent="0.25">
      <c r="C3037" s="202"/>
      <c r="I3037" s="102"/>
    </row>
    <row r="3038" spans="3:9" s="85" customFormat="1" x14ac:dyDescent="0.25">
      <c r="C3038" s="202"/>
      <c r="I3038" s="102"/>
    </row>
    <row r="3039" spans="3:9" s="85" customFormat="1" x14ac:dyDescent="0.25">
      <c r="C3039" s="202"/>
      <c r="I3039" s="102"/>
    </row>
    <row r="3040" spans="3:9" s="85" customFormat="1" x14ac:dyDescent="0.25">
      <c r="C3040" s="202"/>
      <c r="I3040" s="102"/>
    </row>
    <row r="3041" spans="3:9" s="85" customFormat="1" x14ac:dyDescent="0.25">
      <c r="C3041" s="202"/>
      <c r="I3041" s="102"/>
    </row>
    <row r="3042" spans="3:9" s="85" customFormat="1" x14ac:dyDescent="0.25">
      <c r="C3042" s="202"/>
      <c r="I3042" s="102"/>
    </row>
    <row r="3043" spans="3:9" s="85" customFormat="1" x14ac:dyDescent="0.25">
      <c r="C3043" s="202"/>
      <c r="I3043" s="102"/>
    </row>
    <row r="3044" spans="3:9" s="85" customFormat="1" x14ac:dyDescent="0.25">
      <c r="C3044" s="202"/>
      <c r="I3044" s="102"/>
    </row>
    <row r="3045" spans="3:9" s="85" customFormat="1" x14ac:dyDescent="0.25">
      <c r="C3045" s="202"/>
      <c r="I3045" s="102"/>
    </row>
    <row r="3046" spans="3:9" s="85" customFormat="1" x14ac:dyDescent="0.25">
      <c r="C3046" s="202"/>
      <c r="I3046" s="102"/>
    </row>
    <row r="3047" spans="3:9" s="85" customFormat="1" x14ac:dyDescent="0.25">
      <c r="C3047" s="202"/>
      <c r="I3047" s="102"/>
    </row>
    <row r="3048" spans="3:9" s="85" customFormat="1" x14ac:dyDescent="0.25">
      <c r="C3048" s="202"/>
      <c r="I3048" s="102"/>
    </row>
    <row r="3049" spans="3:9" s="85" customFormat="1" x14ac:dyDescent="0.25">
      <c r="C3049" s="202"/>
      <c r="I3049" s="102"/>
    </row>
    <row r="3050" spans="3:9" s="85" customFormat="1" x14ac:dyDescent="0.25">
      <c r="C3050" s="202"/>
      <c r="I3050" s="102"/>
    </row>
    <row r="3051" spans="3:9" s="85" customFormat="1" x14ac:dyDescent="0.25">
      <c r="C3051" s="202"/>
      <c r="I3051" s="102"/>
    </row>
    <row r="3052" spans="3:9" s="85" customFormat="1" x14ac:dyDescent="0.25">
      <c r="C3052" s="202"/>
      <c r="I3052" s="102"/>
    </row>
    <row r="3053" spans="3:9" s="85" customFormat="1" x14ac:dyDescent="0.25">
      <c r="C3053" s="202"/>
      <c r="I3053" s="102"/>
    </row>
    <row r="3054" spans="3:9" s="85" customFormat="1" x14ac:dyDescent="0.25">
      <c r="C3054" s="202"/>
      <c r="I3054" s="102"/>
    </row>
    <row r="3055" spans="3:9" s="85" customFormat="1" x14ac:dyDescent="0.25">
      <c r="C3055" s="202"/>
      <c r="I3055" s="102"/>
    </row>
    <row r="3056" spans="3:9" s="85" customFormat="1" x14ac:dyDescent="0.25">
      <c r="C3056" s="202"/>
      <c r="I3056" s="102"/>
    </row>
    <row r="3057" spans="3:9" s="85" customFormat="1" x14ac:dyDescent="0.25">
      <c r="C3057" s="202"/>
      <c r="I3057" s="102"/>
    </row>
    <row r="3058" spans="3:9" s="85" customFormat="1" x14ac:dyDescent="0.25">
      <c r="C3058" s="202"/>
      <c r="I3058" s="102"/>
    </row>
    <row r="3059" spans="3:9" s="85" customFormat="1" x14ac:dyDescent="0.25">
      <c r="C3059" s="202"/>
      <c r="I3059" s="102"/>
    </row>
    <row r="3060" spans="3:9" s="85" customFormat="1" x14ac:dyDescent="0.25">
      <c r="C3060" s="202"/>
      <c r="I3060" s="102"/>
    </row>
    <row r="3061" spans="3:9" s="85" customFormat="1" x14ac:dyDescent="0.25">
      <c r="C3061" s="202"/>
      <c r="I3061" s="102"/>
    </row>
    <row r="3062" spans="3:9" s="85" customFormat="1" x14ac:dyDescent="0.25">
      <c r="C3062" s="202"/>
      <c r="I3062" s="102"/>
    </row>
    <row r="3063" spans="3:9" s="85" customFormat="1" x14ac:dyDescent="0.25">
      <c r="C3063" s="202"/>
      <c r="I3063" s="102"/>
    </row>
    <row r="3064" spans="3:9" s="85" customFormat="1" x14ac:dyDescent="0.25">
      <c r="C3064" s="202"/>
      <c r="I3064" s="102"/>
    </row>
    <row r="3065" spans="3:9" s="85" customFormat="1" x14ac:dyDescent="0.25">
      <c r="C3065" s="202"/>
      <c r="I3065" s="102"/>
    </row>
    <row r="3066" spans="3:9" s="85" customFormat="1" x14ac:dyDescent="0.25">
      <c r="C3066" s="202"/>
      <c r="I3066" s="102"/>
    </row>
    <row r="3067" spans="3:9" s="85" customFormat="1" x14ac:dyDescent="0.25">
      <c r="C3067" s="202"/>
      <c r="I3067" s="102"/>
    </row>
    <row r="3068" spans="3:9" s="85" customFormat="1" x14ac:dyDescent="0.25">
      <c r="C3068" s="202"/>
      <c r="I3068" s="102"/>
    </row>
    <row r="3069" spans="3:9" s="85" customFormat="1" x14ac:dyDescent="0.25">
      <c r="C3069" s="202"/>
      <c r="I3069" s="102"/>
    </row>
    <row r="3070" spans="3:9" s="85" customFormat="1" x14ac:dyDescent="0.25">
      <c r="C3070" s="202"/>
      <c r="I3070" s="102"/>
    </row>
    <row r="3071" spans="3:9" s="85" customFormat="1" x14ac:dyDescent="0.25">
      <c r="C3071" s="202"/>
      <c r="I3071" s="102"/>
    </row>
    <row r="3072" spans="3:9" s="85" customFormat="1" x14ac:dyDescent="0.25">
      <c r="C3072" s="202"/>
      <c r="I3072" s="102"/>
    </row>
    <row r="3073" spans="3:9" s="85" customFormat="1" x14ac:dyDescent="0.25">
      <c r="C3073" s="202"/>
      <c r="I3073" s="102"/>
    </row>
    <row r="3074" spans="3:9" s="85" customFormat="1" x14ac:dyDescent="0.25">
      <c r="C3074" s="202"/>
      <c r="I3074" s="102"/>
    </row>
    <row r="3075" spans="3:9" s="85" customFormat="1" x14ac:dyDescent="0.25">
      <c r="C3075" s="202"/>
      <c r="I3075" s="102"/>
    </row>
    <row r="3076" spans="3:9" s="85" customFormat="1" x14ac:dyDescent="0.25">
      <c r="C3076" s="202"/>
      <c r="I3076" s="102"/>
    </row>
    <row r="3077" spans="3:9" s="85" customFormat="1" x14ac:dyDescent="0.25">
      <c r="C3077" s="202"/>
      <c r="I3077" s="102"/>
    </row>
    <row r="3078" spans="3:9" s="85" customFormat="1" x14ac:dyDescent="0.25">
      <c r="C3078" s="202"/>
      <c r="I3078" s="102"/>
    </row>
    <row r="3079" spans="3:9" s="85" customFormat="1" x14ac:dyDescent="0.25">
      <c r="C3079" s="202"/>
      <c r="I3079" s="102"/>
    </row>
    <row r="3080" spans="3:9" s="85" customFormat="1" x14ac:dyDescent="0.25">
      <c r="C3080" s="202"/>
      <c r="I3080" s="102"/>
    </row>
    <row r="3081" spans="3:9" s="85" customFormat="1" x14ac:dyDescent="0.25">
      <c r="C3081" s="202"/>
      <c r="I3081" s="102"/>
    </row>
    <row r="3082" spans="3:9" s="85" customFormat="1" x14ac:dyDescent="0.25">
      <c r="C3082" s="202"/>
      <c r="I3082" s="102"/>
    </row>
    <row r="3083" spans="3:9" s="85" customFormat="1" x14ac:dyDescent="0.25">
      <c r="C3083" s="202"/>
      <c r="I3083" s="102"/>
    </row>
    <row r="3084" spans="3:9" s="85" customFormat="1" x14ac:dyDescent="0.25">
      <c r="C3084" s="202"/>
      <c r="I3084" s="102"/>
    </row>
    <row r="3085" spans="3:9" s="85" customFormat="1" x14ac:dyDescent="0.25">
      <c r="C3085" s="202"/>
      <c r="I3085" s="102"/>
    </row>
    <row r="3086" spans="3:9" s="85" customFormat="1" x14ac:dyDescent="0.25">
      <c r="C3086" s="202"/>
      <c r="I3086" s="102"/>
    </row>
    <row r="3087" spans="3:9" s="85" customFormat="1" x14ac:dyDescent="0.25">
      <c r="C3087" s="202"/>
      <c r="I3087" s="102"/>
    </row>
    <row r="3088" spans="3:9" s="85" customFormat="1" x14ac:dyDescent="0.25">
      <c r="C3088" s="202"/>
      <c r="I3088" s="102"/>
    </row>
    <row r="3089" spans="3:9" s="85" customFormat="1" x14ac:dyDescent="0.25">
      <c r="C3089" s="202"/>
      <c r="I3089" s="102"/>
    </row>
    <row r="3090" spans="3:9" s="85" customFormat="1" x14ac:dyDescent="0.25">
      <c r="C3090" s="202"/>
      <c r="I3090" s="102"/>
    </row>
    <row r="3091" spans="3:9" s="85" customFormat="1" x14ac:dyDescent="0.25">
      <c r="C3091" s="202"/>
      <c r="I3091" s="102"/>
    </row>
    <row r="3092" spans="3:9" s="85" customFormat="1" x14ac:dyDescent="0.25">
      <c r="C3092" s="202"/>
      <c r="I3092" s="102"/>
    </row>
    <row r="3093" spans="3:9" s="85" customFormat="1" x14ac:dyDescent="0.25">
      <c r="C3093" s="202"/>
      <c r="I3093" s="102"/>
    </row>
    <row r="3094" spans="3:9" s="85" customFormat="1" x14ac:dyDescent="0.25">
      <c r="C3094" s="202"/>
      <c r="I3094" s="102"/>
    </row>
    <row r="3095" spans="3:9" s="85" customFormat="1" x14ac:dyDescent="0.25">
      <c r="C3095" s="202"/>
      <c r="I3095" s="102"/>
    </row>
    <row r="3096" spans="3:9" s="85" customFormat="1" x14ac:dyDescent="0.25">
      <c r="C3096" s="202"/>
      <c r="I3096" s="102"/>
    </row>
    <row r="3097" spans="3:9" s="85" customFormat="1" x14ac:dyDescent="0.25">
      <c r="C3097" s="202"/>
      <c r="I3097" s="102"/>
    </row>
    <row r="3098" spans="3:9" s="85" customFormat="1" x14ac:dyDescent="0.25">
      <c r="C3098" s="202"/>
      <c r="I3098" s="102"/>
    </row>
    <row r="3099" spans="3:9" s="85" customFormat="1" x14ac:dyDescent="0.25">
      <c r="C3099" s="202"/>
      <c r="I3099" s="102"/>
    </row>
    <row r="3100" spans="3:9" s="85" customFormat="1" x14ac:dyDescent="0.25">
      <c r="C3100" s="202"/>
      <c r="I3100" s="102"/>
    </row>
    <row r="3101" spans="3:9" s="85" customFormat="1" x14ac:dyDescent="0.25">
      <c r="C3101" s="202"/>
      <c r="I3101" s="102"/>
    </row>
    <row r="3102" spans="3:9" s="85" customFormat="1" x14ac:dyDescent="0.25">
      <c r="C3102" s="202"/>
      <c r="I3102" s="102"/>
    </row>
    <row r="3103" spans="3:9" s="85" customFormat="1" x14ac:dyDescent="0.25">
      <c r="C3103" s="202"/>
      <c r="I3103" s="102"/>
    </row>
    <row r="3104" spans="3:9" s="85" customFormat="1" x14ac:dyDescent="0.25">
      <c r="C3104" s="202"/>
      <c r="I3104" s="102"/>
    </row>
    <row r="3105" spans="3:9" s="85" customFormat="1" x14ac:dyDescent="0.25">
      <c r="C3105" s="202"/>
      <c r="I3105" s="102"/>
    </row>
    <row r="3106" spans="3:9" s="85" customFormat="1" x14ac:dyDescent="0.25">
      <c r="C3106" s="202"/>
      <c r="I3106" s="102"/>
    </row>
    <row r="3107" spans="3:9" s="85" customFormat="1" x14ac:dyDescent="0.25">
      <c r="C3107" s="202"/>
      <c r="I3107" s="102"/>
    </row>
    <row r="3108" spans="3:9" s="85" customFormat="1" x14ac:dyDescent="0.25">
      <c r="C3108" s="202"/>
      <c r="I3108" s="102"/>
    </row>
    <row r="3109" spans="3:9" s="85" customFormat="1" x14ac:dyDescent="0.25">
      <c r="C3109" s="202"/>
      <c r="I3109" s="102"/>
    </row>
    <row r="3110" spans="3:9" s="85" customFormat="1" x14ac:dyDescent="0.25">
      <c r="C3110" s="202"/>
      <c r="I3110" s="102"/>
    </row>
    <row r="3111" spans="3:9" s="85" customFormat="1" x14ac:dyDescent="0.25">
      <c r="C3111" s="202"/>
      <c r="I3111" s="102"/>
    </row>
    <row r="3112" spans="3:9" s="85" customFormat="1" x14ac:dyDescent="0.25">
      <c r="C3112" s="202"/>
      <c r="I3112" s="102"/>
    </row>
    <row r="3113" spans="3:9" s="85" customFormat="1" x14ac:dyDescent="0.25">
      <c r="C3113" s="202"/>
      <c r="I3113" s="102"/>
    </row>
    <row r="3114" spans="3:9" s="85" customFormat="1" x14ac:dyDescent="0.25">
      <c r="C3114" s="202"/>
      <c r="I3114" s="102"/>
    </row>
    <row r="3115" spans="3:9" s="85" customFormat="1" x14ac:dyDescent="0.25">
      <c r="C3115" s="202"/>
      <c r="I3115" s="102"/>
    </row>
    <row r="3116" spans="3:9" s="85" customFormat="1" x14ac:dyDescent="0.25">
      <c r="C3116" s="202"/>
      <c r="I3116" s="102"/>
    </row>
    <row r="3117" spans="3:9" s="85" customFormat="1" x14ac:dyDescent="0.25">
      <c r="C3117" s="202"/>
      <c r="I3117" s="102"/>
    </row>
    <row r="3118" spans="3:9" s="85" customFormat="1" x14ac:dyDescent="0.25">
      <c r="C3118" s="202"/>
      <c r="I3118" s="102"/>
    </row>
    <row r="3119" spans="3:9" s="85" customFormat="1" x14ac:dyDescent="0.25">
      <c r="C3119" s="202"/>
      <c r="I3119" s="102"/>
    </row>
    <row r="3120" spans="3:9" s="85" customFormat="1" x14ac:dyDescent="0.25">
      <c r="C3120" s="202"/>
      <c r="I3120" s="102"/>
    </row>
    <row r="3121" spans="3:9" s="85" customFormat="1" x14ac:dyDescent="0.25">
      <c r="C3121" s="202"/>
      <c r="I3121" s="102"/>
    </row>
    <row r="3122" spans="3:9" s="85" customFormat="1" x14ac:dyDescent="0.25">
      <c r="C3122" s="202"/>
      <c r="I3122" s="102"/>
    </row>
    <row r="3123" spans="3:9" s="85" customFormat="1" x14ac:dyDescent="0.25">
      <c r="C3123" s="202"/>
      <c r="I3123" s="102"/>
    </row>
    <row r="3124" spans="3:9" s="85" customFormat="1" x14ac:dyDescent="0.25">
      <c r="C3124" s="202"/>
      <c r="I3124" s="102"/>
    </row>
    <row r="3125" spans="3:9" s="85" customFormat="1" x14ac:dyDescent="0.25">
      <c r="C3125" s="202"/>
      <c r="I3125" s="102"/>
    </row>
    <row r="3126" spans="3:9" s="85" customFormat="1" x14ac:dyDescent="0.25">
      <c r="C3126" s="202"/>
      <c r="I3126" s="102"/>
    </row>
    <row r="3127" spans="3:9" s="85" customFormat="1" x14ac:dyDescent="0.25">
      <c r="C3127" s="202"/>
      <c r="I3127" s="102"/>
    </row>
    <row r="3128" spans="3:9" s="85" customFormat="1" x14ac:dyDescent="0.25">
      <c r="C3128" s="202"/>
      <c r="I3128" s="102"/>
    </row>
    <row r="3129" spans="3:9" s="85" customFormat="1" x14ac:dyDescent="0.25">
      <c r="C3129" s="202"/>
      <c r="I3129" s="102"/>
    </row>
    <row r="3130" spans="3:9" s="85" customFormat="1" x14ac:dyDescent="0.25">
      <c r="C3130" s="202"/>
      <c r="I3130" s="102"/>
    </row>
    <row r="3131" spans="3:9" s="85" customFormat="1" x14ac:dyDescent="0.25">
      <c r="C3131" s="202"/>
      <c r="I3131" s="102"/>
    </row>
    <row r="3132" spans="3:9" s="85" customFormat="1" x14ac:dyDescent="0.25">
      <c r="C3132" s="202"/>
      <c r="I3132" s="102"/>
    </row>
    <row r="3133" spans="3:9" s="85" customFormat="1" x14ac:dyDescent="0.25">
      <c r="C3133" s="202"/>
      <c r="I3133" s="102"/>
    </row>
    <row r="3134" spans="3:9" s="85" customFormat="1" x14ac:dyDescent="0.25">
      <c r="C3134" s="202"/>
      <c r="I3134" s="102"/>
    </row>
    <row r="3135" spans="3:9" s="85" customFormat="1" x14ac:dyDescent="0.25">
      <c r="C3135" s="202"/>
      <c r="I3135" s="102"/>
    </row>
    <row r="3136" spans="3:9" s="85" customFormat="1" x14ac:dyDescent="0.25">
      <c r="C3136" s="202"/>
      <c r="I3136" s="102"/>
    </row>
    <row r="3137" spans="3:9" s="85" customFormat="1" x14ac:dyDescent="0.25">
      <c r="C3137" s="202"/>
      <c r="I3137" s="102"/>
    </row>
    <row r="3138" spans="3:9" s="85" customFormat="1" x14ac:dyDescent="0.25">
      <c r="C3138" s="202"/>
      <c r="I3138" s="102"/>
    </row>
    <row r="3139" spans="3:9" s="85" customFormat="1" x14ac:dyDescent="0.25">
      <c r="C3139" s="202"/>
      <c r="I3139" s="102"/>
    </row>
    <row r="3140" spans="3:9" s="85" customFormat="1" x14ac:dyDescent="0.25">
      <c r="C3140" s="202"/>
      <c r="I3140" s="102"/>
    </row>
    <row r="3141" spans="3:9" s="85" customFormat="1" x14ac:dyDescent="0.25">
      <c r="C3141" s="202"/>
      <c r="I3141" s="102"/>
    </row>
    <row r="3142" spans="3:9" s="85" customFormat="1" x14ac:dyDescent="0.25">
      <c r="C3142" s="202"/>
      <c r="I3142" s="102"/>
    </row>
    <row r="3143" spans="3:9" s="85" customFormat="1" x14ac:dyDescent="0.25">
      <c r="C3143" s="202"/>
      <c r="I3143" s="102"/>
    </row>
    <row r="3144" spans="3:9" s="85" customFormat="1" x14ac:dyDescent="0.25">
      <c r="C3144" s="202"/>
      <c r="I3144" s="102"/>
    </row>
    <row r="3145" spans="3:9" s="85" customFormat="1" x14ac:dyDescent="0.25">
      <c r="C3145" s="202"/>
      <c r="I3145" s="102"/>
    </row>
    <row r="3146" spans="3:9" s="85" customFormat="1" x14ac:dyDescent="0.25">
      <c r="C3146" s="202"/>
      <c r="I3146" s="102"/>
    </row>
    <row r="3147" spans="3:9" s="85" customFormat="1" x14ac:dyDescent="0.25">
      <c r="C3147" s="202"/>
      <c r="I3147" s="102"/>
    </row>
    <row r="3148" spans="3:9" s="85" customFormat="1" x14ac:dyDescent="0.25">
      <c r="C3148" s="202"/>
      <c r="I3148" s="102"/>
    </row>
    <row r="3149" spans="3:9" s="85" customFormat="1" x14ac:dyDescent="0.25">
      <c r="C3149" s="202"/>
      <c r="I3149" s="102"/>
    </row>
    <row r="3150" spans="3:9" s="85" customFormat="1" x14ac:dyDescent="0.25">
      <c r="C3150" s="202"/>
      <c r="I3150" s="102"/>
    </row>
    <row r="3151" spans="3:9" s="85" customFormat="1" x14ac:dyDescent="0.25">
      <c r="C3151" s="202"/>
      <c r="I3151" s="102"/>
    </row>
    <row r="3152" spans="3:9" s="85" customFormat="1" x14ac:dyDescent="0.25">
      <c r="C3152" s="202"/>
      <c r="I3152" s="102"/>
    </row>
    <row r="3153" spans="3:9" s="85" customFormat="1" x14ac:dyDescent="0.25">
      <c r="C3153" s="202"/>
      <c r="I3153" s="102"/>
    </row>
    <row r="3154" spans="3:9" s="85" customFormat="1" x14ac:dyDescent="0.25">
      <c r="C3154" s="202"/>
      <c r="I3154" s="102"/>
    </row>
    <row r="3155" spans="3:9" s="85" customFormat="1" x14ac:dyDescent="0.25">
      <c r="C3155" s="202"/>
      <c r="I3155" s="102"/>
    </row>
    <row r="3156" spans="3:9" s="85" customFormat="1" x14ac:dyDescent="0.25">
      <c r="C3156" s="202"/>
      <c r="I3156" s="102"/>
    </row>
    <row r="3157" spans="3:9" s="85" customFormat="1" x14ac:dyDescent="0.25">
      <c r="C3157" s="202"/>
      <c r="I3157" s="102"/>
    </row>
    <row r="3158" spans="3:9" s="85" customFormat="1" x14ac:dyDescent="0.25">
      <c r="C3158" s="202"/>
      <c r="I3158" s="102"/>
    </row>
    <row r="3159" spans="3:9" s="85" customFormat="1" x14ac:dyDescent="0.25">
      <c r="C3159" s="202"/>
      <c r="I3159" s="102"/>
    </row>
    <row r="3160" spans="3:9" s="85" customFormat="1" x14ac:dyDescent="0.25">
      <c r="C3160" s="202"/>
      <c r="I3160" s="102"/>
    </row>
    <row r="3161" spans="3:9" s="85" customFormat="1" x14ac:dyDescent="0.25">
      <c r="C3161" s="202"/>
      <c r="I3161" s="102"/>
    </row>
    <row r="3162" spans="3:9" s="85" customFormat="1" x14ac:dyDescent="0.25">
      <c r="C3162" s="202"/>
      <c r="I3162" s="102"/>
    </row>
    <row r="3163" spans="3:9" s="85" customFormat="1" x14ac:dyDescent="0.25">
      <c r="C3163" s="202"/>
      <c r="I3163" s="102"/>
    </row>
    <row r="3164" spans="3:9" s="85" customFormat="1" x14ac:dyDescent="0.25">
      <c r="C3164" s="202"/>
      <c r="I3164" s="102"/>
    </row>
    <row r="3165" spans="3:9" s="85" customFormat="1" x14ac:dyDescent="0.25">
      <c r="C3165" s="202"/>
      <c r="I3165" s="102"/>
    </row>
    <row r="3166" spans="3:9" s="85" customFormat="1" x14ac:dyDescent="0.25">
      <c r="C3166" s="202"/>
      <c r="I3166" s="102"/>
    </row>
    <row r="3167" spans="3:9" s="85" customFormat="1" x14ac:dyDescent="0.25">
      <c r="C3167" s="202"/>
      <c r="I3167" s="102"/>
    </row>
    <row r="3168" spans="3:9" s="85" customFormat="1" x14ac:dyDescent="0.25">
      <c r="C3168" s="202"/>
      <c r="I3168" s="102"/>
    </row>
    <row r="3169" spans="3:9" s="85" customFormat="1" x14ac:dyDescent="0.25">
      <c r="C3169" s="202"/>
      <c r="I3169" s="102"/>
    </row>
    <row r="3170" spans="3:9" s="85" customFormat="1" x14ac:dyDescent="0.25">
      <c r="C3170" s="202"/>
      <c r="I3170" s="102"/>
    </row>
    <row r="3171" spans="3:9" s="85" customFormat="1" x14ac:dyDescent="0.25">
      <c r="C3171" s="202"/>
      <c r="I3171" s="102"/>
    </row>
    <row r="3172" spans="3:9" s="85" customFormat="1" x14ac:dyDescent="0.25">
      <c r="C3172" s="202"/>
      <c r="I3172" s="102"/>
    </row>
    <row r="3173" spans="3:9" s="85" customFormat="1" x14ac:dyDescent="0.25">
      <c r="C3173" s="202"/>
      <c r="I3173" s="102"/>
    </row>
    <row r="3174" spans="3:9" s="85" customFormat="1" x14ac:dyDescent="0.25">
      <c r="C3174" s="202"/>
      <c r="I3174" s="102"/>
    </row>
    <row r="3175" spans="3:9" s="85" customFormat="1" x14ac:dyDescent="0.25">
      <c r="C3175" s="202"/>
      <c r="I3175" s="102"/>
    </row>
    <row r="3176" spans="3:9" s="85" customFormat="1" x14ac:dyDescent="0.25">
      <c r="C3176" s="202"/>
      <c r="I3176" s="102"/>
    </row>
    <row r="3177" spans="3:9" s="85" customFormat="1" x14ac:dyDescent="0.25">
      <c r="C3177" s="202"/>
      <c r="I3177" s="102"/>
    </row>
    <row r="3178" spans="3:9" s="85" customFormat="1" x14ac:dyDescent="0.25">
      <c r="C3178" s="202"/>
      <c r="I3178" s="102"/>
    </row>
    <row r="3179" spans="3:9" s="85" customFormat="1" x14ac:dyDescent="0.25">
      <c r="C3179" s="202"/>
      <c r="I3179" s="102"/>
    </row>
    <row r="3180" spans="3:9" s="85" customFormat="1" x14ac:dyDescent="0.25">
      <c r="C3180" s="202"/>
      <c r="I3180" s="102"/>
    </row>
    <row r="3181" spans="3:9" s="85" customFormat="1" x14ac:dyDescent="0.25">
      <c r="C3181" s="202"/>
      <c r="I3181" s="102"/>
    </row>
    <row r="3182" spans="3:9" s="85" customFormat="1" x14ac:dyDescent="0.25">
      <c r="C3182" s="202"/>
      <c r="I3182" s="102"/>
    </row>
    <row r="3183" spans="3:9" s="85" customFormat="1" x14ac:dyDescent="0.25">
      <c r="C3183" s="202"/>
      <c r="I3183" s="102"/>
    </row>
    <row r="3184" spans="3:9" s="85" customFormat="1" x14ac:dyDescent="0.25">
      <c r="C3184" s="202"/>
      <c r="I3184" s="102"/>
    </row>
    <row r="3185" spans="3:9" s="85" customFormat="1" x14ac:dyDescent="0.25">
      <c r="C3185" s="202"/>
      <c r="I3185" s="102"/>
    </row>
    <row r="3186" spans="3:9" s="85" customFormat="1" x14ac:dyDescent="0.25">
      <c r="C3186" s="202"/>
      <c r="I3186" s="102"/>
    </row>
    <row r="3187" spans="3:9" s="85" customFormat="1" x14ac:dyDescent="0.25">
      <c r="C3187" s="202"/>
      <c r="I3187" s="102"/>
    </row>
    <row r="3188" spans="3:9" s="85" customFormat="1" x14ac:dyDescent="0.25">
      <c r="C3188" s="202"/>
      <c r="I3188" s="102"/>
    </row>
    <row r="3189" spans="3:9" s="85" customFormat="1" x14ac:dyDescent="0.25">
      <c r="C3189" s="202"/>
      <c r="I3189" s="102"/>
    </row>
    <row r="3190" spans="3:9" s="85" customFormat="1" x14ac:dyDescent="0.25">
      <c r="C3190" s="202"/>
      <c r="I3190" s="102"/>
    </row>
    <row r="3191" spans="3:9" s="85" customFormat="1" x14ac:dyDescent="0.25">
      <c r="C3191" s="202"/>
      <c r="I3191" s="102"/>
    </row>
    <row r="3192" spans="3:9" s="85" customFormat="1" x14ac:dyDescent="0.25">
      <c r="C3192" s="202"/>
      <c r="I3192" s="102"/>
    </row>
    <row r="3193" spans="3:9" s="85" customFormat="1" x14ac:dyDescent="0.25">
      <c r="C3193" s="202"/>
      <c r="I3193" s="102"/>
    </row>
    <row r="3194" spans="3:9" s="85" customFormat="1" x14ac:dyDescent="0.25">
      <c r="C3194" s="202"/>
      <c r="I3194" s="102"/>
    </row>
    <row r="3195" spans="3:9" s="85" customFormat="1" x14ac:dyDescent="0.25">
      <c r="C3195" s="202"/>
      <c r="I3195" s="102"/>
    </row>
    <row r="3196" spans="3:9" s="85" customFormat="1" x14ac:dyDescent="0.25">
      <c r="C3196" s="202"/>
      <c r="I3196" s="102"/>
    </row>
    <row r="3197" spans="3:9" s="85" customFormat="1" x14ac:dyDescent="0.25">
      <c r="C3197" s="202"/>
      <c r="I3197" s="102"/>
    </row>
    <row r="3198" spans="3:9" s="85" customFormat="1" x14ac:dyDescent="0.25">
      <c r="C3198" s="202"/>
      <c r="I3198" s="102"/>
    </row>
    <row r="3199" spans="3:9" s="85" customFormat="1" x14ac:dyDescent="0.25">
      <c r="C3199" s="202"/>
      <c r="I3199" s="102"/>
    </row>
    <row r="3200" spans="3:9" s="85" customFormat="1" x14ac:dyDescent="0.25">
      <c r="C3200" s="202"/>
      <c r="I3200" s="102"/>
    </row>
    <row r="3201" spans="3:9" s="85" customFormat="1" x14ac:dyDescent="0.25">
      <c r="C3201" s="202"/>
      <c r="I3201" s="102"/>
    </row>
    <row r="3202" spans="3:9" s="85" customFormat="1" x14ac:dyDescent="0.25">
      <c r="C3202" s="202"/>
      <c r="I3202" s="102"/>
    </row>
    <row r="3203" spans="3:9" s="85" customFormat="1" x14ac:dyDescent="0.25">
      <c r="C3203" s="202"/>
      <c r="I3203" s="102"/>
    </row>
    <row r="3204" spans="3:9" s="85" customFormat="1" x14ac:dyDescent="0.25">
      <c r="C3204" s="202"/>
      <c r="I3204" s="102"/>
    </row>
    <row r="3205" spans="3:9" s="85" customFormat="1" x14ac:dyDescent="0.25">
      <c r="C3205" s="202"/>
      <c r="I3205" s="102"/>
    </row>
    <row r="3206" spans="3:9" s="85" customFormat="1" x14ac:dyDescent="0.25">
      <c r="C3206" s="202"/>
      <c r="I3206" s="102"/>
    </row>
    <row r="3207" spans="3:9" s="85" customFormat="1" x14ac:dyDescent="0.25">
      <c r="C3207" s="202"/>
      <c r="I3207" s="102"/>
    </row>
    <row r="3208" spans="3:9" s="85" customFormat="1" x14ac:dyDescent="0.25">
      <c r="C3208" s="202"/>
      <c r="I3208" s="102"/>
    </row>
    <row r="3209" spans="3:9" s="85" customFormat="1" x14ac:dyDescent="0.25">
      <c r="C3209" s="202"/>
      <c r="I3209" s="102"/>
    </row>
    <row r="3210" spans="3:9" s="85" customFormat="1" x14ac:dyDescent="0.25">
      <c r="C3210" s="202"/>
      <c r="I3210" s="102"/>
    </row>
    <row r="3211" spans="3:9" s="85" customFormat="1" x14ac:dyDescent="0.25">
      <c r="C3211" s="202"/>
      <c r="I3211" s="102"/>
    </row>
    <row r="3212" spans="3:9" s="85" customFormat="1" x14ac:dyDescent="0.25">
      <c r="C3212" s="202"/>
      <c r="I3212" s="102"/>
    </row>
    <row r="3213" spans="3:9" s="85" customFormat="1" x14ac:dyDescent="0.25">
      <c r="C3213" s="202"/>
      <c r="I3213" s="102"/>
    </row>
    <row r="3214" spans="3:9" s="85" customFormat="1" x14ac:dyDescent="0.25">
      <c r="C3214" s="202"/>
      <c r="I3214" s="102"/>
    </row>
    <row r="3215" spans="3:9" s="85" customFormat="1" x14ac:dyDescent="0.25">
      <c r="C3215" s="202"/>
      <c r="I3215" s="102"/>
    </row>
    <row r="3216" spans="3:9" s="85" customFormat="1" x14ac:dyDescent="0.25">
      <c r="C3216" s="202"/>
      <c r="I3216" s="102"/>
    </row>
    <row r="3217" spans="3:9" s="85" customFormat="1" x14ac:dyDescent="0.25">
      <c r="C3217" s="202"/>
      <c r="I3217" s="102"/>
    </row>
    <row r="3218" spans="3:9" s="85" customFormat="1" x14ac:dyDescent="0.25">
      <c r="C3218" s="202"/>
      <c r="I3218" s="102"/>
    </row>
    <row r="3219" spans="3:9" s="85" customFormat="1" x14ac:dyDescent="0.25">
      <c r="C3219" s="202"/>
      <c r="I3219" s="102"/>
    </row>
    <row r="3220" spans="3:9" s="85" customFormat="1" x14ac:dyDescent="0.25">
      <c r="C3220" s="202"/>
      <c r="I3220" s="102"/>
    </row>
    <row r="3221" spans="3:9" s="85" customFormat="1" x14ac:dyDescent="0.25">
      <c r="C3221" s="202"/>
      <c r="I3221" s="102"/>
    </row>
    <row r="3222" spans="3:9" s="85" customFormat="1" x14ac:dyDescent="0.25">
      <c r="C3222" s="202"/>
      <c r="I3222" s="102"/>
    </row>
    <row r="3223" spans="3:9" s="85" customFormat="1" x14ac:dyDescent="0.25">
      <c r="C3223" s="202"/>
      <c r="I3223" s="102"/>
    </row>
    <row r="3224" spans="3:9" s="85" customFormat="1" x14ac:dyDescent="0.25">
      <c r="C3224" s="202"/>
      <c r="I3224" s="102"/>
    </row>
    <row r="3225" spans="3:9" s="85" customFormat="1" x14ac:dyDescent="0.25">
      <c r="C3225" s="202"/>
      <c r="I3225" s="102"/>
    </row>
    <row r="3226" spans="3:9" s="85" customFormat="1" x14ac:dyDescent="0.25">
      <c r="C3226" s="202"/>
      <c r="I3226" s="102"/>
    </row>
    <row r="3227" spans="3:9" s="85" customFormat="1" x14ac:dyDescent="0.25">
      <c r="C3227" s="202"/>
      <c r="I3227" s="102"/>
    </row>
    <row r="3228" spans="3:9" s="85" customFormat="1" x14ac:dyDescent="0.25">
      <c r="C3228" s="202"/>
      <c r="I3228" s="102"/>
    </row>
    <row r="3229" spans="3:9" s="85" customFormat="1" x14ac:dyDescent="0.25">
      <c r="C3229" s="202"/>
      <c r="I3229" s="102"/>
    </row>
    <row r="3230" spans="3:9" s="85" customFormat="1" x14ac:dyDescent="0.25">
      <c r="C3230" s="202"/>
      <c r="I3230" s="102"/>
    </row>
    <row r="3231" spans="3:9" s="85" customFormat="1" x14ac:dyDescent="0.25">
      <c r="C3231" s="202"/>
      <c r="I3231" s="102"/>
    </row>
    <row r="3232" spans="3:9" s="85" customFormat="1" x14ac:dyDescent="0.25">
      <c r="C3232" s="202"/>
      <c r="I3232" s="102"/>
    </row>
    <row r="3233" spans="3:9" s="85" customFormat="1" x14ac:dyDescent="0.25">
      <c r="C3233" s="202"/>
      <c r="I3233" s="102"/>
    </row>
    <row r="3234" spans="3:9" s="85" customFormat="1" x14ac:dyDescent="0.25">
      <c r="C3234" s="202"/>
      <c r="I3234" s="102"/>
    </row>
    <row r="3235" spans="3:9" s="85" customFormat="1" x14ac:dyDescent="0.25">
      <c r="C3235" s="202"/>
      <c r="I3235" s="102"/>
    </row>
    <row r="3236" spans="3:9" s="85" customFormat="1" x14ac:dyDescent="0.25">
      <c r="C3236" s="202"/>
      <c r="I3236" s="102"/>
    </row>
    <row r="3237" spans="3:9" s="85" customFormat="1" x14ac:dyDescent="0.25">
      <c r="C3237" s="202"/>
      <c r="I3237" s="102"/>
    </row>
    <row r="3238" spans="3:9" s="85" customFormat="1" x14ac:dyDescent="0.25">
      <c r="C3238" s="202"/>
      <c r="I3238" s="102"/>
    </row>
    <row r="3239" spans="3:9" s="85" customFormat="1" x14ac:dyDescent="0.25">
      <c r="C3239" s="202"/>
      <c r="I3239" s="102"/>
    </row>
    <row r="3240" spans="3:9" s="85" customFormat="1" x14ac:dyDescent="0.25">
      <c r="C3240" s="202"/>
      <c r="I3240" s="102"/>
    </row>
    <row r="3241" spans="3:9" s="85" customFormat="1" x14ac:dyDescent="0.25">
      <c r="C3241" s="202"/>
      <c r="I3241" s="102"/>
    </row>
    <row r="3242" spans="3:9" s="85" customFormat="1" x14ac:dyDescent="0.25">
      <c r="C3242" s="202"/>
      <c r="I3242" s="102"/>
    </row>
    <row r="3243" spans="3:9" s="85" customFormat="1" x14ac:dyDescent="0.25">
      <c r="C3243" s="202"/>
      <c r="I3243" s="102"/>
    </row>
    <row r="3244" spans="3:9" s="85" customFormat="1" x14ac:dyDescent="0.25">
      <c r="C3244" s="202"/>
      <c r="I3244" s="102"/>
    </row>
    <row r="3245" spans="3:9" s="85" customFormat="1" x14ac:dyDescent="0.25">
      <c r="C3245" s="202"/>
      <c r="I3245" s="102"/>
    </row>
    <row r="3246" spans="3:9" s="85" customFormat="1" x14ac:dyDescent="0.25">
      <c r="C3246" s="202"/>
      <c r="I3246" s="102"/>
    </row>
    <row r="3247" spans="3:9" s="85" customFormat="1" x14ac:dyDescent="0.25">
      <c r="C3247" s="202"/>
      <c r="I3247" s="102"/>
    </row>
    <row r="3248" spans="3:9" s="85" customFormat="1" x14ac:dyDescent="0.25">
      <c r="C3248" s="202"/>
      <c r="I3248" s="102"/>
    </row>
    <row r="3249" spans="3:9" s="85" customFormat="1" x14ac:dyDescent="0.25">
      <c r="C3249" s="202"/>
      <c r="I3249" s="102"/>
    </row>
    <row r="3250" spans="3:9" s="85" customFormat="1" x14ac:dyDescent="0.25">
      <c r="C3250" s="202"/>
      <c r="I3250" s="102"/>
    </row>
    <row r="3251" spans="3:9" s="85" customFormat="1" x14ac:dyDescent="0.25">
      <c r="C3251" s="202"/>
      <c r="I3251" s="102"/>
    </row>
    <row r="3252" spans="3:9" s="85" customFormat="1" x14ac:dyDescent="0.25">
      <c r="C3252" s="202"/>
      <c r="I3252" s="102"/>
    </row>
    <row r="3253" spans="3:9" s="85" customFormat="1" x14ac:dyDescent="0.25">
      <c r="C3253" s="202"/>
      <c r="I3253" s="102"/>
    </row>
    <row r="3254" spans="3:9" s="85" customFormat="1" x14ac:dyDescent="0.25">
      <c r="C3254" s="202"/>
      <c r="I3254" s="102"/>
    </row>
    <row r="3255" spans="3:9" s="85" customFormat="1" x14ac:dyDescent="0.25">
      <c r="C3255" s="202"/>
      <c r="I3255" s="102"/>
    </row>
    <row r="3256" spans="3:9" s="85" customFormat="1" x14ac:dyDescent="0.25">
      <c r="C3256" s="202"/>
      <c r="I3256" s="102"/>
    </row>
    <row r="3257" spans="3:9" s="85" customFormat="1" x14ac:dyDescent="0.25">
      <c r="C3257" s="202"/>
      <c r="I3257" s="102"/>
    </row>
    <row r="3258" spans="3:9" s="85" customFormat="1" x14ac:dyDescent="0.25">
      <c r="C3258" s="202"/>
      <c r="I3258" s="102"/>
    </row>
    <row r="3259" spans="3:9" s="85" customFormat="1" x14ac:dyDescent="0.25">
      <c r="C3259" s="202"/>
      <c r="I3259" s="102"/>
    </row>
    <row r="3260" spans="3:9" s="85" customFormat="1" x14ac:dyDescent="0.25">
      <c r="C3260" s="202"/>
      <c r="I3260" s="102"/>
    </row>
    <row r="3261" spans="3:9" s="85" customFormat="1" x14ac:dyDescent="0.25">
      <c r="C3261" s="202"/>
      <c r="I3261" s="102"/>
    </row>
    <row r="3262" spans="3:9" s="85" customFormat="1" x14ac:dyDescent="0.25">
      <c r="C3262" s="202"/>
      <c r="I3262" s="102"/>
    </row>
    <row r="3263" spans="3:9" s="85" customFormat="1" x14ac:dyDescent="0.25">
      <c r="C3263" s="202"/>
      <c r="I3263" s="102"/>
    </row>
    <row r="3264" spans="3:9" s="85" customFormat="1" x14ac:dyDescent="0.25">
      <c r="C3264" s="202"/>
      <c r="I3264" s="102"/>
    </row>
    <row r="3265" spans="3:9" s="85" customFormat="1" x14ac:dyDescent="0.25">
      <c r="C3265" s="202"/>
      <c r="I3265" s="102"/>
    </row>
    <row r="3266" spans="3:9" s="85" customFormat="1" x14ac:dyDescent="0.25">
      <c r="C3266" s="202"/>
      <c r="I3266" s="102"/>
    </row>
    <row r="3267" spans="3:9" s="85" customFormat="1" x14ac:dyDescent="0.25">
      <c r="C3267" s="202"/>
      <c r="I3267" s="102"/>
    </row>
    <row r="3268" spans="3:9" s="85" customFormat="1" x14ac:dyDescent="0.25">
      <c r="C3268" s="202"/>
      <c r="I3268" s="102"/>
    </row>
    <row r="3269" spans="3:9" s="85" customFormat="1" x14ac:dyDescent="0.25">
      <c r="C3269" s="202"/>
      <c r="I3269" s="102"/>
    </row>
    <row r="3270" spans="3:9" s="85" customFormat="1" x14ac:dyDescent="0.25">
      <c r="C3270" s="202"/>
      <c r="I3270" s="102"/>
    </row>
    <row r="3271" spans="3:9" s="85" customFormat="1" x14ac:dyDescent="0.25">
      <c r="C3271" s="202"/>
      <c r="I3271" s="102"/>
    </row>
    <row r="3272" spans="3:9" s="85" customFormat="1" x14ac:dyDescent="0.25">
      <c r="C3272" s="202"/>
      <c r="I3272" s="102"/>
    </row>
    <row r="3273" spans="3:9" s="85" customFormat="1" x14ac:dyDescent="0.25">
      <c r="C3273" s="202"/>
      <c r="I3273" s="102"/>
    </row>
    <row r="3274" spans="3:9" s="85" customFormat="1" x14ac:dyDescent="0.25">
      <c r="C3274" s="202"/>
      <c r="I3274" s="102"/>
    </row>
    <row r="3275" spans="3:9" s="85" customFormat="1" x14ac:dyDescent="0.25">
      <c r="C3275" s="202"/>
      <c r="I3275" s="102"/>
    </row>
    <row r="3276" spans="3:9" s="85" customFormat="1" x14ac:dyDescent="0.25">
      <c r="C3276" s="202"/>
      <c r="I3276" s="102"/>
    </row>
    <row r="3277" spans="3:9" s="85" customFormat="1" x14ac:dyDescent="0.25">
      <c r="C3277" s="202"/>
      <c r="I3277" s="102"/>
    </row>
    <row r="3278" spans="3:9" s="85" customFormat="1" x14ac:dyDescent="0.25">
      <c r="C3278" s="202"/>
      <c r="I3278" s="102"/>
    </row>
    <row r="3279" spans="3:9" s="85" customFormat="1" x14ac:dyDescent="0.25">
      <c r="C3279" s="202"/>
      <c r="I3279" s="102"/>
    </row>
    <row r="3280" spans="3:9" s="85" customFormat="1" x14ac:dyDescent="0.25">
      <c r="C3280" s="202"/>
      <c r="I3280" s="102"/>
    </row>
    <row r="3281" spans="3:9" s="85" customFormat="1" x14ac:dyDescent="0.25">
      <c r="C3281" s="202"/>
      <c r="I3281" s="102"/>
    </row>
    <row r="3282" spans="3:9" s="85" customFormat="1" x14ac:dyDescent="0.25">
      <c r="C3282" s="202"/>
      <c r="I3282" s="102"/>
    </row>
    <row r="3283" spans="3:9" s="85" customFormat="1" x14ac:dyDescent="0.25">
      <c r="C3283" s="202"/>
      <c r="I3283" s="102"/>
    </row>
    <row r="3284" spans="3:9" s="85" customFormat="1" x14ac:dyDescent="0.25">
      <c r="C3284" s="202"/>
      <c r="I3284" s="102"/>
    </row>
    <row r="3285" spans="3:9" s="85" customFormat="1" x14ac:dyDescent="0.25">
      <c r="C3285" s="202"/>
      <c r="I3285" s="102"/>
    </row>
    <row r="3286" spans="3:9" s="85" customFormat="1" x14ac:dyDescent="0.25">
      <c r="C3286" s="202"/>
      <c r="I3286" s="102"/>
    </row>
    <row r="3287" spans="3:9" s="85" customFormat="1" x14ac:dyDescent="0.25">
      <c r="C3287" s="202"/>
      <c r="I3287" s="102"/>
    </row>
    <row r="3288" spans="3:9" s="85" customFormat="1" x14ac:dyDescent="0.25">
      <c r="C3288" s="202"/>
      <c r="I3288" s="102"/>
    </row>
    <row r="3289" spans="3:9" s="85" customFormat="1" x14ac:dyDescent="0.25">
      <c r="C3289" s="202"/>
      <c r="I3289" s="102"/>
    </row>
    <row r="3290" spans="3:9" s="85" customFormat="1" x14ac:dyDescent="0.25">
      <c r="C3290" s="202"/>
      <c r="I3290" s="102"/>
    </row>
    <row r="3291" spans="3:9" s="85" customFormat="1" x14ac:dyDescent="0.25">
      <c r="C3291" s="202"/>
      <c r="I3291" s="102"/>
    </row>
    <row r="3292" spans="3:9" s="85" customFormat="1" x14ac:dyDescent="0.25">
      <c r="C3292" s="202"/>
      <c r="I3292" s="102"/>
    </row>
    <row r="3293" spans="3:9" s="85" customFormat="1" x14ac:dyDescent="0.25">
      <c r="C3293" s="202"/>
      <c r="I3293" s="102"/>
    </row>
    <row r="3294" spans="3:9" s="85" customFormat="1" x14ac:dyDescent="0.25">
      <c r="C3294" s="202"/>
      <c r="I3294" s="102"/>
    </row>
    <row r="3295" spans="3:9" s="85" customFormat="1" x14ac:dyDescent="0.25">
      <c r="C3295" s="202"/>
      <c r="I3295" s="102"/>
    </row>
    <row r="3296" spans="3:9" s="85" customFormat="1" x14ac:dyDescent="0.25">
      <c r="C3296" s="202"/>
      <c r="I3296" s="102"/>
    </row>
    <row r="3297" spans="3:9" s="85" customFormat="1" x14ac:dyDescent="0.25">
      <c r="C3297" s="202"/>
      <c r="I3297" s="102"/>
    </row>
    <row r="3298" spans="3:9" s="85" customFormat="1" x14ac:dyDescent="0.25">
      <c r="C3298" s="202"/>
      <c r="I3298" s="102"/>
    </row>
    <row r="3299" spans="3:9" s="85" customFormat="1" x14ac:dyDescent="0.25">
      <c r="C3299" s="202"/>
      <c r="I3299" s="102"/>
    </row>
    <row r="3300" spans="3:9" s="85" customFormat="1" x14ac:dyDescent="0.25">
      <c r="C3300" s="202"/>
      <c r="I3300" s="102"/>
    </row>
    <row r="3301" spans="3:9" s="85" customFormat="1" x14ac:dyDescent="0.25">
      <c r="C3301" s="202"/>
      <c r="I3301" s="102"/>
    </row>
    <row r="3302" spans="3:9" s="85" customFormat="1" x14ac:dyDescent="0.25">
      <c r="C3302" s="202"/>
      <c r="I3302" s="102"/>
    </row>
    <row r="3303" spans="3:9" s="85" customFormat="1" x14ac:dyDescent="0.25">
      <c r="C3303" s="202"/>
      <c r="I3303" s="102"/>
    </row>
    <row r="3304" spans="3:9" s="85" customFormat="1" x14ac:dyDescent="0.25">
      <c r="C3304" s="202"/>
      <c r="I3304" s="102"/>
    </row>
    <row r="3305" spans="3:9" s="85" customFormat="1" x14ac:dyDescent="0.25">
      <c r="C3305" s="202"/>
      <c r="I3305" s="102"/>
    </row>
    <row r="3306" spans="3:9" s="85" customFormat="1" x14ac:dyDescent="0.25">
      <c r="C3306" s="202"/>
      <c r="I3306" s="102"/>
    </row>
    <row r="3307" spans="3:9" s="85" customFormat="1" x14ac:dyDescent="0.25">
      <c r="C3307" s="202"/>
      <c r="I3307" s="102"/>
    </row>
    <row r="3308" spans="3:9" s="85" customFormat="1" x14ac:dyDescent="0.25">
      <c r="C3308" s="202"/>
      <c r="I3308" s="102"/>
    </row>
    <row r="3309" spans="3:9" s="85" customFormat="1" x14ac:dyDescent="0.25">
      <c r="C3309" s="202"/>
      <c r="I3309" s="102"/>
    </row>
    <row r="3310" spans="3:9" s="85" customFormat="1" x14ac:dyDescent="0.25">
      <c r="C3310" s="202"/>
      <c r="I3310" s="102"/>
    </row>
    <row r="3311" spans="3:9" s="85" customFormat="1" x14ac:dyDescent="0.25">
      <c r="C3311" s="202"/>
      <c r="I3311" s="102"/>
    </row>
    <row r="3312" spans="3:9" s="85" customFormat="1" x14ac:dyDescent="0.25">
      <c r="C3312" s="202"/>
      <c r="I3312" s="102"/>
    </row>
    <row r="3313" spans="3:9" s="85" customFormat="1" x14ac:dyDescent="0.25">
      <c r="C3313" s="202"/>
      <c r="I3313" s="102"/>
    </row>
    <row r="3314" spans="3:9" s="85" customFormat="1" x14ac:dyDescent="0.25">
      <c r="C3314" s="202"/>
      <c r="I3314" s="102"/>
    </row>
    <row r="3315" spans="3:9" s="85" customFormat="1" x14ac:dyDescent="0.25">
      <c r="C3315" s="202"/>
      <c r="I3315" s="102"/>
    </row>
    <row r="3316" spans="3:9" s="85" customFormat="1" x14ac:dyDescent="0.25">
      <c r="C3316" s="202"/>
      <c r="I3316" s="102"/>
    </row>
    <row r="3317" spans="3:9" s="85" customFormat="1" x14ac:dyDescent="0.25">
      <c r="C3317" s="202"/>
      <c r="I3317" s="102"/>
    </row>
    <row r="3318" spans="3:9" s="85" customFormat="1" x14ac:dyDescent="0.25">
      <c r="C3318" s="202"/>
      <c r="I3318" s="102"/>
    </row>
    <row r="3319" spans="3:9" s="85" customFormat="1" x14ac:dyDescent="0.25">
      <c r="C3319" s="202"/>
      <c r="I3319" s="102"/>
    </row>
    <row r="3320" spans="3:9" s="85" customFormat="1" x14ac:dyDescent="0.25">
      <c r="C3320" s="202"/>
      <c r="I3320" s="102"/>
    </row>
    <row r="3321" spans="3:9" s="85" customFormat="1" x14ac:dyDescent="0.25">
      <c r="C3321" s="202"/>
      <c r="I3321" s="102"/>
    </row>
    <row r="3322" spans="3:9" s="85" customFormat="1" x14ac:dyDescent="0.25">
      <c r="C3322" s="202"/>
      <c r="I3322" s="102"/>
    </row>
    <row r="3323" spans="3:9" s="85" customFormat="1" x14ac:dyDescent="0.25">
      <c r="C3323" s="202"/>
      <c r="I3323" s="102"/>
    </row>
    <row r="3324" spans="3:9" s="85" customFormat="1" x14ac:dyDescent="0.25">
      <c r="C3324" s="202"/>
      <c r="I3324" s="102"/>
    </row>
    <row r="3325" spans="3:9" s="85" customFormat="1" x14ac:dyDescent="0.25">
      <c r="C3325" s="202"/>
      <c r="I3325" s="102"/>
    </row>
    <row r="3326" spans="3:9" s="85" customFormat="1" x14ac:dyDescent="0.25">
      <c r="C3326" s="202"/>
      <c r="I3326" s="102"/>
    </row>
    <row r="3327" spans="3:9" s="85" customFormat="1" x14ac:dyDescent="0.25">
      <c r="C3327" s="202"/>
      <c r="I3327" s="102"/>
    </row>
    <row r="3328" spans="3:9" s="85" customFormat="1" x14ac:dyDescent="0.25">
      <c r="C3328" s="202"/>
      <c r="I3328" s="102"/>
    </row>
    <row r="3329" spans="3:9" s="85" customFormat="1" x14ac:dyDescent="0.25">
      <c r="C3329" s="202"/>
      <c r="I3329" s="102"/>
    </row>
    <row r="3330" spans="3:9" s="85" customFormat="1" x14ac:dyDescent="0.25">
      <c r="C3330" s="202"/>
      <c r="I3330" s="102"/>
    </row>
    <row r="3331" spans="3:9" s="85" customFormat="1" x14ac:dyDescent="0.25">
      <c r="C3331" s="202"/>
      <c r="I3331" s="102"/>
    </row>
    <row r="3332" spans="3:9" s="85" customFormat="1" x14ac:dyDescent="0.25">
      <c r="C3332" s="202"/>
      <c r="I3332" s="102"/>
    </row>
    <row r="3333" spans="3:9" s="85" customFormat="1" x14ac:dyDescent="0.25">
      <c r="C3333" s="202"/>
      <c r="I3333" s="102"/>
    </row>
    <row r="3334" spans="3:9" s="85" customFormat="1" x14ac:dyDescent="0.25">
      <c r="C3334" s="202"/>
      <c r="I3334" s="102"/>
    </row>
    <row r="3335" spans="3:9" s="85" customFormat="1" x14ac:dyDescent="0.25">
      <c r="C3335" s="202"/>
      <c r="I3335" s="102"/>
    </row>
    <row r="3336" spans="3:9" s="85" customFormat="1" x14ac:dyDescent="0.25">
      <c r="C3336" s="202"/>
      <c r="I3336" s="102"/>
    </row>
    <row r="3337" spans="3:9" s="85" customFormat="1" x14ac:dyDescent="0.25">
      <c r="C3337" s="202"/>
      <c r="I3337" s="102"/>
    </row>
    <row r="3338" spans="3:9" s="85" customFormat="1" x14ac:dyDescent="0.25">
      <c r="C3338" s="202"/>
      <c r="I3338" s="102"/>
    </row>
    <row r="3339" spans="3:9" s="85" customFormat="1" x14ac:dyDescent="0.25">
      <c r="C3339" s="202"/>
      <c r="I3339" s="102"/>
    </row>
    <row r="3340" spans="3:9" s="85" customFormat="1" x14ac:dyDescent="0.25">
      <c r="C3340" s="202"/>
      <c r="I3340" s="102"/>
    </row>
    <row r="3341" spans="3:9" s="85" customFormat="1" x14ac:dyDescent="0.25">
      <c r="C3341" s="202"/>
      <c r="I3341" s="102"/>
    </row>
    <row r="3342" spans="3:9" s="85" customFormat="1" x14ac:dyDescent="0.25">
      <c r="C3342" s="202"/>
      <c r="I3342" s="102"/>
    </row>
    <row r="3343" spans="3:9" s="85" customFormat="1" x14ac:dyDescent="0.25">
      <c r="C3343" s="202"/>
      <c r="I3343" s="102"/>
    </row>
    <row r="3344" spans="3:9" s="85" customFormat="1" x14ac:dyDescent="0.25">
      <c r="C3344" s="202"/>
      <c r="I3344" s="102"/>
    </row>
    <row r="3345" spans="3:9" s="85" customFormat="1" x14ac:dyDescent="0.25">
      <c r="C3345" s="202"/>
      <c r="I3345" s="102"/>
    </row>
    <row r="3346" spans="3:9" s="85" customFormat="1" x14ac:dyDescent="0.25">
      <c r="C3346" s="202"/>
      <c r="I3346" s="102"/>
    </row>
    <row r="3347" spans="3:9" s="85" customFormat="1" x14ac:dyDescent="0.25">
      <c r="C3347" s="202"/>
      <c r="I3347" s="102"/>
    </row>
    <row r="3348" spans="3:9" s="85" customFormat="1" x14ac:dyDescent="0.25">
      <c r="C3348" s="202"/>
      <c r="I3348" s="102"/>
    </row>
    <row r="3349" spans="3:9" s="85" customFormat="1" x14ac:dyDescent="0.25">
      <c r="C3349" s="202"/>
      <c r="I3349" s="102"/>
    </row>
    <row r="3350" spans="3:9" s="85" customFormat="1" x14ac:dyDescent="0.25">
      <c r="C3350" s="202"/>
      <c r="I3350" s="102"/>
    </row>
    <row r="3351" spans="3:9" s="85" customFormat="1" x14ac:dyDescent="0.25">
      <c r="C3351" s="202"/>
      <c r="I3351" s="102"/>
    </row>
    <row r="3352" spans="3:9" s="85" customFormat="1" x14ac:dyDescent="0.25">
      <c r="C3352" s="202"/>
      <c r="I3352" s="102"/>
    </row>
    <row r="3353" spans="3:9" s="85" customFormat="1" x14ac:dyDescent="0.25">
      <c r="C3353" s="202"/>
      <c r="I3353" s="102"/>
    </row>
    <row r="3354" spans="3:9" s="85" customFormat="1" x14ac:dyDescent="0.25">
      <c r="C3354" s="202"/>
      <c r="I3354" s="102"/>
    </row>
    <row r="3355" spans="3:9" s="85" customFormat="1" x14ac:dyDescent="0.25">
      <c r="C3355" s="202"/>
      <c r="I3355" s="102"/>
    </row>
    <row r="3356" spans="3:9" s="85" customFormat="1" x14ac:dyDescent="0.25">
      <c r="C3356" s="202"/>
      <c r="I3356" s="102"/>
    </row>
    <row r="3357" spans="3:9" s="85" customFormat="1" x14ac:dyDescent="0.25">
      <c r="C3357" s="202"/>
      <c r="I3357" s="102"/>
    </row>
    <row r="3358" spans="3:9" s="85" customFormat="1" x14ac:dyDescent="0.25">
      <c r="C3358" s="202"/>
      <c r="I3358" s="102"/>
    </row>
    <row r="3359" spans="3:9" s="85" customFormat="1" x14ac:dyDescent="0.25">
      <c r="C3359" s="202"/>
      <c r="I3359" s="102"/>
    </row>
    <row r="3360" spans="3:9" s="85" customFormat="1" x14ac:dyDescent="0.25">
      <c r="C3360" s="202"/>
      <c r="I3360" s="102"/>
    </row>
    <row r="3361" spans="3:9" s="85" customFormat="1" x14ac:dyDescent="0.25">
      <c r="C3361" s="202"/>
      <c r="I3361" s="102"/>
    </row>
    <row r="3362" spans="3:9" s="85" customFormat="1" x14ac:dyDescent="0.25">
      <c r="C3362" s="202"/>
      <c r="I3362" s="102"/>
    </row>
    <row r="3363" spans="3:9" s="85" customFormat="1" x14ac:dyDescent="0.25">
      <c r="C3363" s="202"/>
      <c r="I3363" s="102"/>
    </row>
    <row r="3364" spans="3:9" s="85" customFormat="1" x14ac:dyDescent="0.25">
      <c r="C3364" s="202"/>
      <c r="I3364" s="102"/>
    </row>
    <row r="3365" spans="3:9" s="85" customFormat="1" x14ac:dyDescent="0.25">
      <c r="C3365" s="202"/>
      <c r="I3365" s="102"/>
    </row>
    <row r="3366" spans="3:9" s="85" customFormat="1" x14ac:dyDescent="0.25">
      <c r="C3366" s="202"/>
      <c r="I3366" s="102"/>
    </row>
    <row r="3367" spans="3:9" s="85" customFormat="1" x14ac:dyDescent="0.25">
      <c r="C3367" s="202"/>
      <c r="I3367" s="102"/>
    </row>
    <row r="3368" spans="3:9" s="85" customFormat="1" x14ac:dyDescent="0.25">
      <c r="C3368" s="202"/>
      <c r="I3368" s="102"/>
    </row>
    <row r="3369" spans="3:9" s="85" customFormat="1" x14ac:dyDescent="0.25">
      <c r="C3369" s="202"/>
      <c r="I3369" s="102"/>
    </row>
    <row r="3370" spans="3:9" s="85" customFormat="1" x14ac:dyDescent="0.25">
      <c r="C3370" s="202"/>
      <c r="I3370" s="102"/>
    </row>
    <row r="3371" spans="3:9" s="85" customFormat="1" x14ac:dyDescent="0.25">
      <c r="C3371" s="202"/>
      <c r="I3371" s="102"/>
    </row>
    <row r="3372" spans="3:9" s="85" customFormat="1" x14ac:dyDescent="0.25">
      <c r="C3372" s="202"/>
      <c r="I3372" s="102"/>
    </row>
    <row r="3373" spans="3:9" s="85" customFormat="1" x14ac:dyDescent="0.25">
      <c r="C3373" s="202"/>
      <c r="I3373" s="102"/>
    </row>
    <row r="3374" spans="3:9" s="85" customFormat="1" x14ac:dyDescent="0.25">
      <c r="C3374" s="202"/>
      <c r="I3374" s="102"/>
    </row>
    <row r="3375" spans="3:9" s="85" customFormat="1" x14ac:dyDescent="0.25">
      <c r="C3375" s="202"/>
      <c r="I3375" s="102"/>
    </row>
    <row r="3376" spans="3:9" s="85" customFormat="1" x14ac:dyDescent="0.25">
      <c r="C3376" s="202"/>
      <c r="I3376" s="102"/>
    </row>
    <row r="3377" spans="3:9" s="85" customFormat="1" x14ac:dyDescent="0.25">
      <c r="C3377" s="202"/>
      <c r="I3377" s="102"/>
    </row>
    <row r="3378" spans="3:9" s="85" customFormat="1" x14ac:dyDescent="0.25">
      <c r="C3378" s="202"/>
      <c r="I3378" s="102"/>
    </row>
    <row r="3379" spans="3:9" s="85" customFormat="1" x14ac:dyDescent="0.25">
      <c r="C3379" s="202"/>
      <c r="I3379" s="102"/>
    </row>
    <row r="3380" spans="3:9" s="85" customFormat="1" x14ac:dyDescent="0.25">
      <c r="C3380" s="202"/>
      <c r="I3380" s="102"/>
    </row>
    <row r="3381" spans="3:9" s="85" customFormat="1" x14ac:dyDescent="0.25">
      <c r="C3381" s="202"/>
      <c r="I3381" s="102"/>
    </row>
    <row r="3382" spans="3:9" s="85" customFormat="1" x14ac:dyDescent="0.25">
      <c r="C3382" s="202"/>
      <c r="I3382" s="102"/>
    </row>
    <row r="3383" spans="3:9" s="85" customFormat="1" x14ac:dyDescent="0.25">
      <c r="C3383" s="202"/>
      <c r="I3383" s="102"/>
    </row>
    <row r="3384" spans="3:9" s="85" customFormat="1" x14ac:dyDescent="0.25">
      <c r="C3384" s="202"/>
      <c r="I3384" s="102"/>
    </row>
    <row r="3385" spans="3:9" s="85" customFormat="1" x14ac:dyDescent="0.25">
      <c r="C3385" s="202"/>
      <c r="I3385" s="102"/>
    </row>
    <row r="3386" spans="3:9" s="85" customFormat="1" x14ac:dyDescent="0.25">
      <c r="C3386" s="202"/>
      <c r="I3386" s="102"/>
    </row>
    <row r="3387" spans="3:9" s="85" customFormat="1" x14ac:dyDescent="0.25">
      <c r="C3387" s="202"/>
      <c r="I3387" s="102"/>
    </row>
    <row r="3388" spans="3:9" s="85" customFormat="1" x14ac:dyDescent="0.25">
      <c r="C3388" s="202"/>
      <c r="I3388" s="102"/>
    </row>
    <row r="3389" spans="3:9" s="85" customFormat="1" x14ac:dyDescent="0.25">
      <c r="C3389" s="202"/>
      <c r="I3389" s="102"/>
    </row>
    <row r="3390" spans="3:9" s="85" customFormat="1" x14ac:dyDescent="0.25">
      <c r="C3390" s="202"/>
      <c r="I3390" s="102"/>
    </row>
    <row r="3391" spans="3:9" s="85" customFormat="1" x14ac:dyDescent="0.25">
      <c r="C3391" s="202"/>
      <c r="I3391" s="102"/>
    </row>
    <row r="3392" spans="3:9" s="85" customFormat="1" x14ac:dyDescent="0.25">
      <c r="C3392" s="202"/>
      <c r="I3392" s="102"/>
    </row>
    <row r="3393" spans="3:9" s="85" customFormat="1" x14ac:dyDescent="0.25">
      <c r="C3393" s="202"/>
      <c r="I3393" s="102"/>
    </row>
    <row r="3394" spans="3:9" s="85" customFormat="1" x14ac:dyDescent="0.25">
      <c r="C3394" s="202"/>
      <c r="I3394" s="102"/>
    </row>
    <row r="3395" spans="3:9" s="85" customFormat="1" x14ac:dyDescent="0.25">
      <c r="C3395" s="202"/>
      <c r="I3395" s="102"/>
    </row>
    <row r="3396" spans="3:9" s="85" customFormat="1" x14ac:dyDescent="0.25">
      <c r="C3396" s="202"/>
      <c r="I3396" s="102"/>
    </row>
    <row r="3397" spans="3:9" s="85" customFormat="1" x14ac:dyDescent="0.25">
      <c r="C3397" s="202"/>
      <c r="I3397" s="102"/>
    </row>
    <row r="3398" spans="3:9" s="85" customFormat="1" x14ac:dyDescent="0.25">
      <c r="C3398" s="202"/>
      <c r="I3398" s="102"/>
    </row>
    <row r="3399" spans="3:9" s="85" customFormat="1" x14ac:dyDescent="0.25">
      <c r="C3399" s="202"/>
      <c r="I3399" s="102"/>
    </row>
    <row r="3400" spans="3:9" s="85" customFormat="1" x14ac:dyDescent="0.25">
      <c r="C3400" s="202"/>
      <c r="I3400" s="102"/>
    </row>
    <row r="3401" spans="3:9" s="85" customFormat="1" x14ac:dyDescent="0.25">
      <c r="C3401" s="202"/>
      <c r="I3401" s="102"/>
    </row>
    <row r="3402" spans="3:9" s="85" customFormat="1" x14ac:dyDescent="0.25">
      <c r="C3402" s="202"/>
      <c r="I3402" s="102"/>
    </row>
    <row r="3403" spans="3:9" s="85" customFormat="1" x14ac:dyDescent="0.25">
      <c r="C3403" s="202"/>
      <c r="I3403" s="102"/>
    </row>
    <row r="3404" spans="3:9" s="85" customFormat="1" x14ac:dyDescent="0.25">
      <c r="C3404" s="202"/>
      <c r="I3404" s="102"/>
    </row>
    <row r="3405" spans="3:9" s="85" customFormat="1" x14ac:dyDescent="0.25">
      <c r="C3405" s="202"/>
      <c r="I3405" s="102"/>
    </row>
    <row r="3406" spans="3:9" s="85" customFormat="1" x14ac:dyDescent="0.25">
      <c r="C3406" s="202"/>
      <c r="I3406" s="102"/>
    </row>
    <row r="3407" spans="3:9" s="85" customFormat="1" x14ac:dyDescent="0.25">
      <c r="C3407" s="202"/>
      <c r="I3407" s="102"/>
    </row>
    <row r="3408" spans="3:9" s="85" customFormat="1" x14ac:dyDescent="0.25">
      <c r="C3408" s="202"/>
      <c r="I3408" s="102"/>
    </row>
    <row r="3409" spans="3:9" s="85" customFormat="1" x14ac:dyDescent="0.25">
      <c r="C3409" s="202"/>
      <c r="I3409" s="102"/>
    </row>
    <row r="3410" spans="3:9" s="85" customFormat="1" x14ac:dyDescent="0.25">
      <c r="C3410" s="202"/>
      <c r="I3410" s="102"/>
    </row>
    <row r="3411" spans="3:9" s="85" customFormat="1" x14ac:dyDescent="0.25">
      <c r="C3411" s="202"/>
      <c r="I3411" s="102"/>
    </row>
    <row r="3412" spans="3:9" s="85" customFormat="1" x14ac:dyDescent="0.25">
      <c r="C3412" s="202"/>
      <c r="I3412" s="102"/>
    </row>
    <row r="3413" spans="3:9" s="85" customFormat="1" x14ac:dyDescent="0.25">
      <c r="C3413" s="202"/>
      <c r="I3413" s="102"/>
    </row>
    <row r="3414" spans="3:9" s="85" customFormat="1" x14ac:dyDescent="0.25">
      <c r="C3414" s="202"/>
      <c r="I3414" s="102"/>
    </row>
    <row r="3415" spans="3:9" s="85" customFormat="1" x14ac:dyDescent="0.25">
      <c r="C3415" s="202"/>
      <c r="I3415" s="102"/>
    </row>
    <row r="3416" spans="3:9" s="85" customFormat="1" x14ac:dyDescent="0.25">
      <c r="C3416" s="202"/>
      <c r="I3416" s="102"/>
    </row>
    <row r="3417" spans="3:9" s="85" customFormat="1" x14ac:dyDescent="0.25">
      <c r="C3417" s="202"/>
      <c r="I3417" s="102"/>
    </row>
    <row r="3418" spans="3:9" s="85" customFormat="1" x14ac:dyDescent="0.25">
      <c r="C3418" s="202"/>
      <c r="I3418" s="102"/>
    </row>
    <row r="3419" spans="3:9" s="85" customFormat="1" x14ac:dyDescent="0.25">
      <c r="C3419" s="202"/>
      <c r="I3419" s="102"/>
    </row>
    <row r="3420" spans="3:9" s="85" customFormat="1" x14ac:dyDescent="0.25">
      <c r="C3420" s="202"/>
      <c r="I3420" s="102"/>
    </row>
    <row r="3421" spans="3:9" s="85" customFormat="1" x14ac:dyDescent="0.25">
      <c r="C3421" s="202"/>
      <c r="I3421" s="102"/>
    </row>
    <row r="3422" spans="3:9" s="85" customFormat="1" x14ac:dyDescent="0.25">
      <c r="C3422" s="202"/>
      <c r="I3422" s="102"/>
    </row>
    <row r="3423" spans="3:9" s="85" customFormat="1" x14ac:dyDescent="0.25">
      <c r="C3423" s="202"/>
      <c r="I3423" s="102"/>
    </row>
    <row r="3424" spans="3:9" s="85" customFormat="1" x14ac:dyDescent="0.25">
      <c r="C3424" s="202"/>
      <c r="I3424" s="102"/>
    </row>
    <row r="3425" spans="3:9" s="85" customFormat="1" x14ac:dyDescent="0.25">
      <c r="C3425" s="202"/>
      <c r="I3425" s="102"/>
    </row>
    <row r="3426" spans="3:9" s="85" customFormat="1" x14ac:dyDescent="0.25">
      <c r="C3426" s="202"/>
      <c r="I3426" s="102"/>
    </row>
    <row r="3427" spans="3:9" s="85" customFormat="1" x14ac:dyDescent="0.25">
      <c r="C3427" s="202"/>
      <c r="I3427" s="102"/>
    </row>
    <row r="3428" spans="3:9" s="85" customFormat="1" x14ac:dyDescent="0.25">
      <c r="C3428" s="202"/>
      <c r="I3428" s="102"/>
    </row>
    <row r="3429" spans="3:9" s="85" customFormat="1" x14ac:dyDescent="0.25">
      <c r="C3429" s="202"/>
      <c r="I3429" s="102"/>
    </row>
    <row r="3430" spans="3:9" s="85" customFormat="1" x14ac:dyDescent="0.25">
      <c r="C3430" s="202"/>
      <c r="I3430" s="102"/>
    </row>
    <row r="3431" spans="3:9" s="85" customFormat="1" x14ac:dyDescent="0.25">
      <c r="C3431" s="202"/>
      <c r="I3431" s="102"/>
    </row>
    <row r="3432" spans="3:9" s="85" customFormat="1" x14ac:dyDescent="0.25">
      <c r="C3432" s="202"/>
      <c r="I3432" s="102"/>
    </row>
    <row r="3433" spans="3:9" s="85" customFormat="1" x14ac:dyDescent="0.25">
      <c r="C3433" s="202"/>
      <c r="I3433" s="102"/>
    </row>
    <row r="3434" spans="3:9" s="85" customFormat="1" x14ac:dyDescent="0.25">
      <c r="C3434" s="202"/>
      <c r="I3434" s="102"/>
    </row>
    <row r="3435" spans="3:9" s="85" customFormat="1" x14ac:dyDescent="0.25">
      <c r="C3435" s="202"/>
      <c r="I3435" s="102"/>
    </row>
    <row r="3436" spans="3:9" s="85" customFormat="1" x14ac:dyDescent="0.25">
      <c r="C3436" s="202"/>
      <c r="I3436" s="102"/>
    </row>
    <row r="3437" spans="3:9" s="85" customFormat="1" x14ac:dyDescent="0.25">
      <c r="C3437" s="202"/>
      <c r="I3437" s="102"/>
    </row>
    <row r="3438" spans="3:9" s="85" customFormat="1" x14ac:dyDescent="0.25">
      <c r="C3438" s="202"/>
      <c r="I3438" s="102"/>
    </row>
    <row r="3439" spans="3:9" s="85" customFormat="1" x14ac:dyDescent="0.25">
      <c r="C3439" s="202"/>
      <c r="I3439" s="102"/>
    </row>
    <row r="3440" spans="3:9" s="85" customFormat="1" x14ac:dyDescent="0.25">
      <c r="C3440" s="202"/>
      <c r="I3440" s="102"/>
    </row>
    <row r="3441" spans="3:9" s="85" customFormat="1" x14ac:dyDescent="0.25">
      <c r="C3441" s="202"/>
      <c r="I3441" s="102"/>
    </row>
    <row r="3442" spans="3:9" s="85" customFormat="1" x14ac:dyDescent="0.25">
      <c r="C3442" s="202"/>
      <c r="I3442" s="102"/>
    </row>
    <row r="3443" spans="3:9" s="85" customFormat="1" x14ac:dyDescent="0.25">
      <c r="C3443" s="202"/>
      <c r="I3443" s="102"/>
    </row>
    <row r="3444" spans="3:9" s="85" customFormat="1" x14ac:dyDescent="0.25">
      <c r="C3444" s="202"/>
      <c r="I3444" s="102"/>
    </row>
    <row r="3445" spans="3:9" s="85" customFormat="1" x14ac:dyDescent="0.25">
      <c r="C3445" s="202"/>
      <c r="I3445" s="102"/>
    </row>
    <row r="3446" spans="3:9" s="85" customFormat="1" x14ac:dyDescent="0.25">
      <c r="C3446" s="202"/>
      <c r="I3446" s="102"/>
    </row>
    <row r="3447" spans="3:9" s="85" customFormat="1" x14ac:dyDescent="0.25">
      <c r="C3447" s="202"/>
      <c r="I3447" s="102"/>
    </row>
    <row r="3448" spans="3:9" s="85" customFormat="1" x14ac:dyDescent="0.25">
      <c r="C3448" s="202"/>
      <c r="I3448" s="102"/>
    </row>
    <row r="3449" spans="3:9" s="85" customFormat="1" x14ac:dyDescent="0.25">
      <c r="C3449" s="202"/>
      <c r="I3449" s="102"/>
    </row>
    <row r="3450" spans="3:9" s="85" customFormat="1" x14ac:dyDescent="0.25">
      <c r="C3450" s="202"/>
      <c r="I3450" s="102"/>
    </row>
    <row r="3451" spans="3:9" s="85" customFormat="1" x14ac:dyDescent="0.25">
      <c r="C3451" s="202"/>
      <c r="I3451" s="102"/>
    </row>
    <row r="3452" spans="3:9" s="85" customFormat="1" x14ac:dyDescent="0.25">
      <c r="C3452" s="202"/>
      <c r="I3452" s="102"/>
    </row>
    <row r="3453" spans="3:9" s="85" customFormat="1" x14ac:dyDescent="0.25">
      <c r="C3453" s="202"/>
      <c r="I3453" s="102"/>
    </row>
    <row r="3454" spans="3:9" s="85" customFormat="1" x14ac:dyDescent="0.25">
      <c r="C3454" s="202"/>
      <c r="I3454" s="102"/>
    </row>
    <row r="3455" spans="3:9" s="85" customFormat="1" x14ac:dyDescent="0.25">
      <c r="C3455" s="202"/>
      <c r="I3455" s="102"/>
    </row>
    <row r="3456" spans="3:9" s="85" customFormat="1" x14ac:dyDescent="0.25">
      <c r="C3456" s="202"/>
      <c r="I3456" s="102"/>
    </row>
    <row r="3457" spans="3:9" s="85" customFormat="1" x14ac:dyDescent="0.25">
      <c r="C3457" s="202"/>
      <c r="I3457" s="102"/>
    </row>
    <row r="3458" spans="3:9" s="85" customFormat="1" x14ac:dyDescent="0.25">
      <c r="C3458" s="202"/>
      <c r="I3458" s="102"/>
    </row>
    <row r="3459" spans="3:9" s="85" customFormat="1" x14ac:dyDescent="0.25">
      <c r="C3459" s="202"/>
      <c r="I3459" s="102"/>
    </row>
    <row r="3460" spans="3:9" s="85" customFormat="1" x14ac:dyDescent="0.25">
      <c r="C3460" s="202"/>
      <c r="I3460" s="102"/>
    </row>
    <row r="3461" spans="3:9" s="85" customFormat="1" x14ac:dyDescent="0.25">
      <c r="C3461" s="202"/>
      <c r="I3461" s="102"/>
    </row>
    <row r="3462" spans="3:9" s="85" customFormat="1" x14ac:dyDescent="0.25">
      <c r="C3462" s="202"/>
      <c r="I3462" s="102"/>
    </row>
    <row r="3463" spans="3:9" s="85" customFormat="1" x14ac:dyDescent="0.25">
      <c r="C3463" s="202"/>
      <c r="I3463" s="102"/>
    </row>
    <row r="3464" spans="3:9" s="85" customFormat="1" x14ac:dyDescent="0.25">
      <c r="C3464" s="202"/>
      <c r="I3464" s="102"/>
    </row>
    <row r="3465" spans="3:9" s="85" customFormat="1" x14ac:dyDescent="0.25">
      <c r="C3465" s="202"/>
      <c r="I3465" s="102"/>
    </row>
    <row r="3466" spans="3:9" s="85" customFormat="1" x14ac:dyDescent="0.25">
      <c r="C3466" s="202"/>
      <c r="I3466" s="102"/>
    </row>
    <row r="3467" spans="3:9" s="85" customFormat="1" x14ac:dyDescent="0.25">
      <c r="C3467" s="202"/>
      <c r="I3467" s="102"/>
    </row>
    <row r="3468" spans="3:9" s="85" customFormat="1" x14ac:dyDescent="0.25">
      <c r="C3468" s="202"/>
      <c r="I3468" s="102"/>
    </row>
    <row r="3469" spans="3:9" s="85" customFormat="1" x14ac:dyDescent="0.25">
      <c r="C3469" s="202"/>
      <c r="I3469" s="102"/>
    </row>
    <row r="3470" spans="3:9" s="85" customFormat="1" x14ac:dyDescent="0.25">
      <c r="C3470" s="202"/>
      <c r="I3470" s="102"/>
    </row>
    <row r="3471" spans="3:9" s="85" customFormat="1" x14ac:dyDescent="0.25">
      <c r="C3471" s="202"/>
      <c r="I3471" s="102"/>
    </row>
    <row r="3472" spans="3:9" s="85" customFormat="1" x14ac:dyDescent="0.25">
      <c r="C3472" s="202"/>
      <c r="I3472" s="102"/>
    </row>
    <row r="3473" spans="3:9" s="85" customFormat="1" x14ac:dyDescent="0.25">
      <c r="C3473" s="202"/>
      <c r="I3473" s="102"/>
    </row>
    <row r="3474" spans="3:9" s="85" customFormat="1" x14ac:dyDescent="0.25">
      <c r="C3474" s="202"/>
      <c r="I3474" s="102"/>
    </row>
    <row r="3475" spans="3:9" s="85" customFormat="1" x14ac:dyDescent="0.25">
      <c r="C3475" s="202"/>
      <c r="I3475" s="102"/>
    </row>
    <row r="3476" spans="3:9" s="85" customFormat="1" x14ac:dyDescent="0.25">
      <c r="C3476" s="202"/>
      <c r="I3476" s="102"/>
    </row>
    <row r="3477" spans="3:9" s="85" customFormat="1" x14ac:dyDescent="0.25">
      <c r="C3477" s="202"/>
      <c r="I3477" s="102"/>
    </row>
    <row r="3478" spans="3:9" s="85" customFormat="1" x14ac:dyDescent="0.25">
      <c r="C3478" s="202"/>
      <c r="I3478" s="102"/>
    </row>
    <row r="3479" spans="3:9" s="85" customFormat="1" x14ac:dyDescent="0.25">
      <c r="C3479" s="202"/>
      <c r="I3479" s="102"/>
    </row>
    <row r="3480" spans="3:9" s="85" customFormat="1" x14ac:dyDescent="0.25">
      <c r="C3480" s="202"/>
      <c r="I3480" s="102"/>
    </row>
    <row r="3481" spans="3:9" s="85" customFormat="1" x14ac:dyDescent="0.25">
      <c r="C3481" s="202"/>
      <c r="I3481" s="102"/>
    </row>
    <row r="3482" spans="3:9" s="85" customFormat="1" x14ac:dyDescent="0.25">
      <c r="C3482" s="202"/>
      <c r="I3482" s="102"/>
    </row>
    <row r="3483" spans="3:9" s="85" customFormat="1" x14ac:dyDescent="0.25">
      <c r="C3483" s="202"/>
      <c r="I3483" s="102"/>
    </row>
    <row r="3484" spans="3:9" s="85" customFormat="1" x14ac:dyDescent="0.25">
      <c r="C3484" s="202"/>
      <c r="I3484" s="102"/>
    </row>
    <row r="3485" spans="3:9" s="85" customFormat="1" x14ac:dyDescent="0.25">
      <c r="C3485" s="202"/>
      <c r="I3485" s="102"/>
    </row>
    <row r="3486" spans="3:9" s="85" customFormat="1" x14ac:dyDescent="0.25">
      <c r="C3486" s="202"/>
      <c r="I3486" s="102"/>
    </row>
    <row r="3487" spans="3:9" s="85" customFormat="1" x14ac:dyDescent="0.25">
      <c r="C3487" s="202"/>
      <c r="I3487" s="102"/>
    </row>
    <row r="3488" spans="3:9" s="85" customFormat="1" x14ac:dyDescent="0.25">
      <c r="C3488" s="202"/>
      <c r="I3488" s="102"/>
    </row>
    <row r="3489" spans="3:9" s="85" customFormat="1" x14ac:dyDescent="0.25">
      <c r="C3489" s="202"/>
      <c r="I3489" s="102"/>
    </row>
    <row r="3490" spans="3:9" s="85" customFormat="1" x14ac:dyDescent="0.25">
      <c r="C3490" s="202"/>
      <c r="I3490" s="102"/>
    </row>
    <row r="3491" spans="3:9" s="85" customFormat="1" x14ac:dyDescent="0.25">
      <c r="C3491" s="202"/>
      <c r="I3491" s="102"/>
    </row>
    <row r="3492" spans="3:9" s="85" customFormat="1" x14ac:dyDescent="0.25">
      <c r="C3492" s="202"/>
      <c r="I3492" s="102"/>
    </row>
    <row r="3493" spans="3:9" s="85" customFormat="1" x14ac:dyDescent="0.25">
      <c r="C3493" s="202"/>
      <c r="I3493" s="102"/>
    </row>
    <row r="3494" spans="3:9" s="85" customFormat="1" x14ac:dyDescent="0.25">
      <c r="C3494" s="202"/>
      <c r="I3494" s="102"/>
    </row>
    <row r="3495" spans="3:9" s="85" customFormat="1" x14ac:dyDescent="0.25">
      <c r="C3495" s="202"/>
      <c r="I3495" s="102"/>
    </row>
    <row r="3496" spans="3:9" s="85" customFormat="1" x14ac:dyDescent="0.25">
      <c r="C3496" s="202"/>
      <c r="I3496" s="102"/>
    </row>
    <row r="3497" spans="3:9" s="85" customFormat="1" x14ac:dyDescent="0.25">
      <c r="C3497" s="202"/>
      <c r="I3497" s="102"/>
    </row>
    <row r="3498" spans="3:9" s="85" customFormat="1" x14ac:dyDescent="0.25">
      <c r="C3498" s="202"/>
      <c r="I3498" s="102"/>
    </row>
    <row r="3499" spans="3:9" s="85" customFormat="1" x14ac:dyDescent="0.25">
      <c r="C3499" s="202"/>
      <c r="I3499" s="102"/>
    </row>
    <row r="3500" spans="3:9" s="85" customFormat="1" x14ac:dyDescent="0.25">
      <c r="C3500" s="202"/>
      <c r="I3500" s="102"/>
    </row>
    <row r="3501" spans="3:9" s="85" customFormat="1" x14ac:dyDescent="0.25">
      <c r="C3501" s="202"/>
      <c r="I3501" s="102"/>
    </row>
    <row r="3502" spans="3:9" s="85" customFormat="1" x14ac:dyDescent="0.25">
      <c r="C3502" s="202"/>
      <c r="I3502" s="102"/>
    </row>
    <row r="3503" spans="3:9" s="85" customFormat="1" x14ac:dyDescent="0.25">
      <c r="C3503" s="202"/>
      <c r="I3503" s="102"/>
    </row>
    <row r="3504" spans="3:9" s="85" customFormat="1" x14ac:dyDescent="0.25">
      <c r="C3504" s="202"/>
      <c r="I3504" s="102"/>
    </row>
    <row r="3505" spans="3:9" s="85" customFormat="1" x14ac:dyDescent="0.25">
      <c r="C3505" s="202"/>
      <c r="I3505" s="102"/>
    </row>
    <row r="3506" spans="3:9" s="85" customFormat="1" x14ac:dyDescent="0.25">
      <c r="C3506" s="202"/>
      <c r="I3506" s="102"/>
    </row>
    <row r="3507" spans="3:9" s="85" customFormat="1" x14ac:dyDescent="0.25">
      <c r="C3507" s="202"/>
      <c r="I3507" s="102"/>
    </row>
    <row r="3508" spans="3:9" s="85" customFormat="1" x14ac:dyDescent="0.25">
      <c r="C3508" s="202"/>
      <c r="I3508" s="102"/>
    </row>
    <row r="3509" spans="3:9" s="85" customFormat="1" x14ac:dyDescent="0.25">
      <c r="C3509" s="202"/>
      <c r="I3509" s="102"/>
    </row>
    <row r="3510" spans="3:9" s="85" customFormat="1" x14ac:dyDescent="0.25">
      <c r="C3510" s="202"/>
      <c r="I3510" s="102"/>
    </row>
    <row r="3511" spans="3:9" s="85" customFormat="1" x14ac:dyDescent="0.25">
      <c r="C3511" s="202"/>
      <c r="I3511" s="102"/>
    </row>
    <row r="3512" spans="3:9" s="85" customFormat="1" x14ac:dyDescent="0.25">
      <c r="C3512" s="202"/>
      <c r="I3512" s="102"/>
    </row>
    <row r="3513" spans="3:9" s="85" customFormat="1" x14ac:dyDescent="0.25">
      <c r="C3513" s="202"/>
      <c r="I3513" s="102"/>
    </row>
    <row r="3514" spans="3:9" s="85" customFormat="1" x14ac:dyDescent="0.25">
      <c r="C3514" s="202"/>
      <c r="I3514" s="102"/>
    </row>
    <row r="3515" spans="3:9" s="85" customFormat="1" x14ac:dyDescent="0.25">
      <c r="C3515" s="202"/>
      <c r="I3515" s="102"/>
    </row>
    <row r="3516" spans="3:9" s="85" customFormat="1" x14ac:dyDescent="0.25">
      <c r="C3516" s="202"/>
      <c r="I3516" s="102"/>
    </row>
    <row r="3517" spans="3:9" s="85" customFormat="1" x14ac:dyDescent="0.25">
      <c r="C3517" s="202"/>
      <c r="I3517" s="102"/>
    </row>
    <row r="3518" spans="3:9" s="85" customFormat="1" x14ac:dyDescent="0.25">
      <c r="C3518" s="202"/>
      <c r="I3518" s="102"/>
    </row>
    <row r="3519" spans="3:9" s="85" customFormat="1" x14ac:dyDescent="0.25">
      <c r="C3519" s="202"/>
      <c r="I3519" s="102"/>
    </row>
    <row r="3520" spans="3:9" s="85" customFormat="1" x14ac:dyDescent="0.25">
      <c r="C3520" s="202"/>
      <c r="I3520" s="102"/>
    </row>
    <row r="3521" spans="3:9" s="85" customFormat="1" x14ac:dyDescent="0.25">
      <c r="C3521" s="202"/>
      <c r="I3521" s="102"/>
    </row>
    <row r="3522" spans="3:9" s="85" customFormat="1" x14ac:dyDescent="0.25">
      <c r="C3522" s="202"/>
      <c r="I3522" s="102"/>
    </row>
    <row r="3523" spans="3:9" s="85" customFormat="1" x14ac:dyDescent="0.25">
      <c r="C3523" s="202"/>
      <c r="I3523" s="102"/>
    </row>
    <row r="3524" spans="3:9" s="85" customFormat="1" x14ac:dyDescent="0.25">
      <c r="C3524" s="202"/>
      <c r="I3524" s="102"/>
    </row>
    <row r="3525" spans="3:9" s="85" customFormat="1" x14ac:dyDescent="0.25">
      <c r="C3525" s="202"/>
      <c r="I3525" s="102"/>
    </row>
    <row r="3526" spans="3:9" s="85" customFormat="1" x14ac:dyDescent="0.25">
      <c r="C3526" s="202"/>
      <c r="I3526" s="102"/>
    </row>
    <row r="3527" spans="3:9" s="85" customFormat="1" x14ac:dyDescent="0.25">
      <c r="C3527" s="202"/>
      <c r="I3527" s="102"/>
    </row>
    <row r="3528" spans="3:9" s="85" customFormat="1" x14ac:dyDescent="0.25">
      <c r="C3528" s="202"/>
      <c r="I3528" s="102"/>
    </row>
    <row r="3529" spans="3:9" s="85" customFormat="1" x14ac:dyDescent="0.25">
      <c r="C3529" s="202"/>
      <c r="I3529" s="102"/>
    </row>
    <row r="3530" spans="3:9" s="85" customFormat="1" x14ac:dyDescent="0.25">
      <c r="C3530" s="202"/>
      <c r="I3530" s="102"/>
    </row>
    <row r="3531" spans="3:9" s="85" customFormat="1" x14ac:dyDescent="0.25">
      <c r="C3531" s="202"/>
      <c r="I3531" s="102"/>
    </row>
    <row r="3532" spans="3:9" s="85" customFormat="1" x14ac:dyDescent="0.25">
      <c r="C3532" s="202"/>
      <c r="I3532" s="102"/>
    </row>
    <row r="3533" spans="3:9" s="85" customFormat="1" x14ac:dyDescent="0.25">
      <c r="C3533" s="202"/>
      <c r="I3533" s="102"/>
    </row>
    <row r="3534" spans="3:9" s="85" customFormat="1" x14ac:dyDescent="0.25">
      <c r="C3534" s="202"/>
      <c r="I3534" s="102"/>
    </row>
    <row r="3535" spans="3:9" s="85" customFormat="1" x14ac:dyDescent="0.25">
      <c r="C3535" s="202"/>
      <c r="I3535" s="102"/>
    </row>
    <row r="3536" spans="3:9" s="85" customFormat="1" x14ac:dyDescent="0.25">
      <c r="C3536" s="202"/>
      <c r="I3536" s="102"/>
    </row>
    <row r="3537" spans="3:9" s="85" customFormat="1" x14ac:dyDescent="0.25">
      <c r="C3537" s="202"/>
      <c r="I3537" s="102"/>
    </row>
    <row r="3538" spans="3:9" s="85" customFormat="1" x14ac:dyDescent="0.25">
      <c r="C3538" s="202"/>
      <c r="I3538" s="102"/>
    </row>
    <row r="3539" spans="3:9" s="85" customFormat="1" x14ac:dyDescent="0.25">
      <c r="C3539" s="202"/>
      <c r="I3539" s="102"/>
    </row>
    <row r="3540" spans="3:9" s="85" customFormat="1" x14ac:dyDescent="0.25">
      <c r="C3540" s="202"/>
      <c r="I3540" s="102"/>
    </row>
    <row r="3541" spans="3:9" s="85" customFormat="1" x14ac:dyDescent="0.25">
      <c r="C3541" s="202"/>
      <c r="I3541" s="102"/>
    </row>
    <row r="3542" spans="3:9" s="85" customFormat="1" x14ac:dyDescent="0.25">
      <c r="C3542" s="202"/>
      <c r="I3542" s="102"/>
    </row>
    <row r="3543" spans="3:9" s="85" customFormat="1" x14ac:dyDescent="0.25">
      <c r="C3543" s="202"/>
      <c r="I3543" s="102"/>
    </row>
    <row r="3544" spans="3:9" s="85" customFormat="1" x14ac:dyDescent="0.25">
      <c r="C3544" s="202"/>
      <c r="I3544" s="102"/>
    </row>
    <row r="3545" spans="3:9" s="85" customFormat="1" x14ac:dyDescent="0.25">
      <c r="C3545" s="202"/>
      <c r="I3545" s="102"/>
    </row>
    <row r="3546" spans="3:9" s="85" customFormat="1" x14ac:dyDescent="0.25">
      <c r="C3546" s="202"/>
      <c r="I3546" s="102"/>
    </row>
    <row r="3547" spans="3:9" s="85" customFormat="1" x14ac:dyDescent="0.25">
      <c r="C3547" s="202"/>
      <c r="I3547" s="102"/>
    </row>
    <row r="3548" spans="3:9" s="85" customFormat="1" x14ac:dyDescent="0.25">
      <c r="C3548" s="202"/>
      <c r="I3548" s="102"/>
    </row>
    <row r="3549" spans="3:9" s="85" customFormat="1" x14ac:dyDescent="0.25">
      <c r="C3549" s="202"/>
      <c r="I3549" s="102"/>
    </row>
    <row r="3550" spans="3:9" s="85" customFormat="1" x14ac:dyDescent="0.25">
      <c r="C3550" s="202"/>
      <c r="I3550" s="102"/>
    </row>
    <row r="3551" spans="3:9" s="85" customFormat="1" x14ac:dyDescent="0.25">
      <c r="C3551" s="202"/>
      <c r="I3551" s="102"/>
    </row>
    <row r="3552" spans="3:9" s="85" customFormat="1" x14ac:dyDescent="0.25">
      <c r="C3552" s="202"/>
      <c r="I3552" s="102"/>
    </row>
    <row r="3553" spans="3:9" s="85" customFormat="1" x14ac:dyDescent="0.25">
      <c r="C3553" s="202"/>
      <c r="I3553" s="102"/>
    </row>
    <row r="3554" spans="3:9" s="85" customFormat="1" x14ac:dyDescent="0.25">
      <c r="C3554" s="202"/>
      <c r="I3554" s="102"/>
    </row>
    <row r="3555" spans="3:9" s="85" customFormat="1" x14ac:dyDescent="0.25">
      <c r="C3555" s="202"/>
      <c r="I3555" s="102"/>
    </row>
    <row r="3556" spans="3:9" s="85" customFormat="1" x14ac:dyDescent="0.25">
      <c r="C3556" s="202"/>
      <c r="I3556" s="102"/>
    </row>
    <row r="3557" spans="3:9" s="85" customFormat="1" x14ac:dyDescent="0.25">
      <c r="C3557" s="202"/>
      <c r="I3557" s="102"/>
    </row>
    <row r="3558" spans="3:9" s="85" customFormat="1" x14ac:dyDescent="0.25">
      <c r="C3558" s="202"/>
      <c r="I3558" s="102"/>
    </row>
    <row r="3559" spans="3:9" s="85" customFormat="1" x14ac:dyDescent="0.25">
      <c r="C3559" s="202"/>
      <c r="I3559" s="102"/>
    </row>
    <row r="3560" spans="3:9" s="85" customFormat="1" x14ac:dyDescent="0.25">
      <c r="C3560" s="202"/>
      <c r="I3560" s="102"/>
    </row>
    <row r="3561" spans="3:9" s="85" customFormat="1" x14ac:dyDescent="0.25">
      <c r="C3561" s="202"/>
      <c r="I3561" s="102"/>
    </row>
    <row r="3562" spans="3:9" s="85" customFormat="1" x14ac:dyDescent="0.25">
      <c r="C3562" s="202"/>
      <c r="I3562" s="102"/>
    </row>
    <row r="3563" spans="3:9" s="85" customFormat="1" x14ac:dyDescent="0.25">
      <c r="C3563" s="202"/>
      <c r="I3563" s="102"/>
    </row>
    <row r="3564" spans="3:9" s="85" customFormat="1" x14ac:dyDescent="0.25">
      <c r="C3564" s="202"/>
      <c r="I3564" s="102"/>
    </row>
    <row r="3565" spans="3:9" s="85" customFormat="1" x14ac:dyDescent="0.25">
      <c r="C3565" s="202"/>
      <c r="I3565" s="102"/>
    </row>
    <row r="3566" spans="3:9" s="85" customFormat="1" x14ac:dyDescent="0.25">
      <c r="C3566" s="202"/>
      <c r="I3566" s="102"/>
    </row>
    <row r="3567" spans="3:9" s="85" customFormat="1" x14ac:dyDescent="0.25">
      <c r="C3567" s="202"/>
      <c r="I3567" s="102"/>
    </row>
    <row r="3568" spans="3:9" s="85" customFormat="1" x14ac:dyDescent="0.25">
      <c r="C3568" s="202"/>
      <c r="I3568" s="102"/>
    </row>
    <row r="3569" spans="3:9" s="85" customFormat="1" x14ac:dyDescent="0.25">
      <c r="C3569" s="202"/>
      <c r="I3569" s="102"/>
    </row>
    <row r="3570" spans="3:9" s="85" customFormat="1" x14ac:dyDescent="0.25">
      <c r="C3570" s="202"/>
      <c r="I3570" s="102"/>
    </row>
    <row r="3571" spans="3:9" s="85" customFormat="1" x14ac:dyDescent="0.25">
      <c r="C3571" s="202"/>
      <c r="I3571" s="102"/>
    </row>
    <row r="3572" spans="3:9" s="85" customFormat="1" x14ac:dyDescent="0.25">
      <c r="C3572" s="202"/>
      <c r="I3572" s="102"/>
    </row>
    <row r="3573" spans="3:9" s="85" customFormat="1" x14ac:dyDescent="0.25">
      <c r="C3573" s="202"/>
      <c r="I3573" s="102"/>
    </row>
    <row r="3574" spans="3:9" s="85" customFormat="1" x14ac:dyDescent="0.25">
      <c r="C3574" s="202"/>
      <c r="I3574" s="102"/>
    </row>
    <row r="3575" spans="3:9" s="85" customFormat="1" x14ac:dyDescent="0.25">
      <c r="C3575" s="202"/>
      <c r="I3575" s="102"/>
    </row>
    <row r="3576" spans="3:9" s="85" customFormat="1" x14ac:dyDescent="0.25">
      <c r="C3576" s="202"/>
      <c r="I3576" s="102"/>
    </row>
    <row r="3577" spans="3:9" s="85" customFormat="1" x14ac:dyDescent="0.25">
      <c r="C3577" s="202"/>
      <c r="I3577" s="102"/>
    </row>
    <row r="3578" spans="3:9" s="85" customFormat="1" x14ac:dyDescent="0.25">
      <c r="C3578" s="202"/>
      <c r="I3578" s="102"/>
    </row>
    <row r="3579" spans="3:9" s="85" customFormat="1" x14ac:dyDescent="0.25">
      <c r="C3579" s="202"/>
      <c r="I3579" s="102"/>
    </row>
    <row r="3580" spans="3:9" s="85" customFormat="1" x14ac:dyDescent="0.25">
      <c r="C3580" s="202"/>
      <c r="I3580" s="102"/>
    </row>
    <row r="3581" spans="3:9" s="85" customFormat="1" x14ac:dyDescent="0.25">
      <c r="C3581" s="202"/>
      <c r="I3581" s="102"/>
    </row>
    <row r="3582" spans="3:9" s="85" customFormat="1" x14ac:dyDescent="0.25">
      <c r="C3582" s="202"/>
      <c r="I3582" s="102"/>
    </row>
    <row r="3583" spans="3:9" s="85" customFormat="1" x14ac:dyDescent="0.25">
      <c r="C3583" s="202"/>
      <c r="I3583" s="102"/>
    </row>
    <row r="3584" spans="3:9" s="85" customFormat="1" x14ac:dyDescent="0.25">
      <c r="C3584" s="202"/>
      <c r="I3584" s="102"/>
    </row>
    <row r="3585" spans="3:9" s="85" customFormat="1" x14ac:dyDescent="0.25">
      <c r="C3585" s="202"/>
      <c r="I3585" s="102"/>
    </row>
    <row r="3586" spans="3:9" s="85" customFormat="1" x14ac:dyDescent="0.25">
      <c r="C3586" s="202"/>
      <c r="I3586" s="102"/>
    </row>
    <row r="3587" spans="3:9" s="85" customFormat="1" x14ac:dyDescent="0.25">
      <c r="C3587" s="202"/>
      <c r="I3587" s="102"/>
    </row>
    <row r="3588" spans="3:9" s="85" customFormat="1" x14ac:dyDescent="0.25">
      <c r="C3588" s="202"/>
      <c r="I3588" s="102"/>
    </row>
    <row r="3589" spans="3:9" s="85" customFormat="1" x14ac:dyDescent="0.25">
      <c r="C3589" s="202"/>
      <c r="I3589" s="102"/>
    </row>
    <row r="3590" spans="3:9" s="85" customFormat="1" x14ac:dyDescent="0.25">
      <c r="C3590" s="202"/>
      <c r="I3590" s="102"/>
    </row>
    <row r="3591" spans="3:9" s="85" customFormat="1" x14ac:dyDescent="0.25">
      <c r="C3591" s="202"/>
      <c r="I3591" s="102"/>
    </row>
    <row r="3592" spans="3:9" s="85" customFormat="1" x14ac:dyDescent="0.25">
      <c r="C3592" s="202"/>
      <c r="I3592" s="102"/>
    </row>
    <row r="3593" spans="3:9" s="85" customFormat="1" x14ac:dyDescent="0.25">
      <c r="C3593" s="202"/>
      <c r="I3593" s="102"/>
    </row>
    <row r="3594" spans="3:9" s="85" customFormat="1" x14ac:dyDescent="0.25">
      <c r="C3594" s="202"/>
      <c r="I3594" s="102"/>
    </row>
    <row r="3595" spans="3:9" s="85" customFormat="1" x14ac:dyDescent="0.25">
      <c r="C3595" s="202"/>
      <c r="I3595" s="102"/>
    </row>
    <row r="3596" spans="3:9" s="85" customFormat="1" x14ac:dyDescent="0.25">
      <c r="C3596" s="202"/>
      <c r="I3596" s="102"/>
    </row>
    <row r="3597" spans="3:9" s="85" customFormat="1" x14ac:dyDescent="0.25">
      <c r="C3597" s="202"/>
      <c r="I3597" s="102"/>
    </row>
    <row r="3598" spans="3:9" s="85" customFormat="1" x14ac:dyDescent="0.25">
      <c r="C3598" s="202"/>
      <c r="I3598" s="102"/>
    </row>
    <row r="3599" spans="3:9" s="85" customFormat="1" x14ac:dyDescent="0.25">
      <c r="C3599" s="202"/>
      <c r="I3599" s="102"/>
    </row>
    <row r="3600" spans="3:9" s="85" customFormat="1" x14ac:dyDescent="0.25">
      <c r="C3600" s="202"/>
      <c r="I3600" s="102"/>
    </row>
    <row r="3601" spans="3:9" s="85" customFormat="1" x14ac:dyDescent="0.25">
      <c r="C3601" s="202"/>
      <c r="I3601" s="102"/>
    </row>
    <row r="3602" spans="3:9" s="85" customFormat="1" x14ac:dyDescent="0.25">
      <c r="C3602" s="202"/>
      <c r="I3602" s="102"/>
    </row>
    <row r="3603" spans="3:9" s="85" customFormat="1" x14ac:dyDescent="0.25">
      <c r="C3603" s="202"/>
      <c r="I3603" s="102"/>
    </row>
    <row r="3604" spans="3:9" s="85" customFormat="1" x14ac:dyDescent="0.25">
      <c r="C3604" s="202"/>
      <c r="I3604" s="102"/>
    </row>
    <row r="3605" spans="3:9" s="85" customFormat="1" x14ac:dyDescent="0.25">
      <c r="C3605" s="202"/>
      <c r="I3605" s="102"/>
    </row>
    <row r="3606" spans="3:9" s="85" customFormat="1" x14ac:dyDescent="0.25">
      <c r="C3606" s="202"/>
      <c r="I3606" s="102"/>
    </row>
    <row r="3607" spans="3:9" s="85" customFormat="1" x14ac:dyDescent="0.25">
      <c r="C3607" s="202"/>
      <c r="I3607" s="102"/>
    </row>
    <row r="3608" spans="3:9" s="85" customFormat="1" x14ac:dyDescent="0.25">
      <c r="C3608" s="202"/>
      <c r="I3608" s="102"/>
    </row>
    <row r="3609" spans="3:9" s="85" customFormat="1" x14ac:dyDescent="0.25">
      <c r="C3609" s="202"/>
      <c r="I3609" s="102"/>
    </row>
    <row r="3610" spans="3:9" s="85" customFormat="1" x14ac:dyDescent="0.25">
      <c r="C3610" s="202"/>
      <c r="I3610" s="102"/>
    </row>
    <row r="3611" spans="3:9" s="85" customFormat="1" x14ac:dyDescent="0.25">
      <c r="C3611" s="202"/>
      <c r="I3611" s="102"/>
    </row>
    <row r="3612" spans="3:9" s="85" customFormat="1" x14ac:dyDescent="0.25">
      <c r="C3612" s="202"/>
      <c r="I3612" s="102"/>
    </row>
    <row r="3613" spans="3:9" s="85" customFormat="1" x14ac:dyDescent="0.25">
      <c r="C3613" s="202"/>
      <c r="I3613" s="102"/>
    </row>
    <row r="3614" spans="3:9" s="85" customFormat="1" x14ac:dyDescent="0.25">
      <c r="C3614" s="202"/>
      <c r="I3614" s="102"/>
    </row>
    <row r="3615" spans="3:9" s="85" customFormat="1" x14ac:dyDescent="0.25">
      <c r="C3615" s="202"/>
      <c r="I3615" s="102"/>
    </row>
    <row r="3616" spans="3:9" s="85" customFormat="1" x14ac:dyDescent="0.25">
      <c r="C3616" s="202"/>
      <c r="I3616" s="102"/>
    </row>
    <row r="3617" spans="3:9" s="85" customFormat="1" x14ac:dyDescent="0.25">
      <c r="C3617" s="202"/>
      <c r="I3617" s="102"/>
    </row>
    <row r="3618" spans="3:9" s="85" customFormat="1" x14ac:dyDescent="0.25">
      <c r="C3618" s="202"/>
      <c r="I3618" s="102"/>
    </row>
    <row r="3619" spans="3:9" s="85" customFormat="1" x14ac:dyDescent="0.25">
      <c r="C3619" s="202"/>
      <c r="I3619" s="102"/>
    </row>
    <row r="3620" spans="3:9" s="85" customFormat="1" x14ac:dyDescent="0.25">
      <c r="C3620" s="202"/>
      <c r="I3620" s="102"/>
    </row>
    <row r="3621" spans="3:9" s="85" customFormat="1" x14ac:dyDescent="0.25">
      <c r="C3621" s="202"/>
      <c r="I3621" s="102"/>
    </row>
    <row r="3622" spans="3:9" s="85" customFormat="1" x14ac:dyDescent="0.25">
      <c r="C3622" s="202"/>
      <c r="I3622" s="102"/>
    </row>
    <row r="3623" spans="3:9" s="85" customFormat="1" x14ac:dyDescent="0.25">
      <c r="C3623" s="202"/>
      <c r="I3623" s="102"/>
    </row>
    <row r="3624" spans="3:9" s="85" customFormat="1" x14ac:dyDescent="0.25">
      <c r="C3624" s="202"/>
      <c r="I3624" s="102"/>
    </row>
    <row r="3625" spans="3:9" s="85" customFormat="1" x14ac:dyDescent="0.25">
      <c r="C3625" s="202"/>
      <c r="I3625" s="102"/>
    </row>
    <row r="3626" spans="3:9" s="85" customFormat="1" x14ac:dyDescent="0.25">
      <c r="C3626" s="202"/>
      <c r="I3626" s="102"/>
    </row>
    <row r="3627" spans="3:9" s="85" customFormat="1" x14ac:dyDescent="0.25">
      <c r="C3627" s="202"/>
      <c r="I3627" s="102"/>
    </row>
    <row r="3628" spans="3:9" s="85" customFormat="1" x14ac:dyDescent="0.25">
      <c r="C3628" s="202"/>
      <c r="I3628" s="102"/>
    </row>
    <row r="3629" spans="3:9" s="85" customFormat="1" x14ac:dyDescent="0.25">
      <c r="C3629" s="202"/>
      <c r="I3629" s="102"/>
    </row>
    <row r="3630" spans="3:9" s="85" customFormat="1" x14ac:dyDescent="0.25">
      <c r="C3630" s="202"/>
      <c r="I3630" s="102"/>
    </row>
    <row r="3631" spans="3:9" s="85" customFormat="1" x14ac:dyDescent="0.25">
      <c r="C3631" s="202"/>
      <c r="I3631" s="102"/>
    </row>
    <row r="3632" spans="3:9" s="85" customFormat="1" x14ac:dyDescent="0.25">
      <c r="C3632" s="202"/>
      <c r="I3632" s="102"/>
    </row>
    <row r="3633" spans="3:9" s="85" customFormat="1" x14ac:dyDescent="0.25">
      <c r="C3633" s="202"/>
      <c r="I3633" s="102"/>
    </row>
    <row r="3634" spans="3:9" s="85" customFormat="1" x14ac:dyDescent="0.25">
      <c r="C3634" s="202"/>
      <c r="I3634" s="102"/>
    </row>
    <row r="3635" spans="3:9" s="85" customFormat="1" x14ac:dyDescent="0.25">
      <c r="C3635" s="202"/>
      <c r="I3635" s="102"/>
    </row>
    <row r="3636" spans="3:9" s="85" customFormat="1" x14ac:dyDescent="0.25">
      <c r="C3636" s="202"/>
      <c r="I3636" s="102"/>
    </row>
    <row r="3637" spans="3:9" s="85" customFormat="1" x14ac:dyDescent="0.25">
      <c r="C3637" s="202"/>
      <c r="I3637" s="102"/>
    </row>
    <row r="3638" spans="3:9" s="85" customFormat="1" x14ac:dyDescent="0.25">
      <c r="C3638" s="202"/>
      <c r="I3638" s="102"/>
    </row>
    <row r="3639" spans="3:9" s="85" customFormat="1" x14ac:dyDescent="0.25">
      <c r="C3639" s="202"/>
      <c r="I3639" s="102"/>
    </row>
    <row r="3640" spans="3:9" s="85" customFormat="1" x14ac:dyDescent="0.25">
      <c r="C3640" s="202"/>
      <c r="I3640" s="102"/>
    </row>
    <row r="3641" spans="3:9" s="85" customFormat="1" x14ac:dyDescent="0.25">
      <c r="C3641" s="202"/>
      <c r="I3641" s="102"/>
    </row>
    <row r="3642" spans="3:9" s="85" customFormat="1" x14ac:dyDescent="0.25">
      <c r="C3642" s="202"/>
      <c r="I3642" s="102"/>
    </row>
    <row r="3643" spans="3:9" s="85" customFormat="1" x14ac:dyDescent="0.25">
      <c r="C3643" s="202"/>
      <c r="I3643" s="102"/>
    </row>
    <row r="3644" spans="3:9" s="85" customFormat="1" x14ac:dyDescent="0.25">
      <c r="C3644" s="202"/>
      <c r="I3644" s="102"/>
    </row>
    <row r="3645" spans="3:9" s="85" customFormat="1" x14ac:dyDescent="0.25">
      <c r="C3645" s="202"/>
      <c r="I3645" s="102"/>
    </row>
    <row r="3646" spans="3:9" s="85" customFormat="1" x14ac:dyDescent="0.25">
      <c r="C3646" s="202"/>
      <c r="I3646" s="102"/>
    </row>
    <row r="3647" spans="3:9" s="85" customFormat="1" x14ac:dyDescent="0.25">
      <c r="C3647" s="202"/>
      <c r="I3647" s="102"/>
    </row>
    <row r="3648" spans="3:9" s="85" customFormat="1" x14ac:dyDescent="0.25">
      <c r="C3648" s="202"/>
      <c r="I3648" s="102"/>
    </row>
    <row r="3649" spans="3:9" s="85" customFormat="1" x14ac:dyDescent="0.25">
      <c r="C3649" s="202"/>
      <c r="I3649" s="102"/>
    </row>
    <row r="3650" spans="3:9" s="85" customFormat="1" x14ac:dyDescent="0.25">
      <c r="C3650" s="202"/>
      <c r="I3650" s="102"/>
    </row>
    <row r="3651" spans="3:9" s="85" customFormat="1" x14ac:dyDescent="0.25">
      <c r="C3651" s="202"/>
      <c r="I3651" s="102"/>
    </row>
    <row r="3652" spans="3:9" s="85" customFormat="1" x14ac:dyDescent="0.25">
      <c r="C3652" s="202"/>
      <c r="I3652" s="102"/>
    </row>
    <row r="3653" spans="3:9" s="85" customFormat="1" x14ac:dyDescent="0.25">
      <c r="C3653" s="202"/>
      <c r="I3653" s="102"/>
    </row>
    <row r="3654" spans="3:9" s="85" customFormat="1" x14ac:dyDescent="0.25">
      <c r="C3654" s="202"/>
      <c r="I3654" s="102"/>
    </row>
    <row r="3655" spans="3:9" s="85" customFormat="1" x14ac:dyDescent="0.25">
      <c r="C3655" s="202"/>
      <c r="I3655" s="102"/>
    </row>
    <row r="3656" spans="3:9" s="85" customFormat="1" x14ac:dyDescent="0.25">
      <c r="C3656" s="202"/>
      <c r="I3656" s="102"/>
    </row>
    <row r="3657" spans="3:9" s="85" customFormat="1" x14ac:dyDescent="0.25">
      <c r="C3657" s="202"/>
      <c r="I3657" s="102"/>
    </row>
    <row r="3658" spans="3:9" s="85" customFormat="1" x14ac:dyDescent="0.25">
      <c r="C3658" s="202"/>
      <c r="I3658" s="102"/>
    </row>
    <row r="3659" spans="3:9" s="85" customFormat="1" x14ac:dyDescent="0.25">
      <c r="C3659" s="202"/>
      <c r="I3659" s="102"/>
    </row>
    <row r="3660" spans="3:9" s="85" customFormat="1" x14ac:dyDescent="0.25">
      <c r="C3660" s="202"/>
      <c r="I3660" s="102"/>
    </row>
    <row r="3661" spans="3:9" s="85" customFormat="1" x14ac:dyDescent="0.25">
      <c r="C3661" s="202"/>
      <c r="I3661" s="102"/>
    </row>
    <row r="3662" spans="3:9" s="85" customFormat="1" x14ac:dyDescent="0.25">
      <c r="C3662" s="202"/>
      <c r="I3662" s="102"/>
    </row>
    <row r="3663" spans="3:9" s="85" customFormat="1" x14ac:dyDescent="0.25">
      <c r="C3663" s="202"/>
      <c r="I3663" s="102"/>
    </row>
    <row r="3664" spans="3:9" s="85" customFormat="1" x14ac:dyDescent="0.25">
      <c r="C3664" s="202"/>
      <c r="I3664" s="102"/>
    </row>
    <row r="3665" spans="3:9" s="85" customFormat="1" x14ac:dyDescent="0.25">
      <c r="C3665" s="202"/>
      <c r="I3665" s="102"/>
    </row>
    <row r="3666" spans="3:9" s="85" customFormat="1" x14ac:dyDescent="0.25">
      <c r="C3666" s="202"/>
      <c r="I3666" s="102"/>
    </row>
    <row r="3667" spans="3:9" s="85" customFormat="1" x14ac:dyDescent="0.25">
      <c r="C3667" s="202"/>
      <c r="I3667" s="102"/>
    </row>
    <row r="3668" spans="3:9" s="85" customFormat="1" x14ac:dyDescent="0.25">
      <c r="C3668" s="202"/>
      <c r="I3668" s="102"/>
    </row>
    <row r="3669" spans="3:9" s="85" customFormat="1" x14ac:dyDescent="0.25">
      <c r="C3669" s="202"/>
      <c r="I3669" s="102"/>
    </row>
    <row r="3670" spans="3:9" s="85" customFormat="1" x14ac:dyDescent="0.25">
      <c r="C3670" s="202"/>
      <c r="I3670" s="102"/>
    </row>
    <row r="3671" spans="3:9" s="85" customFormat="1" x14ac:dyDescent="0.25">
      <c r="C3671" s="202"/>
      <c r="I3671" s="102"/>
    </row>
    <row r="3672" spans="3:9" s="85" customFormat="1" x14ac:dyDescent="0.25">
      <c r="C3672" s="202"/>
      <c r="I3672" s="102"/>
    </row>
    <row r="3673" spans="3:9" s="85" customFormat="1" x14ac:dyDescent="0.25">
      <c r="C3673" s="202"/>
      <c r="I3673" s="102"/>
    </row>
    <row r="3674" spans="3:9" s="85" customFormat="1" x14ac:dyDescent="0.25">
      <c r="C3674" s="202"/>
      <c r="I3674" s="102"/>
    </row>
    <row r="3675" spans="3:9" s="85" customFormat="1" x14ac:dyDescent="0.25">
      <c r="C3675" s="202"/>
      <c r="I3675" s="102"/>
    </row>
    <row r="3676" spans="3:9" s="85" customFormat="1" x14ac:dyDescent="0.25">
      <c r="C3676" s="202"/>
      <c r="I3676" s="102"/>
    </row>
    <row r="3677" spans="3:9" s="85" customFormat="1" x14ac:dyDescent="0.25">
      <c r="C3677" s="202"/>
      <c r="I3677" s="102"/>
    </row>
    <row r="3678" spans="3:9" s="85" customFormat="1" x14ac:dyDescent="0.25">
      <c r="C3678" s="202"/>
      <c r="I3678" s="102"/>
    </row>
    <row r="3679" spans="3:9" s="85" customFormat="1" x14ac:dyDescent="0.25">
      <c r="C3679" s="202"/>
      <c r="I3679" s="102"/>
    </row>
    <row r="3680" spans="3:9" s="85" customFormat="1" x14ac:dyDescent="0.25">
      <c r="C3680" s="202"/>
      <c r="I3680" s="102"/>
    </row>
    <row r="3681" spans="3:9" s="85" customFormat="1" x14ac:dyDescent="0.25">
      <c r="C3681" s="202"/>
      <c r="I3681" s="102"/>
    </row>
    <row r="3682" spans="3:9" s="85" customFormat="1" x14ac:dyDescent="0.25">
      <c r="C3682" s="202"/>
      <c r="I3682" s="102"/>
    </row>
    <row r="3683" spans="3:9" s="85" customFormat="1" x14ac:dyDescent="0.25">
      <c r="C3683" s="202"/>
      <c r="I3683" s="102"/>
    </row>
    <row r="3684" spans="3:9" s="85" customFormat="1" x14ac:dyDescent="0.25">
      <c r="C3684" s="202"/>
      <c r="I3684" s="102"/>
    </row>
    <row r="3685" spans="3:9" s="85" customFormat="1" x14ac:dyDescent="0.25">
      <c r="C3685" s="202"/>
      <c r="I3685" s="102"/>
    </row>
    <row r="3686" spans="3:9" s="85" customFormat="1" x14ac:dyDescent="0.25">
      <c r="C3686" s="202"/>
      <c r="I3686" s="102"/>
    </row>
    <row r="3687" spans="3:9" s="85" customFormat="1" x14ac:dyDescent="0.25">
      <c r="C3687" s="202"/>
      <c r="I3687" s="102"/>
    </row>
    <row r="3688" spans="3:9" s="85" customFormat="1" x14ac:dyDescent="0.25">
      <c r="C3688" s="202"/>
      <c r="I3688" s="102"/>
    </row>
    <row r="3689" spans="3:9" s="85" customFormat="1" x14ac:dyDescent="0.25">
      <c r="C3689" s="202"/>
      <c r="I3689" s="102"/>
    </row>
    <row r="3690" spans="3:9" s="85" customFormat="1" x14ac:dyDescent="0.25">
      <c r="C3690" s="202"/>
      <c r="I3690" s="102"/>
    </row>
    <row r="3691" spans="3:9" s="85" customFormat="1" x14ac:dyDescent="0.25">
      <c r="C3691" s="202"/>
      <c r="I3691" s="102"/>
    </row>
    <row r="3692" spans="3:9" s="85" customFormat="1" x14ac:dyDescent="0.25">
      <c r="C3692" s="202"/>
      <c r="I3692" s="102"/>
    </row>
    <row r="3693" spans="3:9" s="85" customFormat="1" x14ac:dyDescent="0.25">
      <c r="C3693" s="202"/>
      <c r="I3693" s="102"/>
    </row>
    <row r="3694" spans="3:9" s="85" customFormat="1" x14ac:dyDescent="0.25">
      <c r="C3694" s="202"/>
      <c r="I3694" s="102"/>
    </row>
    <row r="3695" spans="3:9" s="85" customFormat="1" x14ac:dyDescent="0.25">
      <c r="C3695" s="202"/>
      <c r="I3695" s="102"/>
    </row>
    <row r="3696" spans="3:9" s="85" customFormat="1" x14ac:dyDescent="0.25">
      <c r="C3696" s="202"/>
      <c r="I3696" s="102"/>
    </row>
    <row r="3697" spans="3:9" s="85" customFormat="1" x14ac:dyDescent="0.25">
      <c r="C3697" s="202"/>
      <c r="I3697" s="102"/>
    </row>
    <row r="3698" spans="3:9" s="85" customFormat="1" x14ac:dyDescent="0.25">
      <c r="C3698" s="202"/>
      <c r="I3698" s="102"/>
    </row>
    <row r="3699" spans="3:9" s="85" customFormat="1" x14ac:dyDescent="0.25">
      <c r="C3699" s="202"/>
      <c r="I3699" s="102"/>
    </row>
    <row r="3700" spans="3:9" s="85" customFormat="1" x14ac:dyDescent="0.25">
      <c r="C3700" s="202"/>
      <c r="I3700" s="102"/>
    </row>
    <row r="3701" spans="3:9" s="85" customFormat="1" x14ac:dyDescent="0.25">
      <c r="C3701" s="202"/>
      <c r="I3701" s="102"/>
    </row>
    <row r="3702" spans="3:9" s="85" customFormat="1" x14ac:dyDescent="0.25">
      <c r="C3702" s="202"/>
      <c r="I3702" s="102"/>
    </row>
    <row r="3703" spans="3:9" s="85" customFormat="1" x14ac:dyDescent="0.25">
      <c r="C3703" s="202"/>
      <c r="I3703" s="102"/>
    </row>
    <row r="3704" spans="3:9" s="85" customFormat="1" x14ac:dyDescent="0.25">
      <c r="C3704" s="202"/>
      <c r="I3704" s="102"/>
    </row>
    <row r="3705" spans="3:9" s="85" customFormat="1" x14ac:dyDescent="0.25">
      <c r="C3705" s="202"/>
      <c r="I3705" s="102"/>
    </row>
    <row r="3706" spans="3:9" s="85" customFormat="1" x14ac:dyDescent="0.25">
      <c r="C3706" s="202"/>
      <c r="I3706" s="102"/>
    </row>
    <row r="3707" spans="3:9" s="85" customFormat="1" x14ac:dyDescent="0.25">
      <c r="C3707" s="202"/>
      <c r="I3707" s="102"/>
    </row>
    <row r="3708" spans="3:9" s="85" customFormat="1" x14ac:dyDescent="0.25">
      <c r="C3708" s="202"/>
      <c r="I3708" s="102"/>
    </row>
    <row r="3709" spans="3:9" s="85" customFormat="1" x14ac:dyDescent="0.25">
      <c r="C3709" s="202"/>
      <c r="I3709" s="102"/>
    </row>
    <row r="3710" spans="3:9" s="85" customFormat="1" x14ac:dyDescent="0.25">
      <c r="C3710" s="202"/>
      <c r="I3710" s="102"/>
    </row>
    <row r="3711" spans="3:9" s="85" customFormat="1" x14ac:dyDescent="0.25">
      <c r="C3711" s="202"/>
      <c r="I3711" s="102"/>
    </row>
    <row r="3712" spans="3:9" s="85" customFormat="1" x14ac:dyDescent="0.25">
      <c r="C3712" s="202"/>
      <c r="I3712" s="102"/>
    </row>
    <row r="3713" spans="3:9" s="85" customFormat="1" x14ac:dyDescent="0.25">
      <c r="C3713" s="202"/>
      <c r="I3713" s="102"/>
    </row>
    <row r="3714" spans="3:9" s="85" customFormat="1" x14ac:dyDescent="0.25">
      <c r="C3714" s="202"/>
      <c r="I3714" s="102"/>
    </row>
    <row r="3715" spans="3:9" s="85" customFormat="1" x14ac:dyDescent="0.25">
      <c r="C3715" s="202"/>
      <c r="I3715" s="102"/>
    </row>
    <row r="3716" spans="3:9" s="85" customFormat="1" x14ac:dyDescent="0.25">
      <c r="C3716" s="202"/>
      <c r="I3716" s="102"/>
    </row>
    <row r="3717" spans="3:9" s="85" customFormat="1" x14ac:dyDescent="0.25">
      <c r="C3717" s="202"/>
      <c r="I3717" s="102"/>
    </row>
    <row r="3718" spans="3:9" s="85" customFormat="1" x14ac:dyDescent="0.25">
      <c r="C3718" s="202"/>
      <c r="I3718" s="102"/>
    </row>
    <row r="3719" spans="3:9" s="85" customFormat="1" x14ac:dyDescent="0.25">
      <c r="C3719" s="202"/>
      <c r="I3719" s="102"/>
    </row>
    <row r="3720" spans="3:9" s="85" customFormat="1" x14ac:dyDescent="0.25">
      <c r="C3720" s="202"/>
      <c r="I3720" s="102"/>
    </row>
    <row r="3721" spans="3:9" s="85" customFormat="1" x14ac:dyDescent="0.25">
      <c r="C3721" s="202"/>
      <c r="I3721" s="102"/>
    </row>
    <row r="3722" spans="3:9" s="85" customFormat="1" x14ac:dyDescent="0.25">
      <c r="C3722" s="202"/>
      <c r="I3722" s="102"/>
    </row>
    <row r="3723" spans="3:9" s="85" customFormat="1" x14ac:dyDescent="0.25">
      <c r="C3723" s="202"/>
      <c r="I3723" s="102"/>
    </row>
    <row r="3724" spans="3:9" s="85" customFormat="1" x14ac:dyDescent="0.25">
      <c r="C3724" s="202"/>
      <c r="I3724" s="102"/>
    </row>
    <row r="3725" spans="3:9" s="85" customFormat="1" x14ac:dyDescent="0.25">
      <c r="C3725" s="202"/>
      <c r="I3725" s="102"/>
    </row>
    <row r="3726" spans="3:9" s="85" customFormat="1" x14ac:dyDescent="0.25">
      <c r="C3726" s="202"/>
      <c r="I3726" s="102"/>
    </row>
    <row r="3727" spans="3:9" s="85" customFormat="1" x14ac:dyDescent="0.25">
      <c r="C3727" s="202"/>
      <c r="I3727" s="102"/>
    </row>
    <row r="3728" spans="3:9" s="85" customFormat="1" x14ac:dyDescent="0.25">
      <c r="C3728" s="202"/>
      <c r="I3728" s="102"/>
    </row>
    <row r="3729" spans="3:9" s="85" customFormat="1" x14ac:dyDescent="0.25">
      <c r="C3729" s="202"/>
      <c r="I3729" s="102"/>
    </row>
    <row r="3730" spans="3:9" s="85" customFormat="1" x14ac:dyDescent="0.25">
      <c r="C3730" s="202"/>
      <c r="I3730" s="102"/>
    </row>
    <row r="3731" spans="3:9" s="85" customFormat="1" x14ac:dyDescent="0.25">
      <c r="C3731" s="202"/>
      <c r="I3731" s="102"/>
    </row>
    <row r="3732" spans="3:9" s="85" customFormat="1" x14ac:dyDescent="0.25">
      <c r="C3732" s="202"/>
      <c r="I3732" s="102"/>
    </row>
    <row r="3733" spans="3:9" s="85" customFormat="1" x14ac:dyDescent="0.25">
      <c r="C3733" s="202"/>
      <c r="I3733" s="102"/>
    </row>
    <row r="3734" spans="3:9" s="85" customFormat="1" x14ac:dyDescent="0.25">
      <c r="C3734" s="202"/>
      <c r="I3734" s="102"/>
    </row>
    <row r="3735" spans="3:9" s="85" customFormat="1" x14ac:dyDescent="0.25">
      <c r="C3735" s="202"/>
      <c r="I3735" s="102"/>
    </row>
    <row r="3736" spans="3:9" s="85" customFormat="1" x14ac:dyDescent="0.25">
      <c r="C3736" s="202"/>
      <c r="I3736" s="102"/>
    </row>
    <row r="3737" spans="3:9" s="85" customFormat="1" x14ac:dyDescent="0.25">
      <c r="C3737" s="202"/>
      <c r="I3737" s="102"/>
    </row>
    <row r="3738" spans="3:9" s="85" customFormat="1" x14ac:dyDescent="0.25">
      <c r="C3738" s="202"/>
      <c r="I3738" s="102"/>
    </row>
    <row r="3739" spans="3:9" s="85" customFormat="1" x14ac:dyDescent="0.25">
      <c r="C3739" s="202"/>
      <c r="I3739" s="102"/>
    </row>
    <row r="3740" spans="3:9" s="85" customFormat="1" x14ac:dyDescent="0.25">
      <c r="C3740" s="202"/>
      <c r="I3740" s="102"/>
    </row>
    <row r="3741" spans="3:9" s="85" customFormat="1" x14ac:dyDescent="0.25">
      <c r="C3741" s="202"/>
      <c r="I3741" s="102"/>
    </row>
    <row r="3742" spans="3:9" s="85" customFormat="1" x14ac:dyDescent="0.25">
      <c r="C3742" s="202"/>
      <c r="I3742" s="102"/>
    </row>
    <row r="3743" spans="3:9" s="85" customFormat="1" x14ac:dyDescent="0.25">
      <c r="C3743" s="202"/>
      <c r="I3743" s="102"/>
    </row>
    <row r="3744" spans="3:9" s="85" customFormat="1" x14ac:dyDescent="0.25">
      <c r="C3744" s="202"/>
      <c r="I3744" s="102"/>
    </row>
    <row r="3745" spans="3:9" s="85" customFormat="1" x14ac:dyDescent="0.25">
      <c r="C3745" s="202"/>
      <c r="I3745" s="102"/>
    </row>
    <row r="3746" spans="3:9" s="85" customFormat="1" x14ac:dyDescent="0.25">
      <c r="C3746" s="202"/>
      <c r="I3746" s="102"/>
    </row>
    <row r="3747" spans="3:9" s="85" customFormat="1" x14ac:dyDescent="0.25">
      <c r="C3747" s="202"/>
      <c r="I3747" s="102"/>
    </row>
    <row r="3748" spans="3:9" s="85" customFormat="1" x14ac:dyDescent="0.25">
      <c r="C3748" s="202"/>
      <c r="I3748" s="102"/>
    </row>
    <row r="3749" spans="3:9" s="85" customFormat="1" x14ac:dyDescent="0.25">
      <c r="C3749" s="202"/>
      <c r="I3749" s="102"/>
    </row>
    <row r="3750" spans="3:9" s="85" customFormat="1" x14ac:dyDescent="0.25">
      <c r="C3750" s="202"/>
      <c r="I3750" s="102"/>
    </row>
    <row r="3751" spans="3:9" s="85" customFormat="1" x14ac:dyDescent="0.25">
      <c r="C3751" s="202"/>
      <c r="I3751" s="102"/>
    </row>
    <row r="3752" spans="3:9" s="85" customFormat="1" x14ac:dyDescent="0.25">
      <c r="C3752" s="202"/>
      <c r="I3752" s="102"/>
    </row>
    <row r="3753" spans="3:9" s="85" customFormat="1" x14ac:dyDescent="0.25">
      <c r="C3753" s="202"/>
      <c r="I3753" s="102"/>
    </row>
    <row r="3754" spans="3:9" s="85" customFormat="1" x14ac:dyDescent="0.25">
      <c r="C3754" s="202"/>
      <c r="I3754" s="102"/>
    </row>
    <row r="3755" spans="3:9" s="85" customFormat="1" x14ac:dyDescent="0.25">
      <c r="C3755" s="202"/>
      <c r="I3755" s="102"/>
    </row>
    <row r="3756" spans="3:9" s="85" customFormat="1" x14ac:dyDescent="0.25">
      <c r="C3756" s="202"/>
      <c r="I3756" s="102"/>
    </row>
    <row r="3757" spans="3:9" s="85" customFormat="1" x14ac:dyDescent="0.25">
      <c r="C3757" s="202"/>
      <c r="I3757" s="102"/>
    </row>
    <row r="3758" spans="3:9" s="85" customFormat="1" x14ac:dyDescent="0.25">
      <c r="C3758" s="202"/>
      <c r="I3758" s="102"/>
    </row>
    <row r="3759" spans="3:9" s="85" customFormat="1" x14ac:dyDescent="0.25">
      <c r="C3759" s="202"/>
      <c r="I3759" s="102"/>
    </row>
    <row r="3760" spans="3:9" s="85" customFormat="1" x14ac:dyDescent="0.25">
      <c r="C3760" s="202"/>
      <c r="I3760" s="102"/>
    </row>
    <row r="3761" spans="3:9" s="85" customFormat="1" x14ac:dyDescent="0.25">
      <c r="C3761" s="202"/>
      <c r="I3761" s="102"/>
    </row>
    <row r="3762" spans="3:9" s="85" customFormat="1" x14ac:dyDescent="0.25">
      <c r="C3762" s="202"/>
      <c r="I3762" s="102"/>
    </row>
    <row r="3763" spans="3:9" s="85" customFormat="1" x14ac:dyDescent="0.25">
      <c r="C3763" s="202"/>
      <c r="I3763" s="102"/>
    </row>
    <row r="3764" spans="3:9" s="85" customFormat="1" x14ac:dyDescent="0.25">
      <c r="C3764" s="202"/>
      <c r="I3764" s="102"/>
    </row>
    <row r="3765" spans="3:9" s="85" customFormat="1" x14ac:dyDescent="0.25">
      <c r="C3765" s="202"/>
      <c r="I3765" s="102"/>
    </row>
    <row r="3766" spans="3:9" s="85" customFormat="1" x14ac:dyDescent="0.25">
      <c r="C3766" s="202"/>
      <c r="I3766" s="102"/>
    </row>
    <row r="3767" spans="3:9" s="85" customFormat="1" x14ac:dyDescent="0.25">
      <c r="C3767" s="202"/>
      <c r="I3767" s="102"/>
    </row>
    <row r="3768" spans="3:9" s="85" customFormat="1" x14ac:dyDescent="0.25">
      <c r="C3768" s="202"/>
      <c r="I3768" s="102"/>
    </row>
    <row r="3769" spans="3:9" s="85" customFormat="1" x14ac:dyDescent="0.25">
      <c r="C3769" s="202"/>
      <c r="I3769" s="102"/>
    </row>
    <row r="3770" spans="3:9" s="85" customFormat="1" x14ac:dyDescent="0.25">
      <c r="C3770" s="202"/>
      <c r="I3770" s="102"/>
    </row>
    <row r="3771" spans="3:9" s="85" customFormat="1" x14ac:dyDescent="0.25">
      <c r="C3771" s="202"/>
      <c r="I3771" s="102"/>
    </row>
    <row r="3772" spans="3:9" s="85" customFormat="1" x14ac:dyDescent="0.25">
      <c r="C3772" s="202"/>
      <c r="I3772" s="102"/>
    </row>
    <row r="3773" spans="3:9" s="85" customFormat="1" x14ac:dyDescent="0.25">
      <c r="C3773" s="202"/>
      <c r="I3773" s="102"/>
    </row>
    <row r="3774" spans="3:9" s="85" customFormat="1" x14ac:dyDescent="0.25">
      <c r="C3774" s="202"/>
      <c r="I3774" s="102"/>
    </row>
    <row r="3775" spans="3:9" s="85" customFormat="1" x14ac:dyDescent="0.25">
      <c r="C3775" s="202"/>
      <c r="I3775" s="102"/>
    </row>
    <row r="3776" spans="3:9" s="85" customFormat="1" x14ac:dyDescent="0.25">
      <c r="C3776" s="202"/>
      <c r="I3776" s="102"/>
    </row>
    <row r="3777" spans="3:9" s="85" customFormat="1" x14ac:dyDescent="0.25">
      <c r="C3777" s="202"/>
      <c r="I3777" s="102"/>
    </row>
    <row r="3778" spans="3:9" s="85" customFormat="1" x14ac:dyDescent="0.25">
      <c r="C3778" s="202"/>
      <c r="I3778" s="102"/>
    </row>
    <row r="3779" spans="3:9" s="85" customFormat="1" x14ac:dyDescent="0.25">
      <c r="C3779" s="202"/>
      <c r="I3779" s="102"/>
    </row>
    <row r="3780" spans="3:9" s="85" customFormat="1" x14ac:dyDescent="0.25">
      <c r="C3780" s="202"/>
      <c r="I3780" s="102"/>
    </row>
    <row r="3781" spans="3:9" s="85" customFormat="1" x14ac:dyDescent="0.25">
      <c r="C3781" s="202"/>
      <c r="I3781" s="102"/>
    </row>
    <row r="3782" spans="3:9" s="85" customFormat="1" x14ac:dyDescent="0.25">
      <c r="C3782" s="202"/>
      <c r="I3782" s="102"/>
    </row>
    <row r="3783" spans="3:9" s="85" customFormat="1" x14ac:dyDescent="0.25">
      <c r="C3783" s="202"/>
      <c r="I3783" s="102"/>
    </row>
    <row r="3784" spans="3:9" s="85" customFormat="1" x14ac:dyDescent="0.25">
      <c r="C3784" s="202"/>
      <c r="I3784" s="102"/>
    </row>
    <row r="3785" spans="3:9" s="85" customFormat="1" x14ac:dyDescent="0.25">
      <c r="C3785" s="202"/>
      <c r="I3785" s="102"/>
    </row>
    <row r="3786" spans="3:9" s="85" customFormat="1" x14ac:dyDescent="0.25">
      <c r="C3786" s="202"/>
      <c r="I3786" s="102"/>
    </row>
    <row r="3787" spans="3:9" s="85" customFormat="1" x14ac:dyDescent="0.25">
      <c r="C3787" s="202"/>
      <c r="I3787" s="102"/>
    </row>
    <row r="3788" spans="3:9" s="85" customFormat="1" x14ac:dyDescent="0.25">
      <c r="C3788" s="202"/>
      <c r="I3788" s="102"/>
    </row>
    <row r="3789" spans="3:9" s="85" customFormat="1" x14ac:dyDescent="0.25">
      <c r="C3789" s="202"/>
      <c r="I3789" s="102"/>
    </row>
    <row r="3790" spans="3:9" s="85" customFormat="1" x14ac:dyDescent="0.25">
      <c r="C3790" s="202"/>
      <c r="I3790" s="102"/>
    </row>
    <row r="3791" spans="3:9" s="85" customFormat="1" x14ac:dyDescent="0.25">
      <c r="C3791" s="202"/>
      <c r="I3791" s="102"/>
    </row>
    <row r="3792" spans="3:9" s="85" customFormat="1" x14ac:dyDescent="0.25">
      <c r="C3792" s="202"/>
      <c r="I3792" s="102"/>
    </row>
    <row r="3793" spans="3:9" s="85" customFormat="1" x14ac:dyDescent="0.25">
      <c r="C3793" s="202"/>
      <c r="I3793" s="102"/>
    </row>
    <row r="3794" spans="3:9" s="85" customFormat="1" x14ac:dyDescent="0.25">
      <c r="C3794" s="202"/>
      <c r="I3794" s="102"/>
    </row>
    <row r="3795" spans="3:9" s="85" customFormat="1" x14ac:dyDescent="0.25">
      <c r="C3795" s="202"/>
      <c r="I3795" s="102"/>
    </row>
    <row r="3796" spans="3:9" s="85" customFormat="1" x14ac:dyDescent="0.25">
      <c r="C3796" s="202"/>
      <c r="I3796" s="102"/>
    </row>
    <row r="3797" spans="3:9" s="85" customFormat="1" x14ac:dyDescent="0.25">
      <c r="C3797" s="202"/>
      <c r="I3797" s="102"/>
    </row>
    <row r="3798" spans="3:9" s="85" customFormat="1" x14ac:dyDescent="0.25">
      <c r="C3798" s="202"/>
      <c r="I3798" s="102"/>
    </row>
    <row r="3799" spans="3:9" s="85" customFormat="1" x14ac:dyDescent="0.25">
      <c r="C3799" s="202"/>
      <c r="I3799" s="102"/>
    </row>
    <row r="3800" spans="3:9" s="85" customFormat="1" x14ac:dyDescent="0.25">
      <c r="C3800" s="202"/>
      <c r="I3800" s="102"/>
    </row>
    <row r="3801" spans="3:9" s="85" customFormat="1" x14ac:dyDescent="0.25">
      <c r="C3801" s="202"/>
      <c r="I3801" s="102"/>
    </row>
    <row r="3802" spans="3:9" s="85" customFormat="1" x14ac:dyDescent="0.25">
      <c r="C3802" s="202"/>
      <c r="I3802" s="102"/>
    </row>
    <row r="3803" spans="3:9" s="85" customFormat="1" x14ac:dyDescent="0.25">
      <c r="C3803" s="202"/>
      <c r="I3803" s="102"/>
    </row>
    <row r="3804" spans="3:9" s="85" customFormat="1" x14ac:dyDescent="0.25">
      <c r="C3804" s="202"/>
      <c r="I3804" s="102"/>
    </row>
    <row r="3805" spans="3:9" s="85" customFormat="1" x14ac:dyDescent="0.25">
      <c r="C3805" s="202"/>
      <c r="I3805" s="102"/>
    </row>
    <row r="3806" spans="3:9" s="85" customFormat="1" x14ac:dyDescent="0.25">
      <c r="C3806" s="202"/>
      <c r="I3806" s="102"/>
    </row>
    <row r="3807" spans="3:9" s="85" customFormat="1" x14ac:dyDescent="0.25">
      <c r="C3807" s="202"/>
      <c r="I3807" s="102"/>
    </row>
    <row r="3808" spans="3:9" s="85" customFormat="1" x14ac:dyDescent="0.25">
      <c r="C3808" s="202"/>
      <c r="I3808" s="102"/>
    </row>
    <row r="3809" spans="3:9" s="85" customFormat="1" x14ac:dyDescent="0.25">
      <c r="C3809" s="202"/>
      <c r="I3809" s="102"/>
    </row>
    <row r="3810" spans="3:9" s="85" customFormat="1" x14ac:dyDescent="0.25">
      <c r="C3810" s="202"/>
      <c r="I3810" s="102"/>
    </row>
    <row r="3811" spans="3:9" s="85" customFormat="1" x14ac:dyDescent="0.25">
      <c r="C3811" s="202"/>
      <c r="I3811" s="102"/>
    </row>
    <row r="3812" spans="3:9" s="85" customFormat="1" x14ac:dyDescent="0.25">
      <c r="C3812" s="202"/>
      <c r="I3812" s="102"/>
    </row>
    <row r="3813" spans="3:9" s="85" customFormat="1" x14ac:dyDescent="0.25">
      <c r="C3813" s="202"/>
      <c r="I3813" s="102"/>
    </row>
    <row r="3814" spans="3:9" s="85" customFormat="1" x14ac:dyDescent="0.25">
      <c r="C3814" s="202"/>
      <c r="I3814" s="102"/>
    </row>
    <row r="3815" spans="3:9" s="85" customFormat="1" x14ac:dyDescent="0.25">
      <c r="C3815" s="202"/>
      <c r="I3815" s="102"/>
    </row>
    <row r="3816" spans="3:9" s="85" customFormat="1" x14ac:dyDescent="0.25">
      <c r="C3816" s="202"/>
      <c r="I3816" s="102"/>
    </row>
    <row r="3817" spans="3:9" s="85" customFormat="1" x14ac:dyDescent="0.25">
      <c r="C3817" s="202"/>
      <c r="I3817" s="102"/>
    </row>
    <row r="3818" spans="3:9" s="85" customFormat="1" x14ac:dyDescent="0.25">
      <c r="C3818" s="202"/>
      <c r="I3818" s="102"/>
    </row>
    <row r="3819" spans="3:9" s="85" customFormat="1" x14ac:dyDescent="0.25">
      <c r="C3819" s="202"/>
      <c r="I3819" s="102"/>
    </row>
    <row r="3820" spans="3:9" s="85" customFormat="1" x14ac:dyDescent="0.25">
      <c r="C3820" s="202"/>
      <c r="I3820" s="102"/>
    </row>
    <row r="3821" spans="3:9" s="85" customFormat="1" x14ac:dyDescent="0.25">
      <c r="C3821" s="202"/>
      <c r="I3821" s="102"/>
    </row>
    <row r="3822" spans="3:9" s="85" customFormat="1" x14ac:dyDescent="0.25">
      <c r="C3822" s="202"/>
      <c r="I3822" s="102"/>
    </row>
    <row r="3823" spans="3:9" s="85" customFormat="1" x14ac:dyDescent="0.25">
      <c r="C3823" s="202"/>
      <c r="I3823" s="102"/>
    </row>
    <row r="3824" spans="3:9" s="85" customFormat="1" x14ac:dyDescent="0.25">
      <c r="C3824" s="202"/>
      <c r="I3824" s="102"/>
    </row>
    <row r="3825" spans="3:9" s="85" customFormat="1" x14ac:dyDescent="0.25">
      <c r="C3825" s="202"/>
      <c r="I3825" s="102"/>
    </row>
    <row r="3826" spans="3:9" s="85" customFormat="1" x14ac:dyDescent="0.25">
      <c r="C3826" s="202"/>
      <c r="I3826" s="102"/>
    </row>
    <row r="3827" spans="3:9" s="85" customFormat="1" x14ac:dyDescent="0.25">
      <c r="C3827" s="202"/>
      <c r="I3827" s="102"/>
    </row>
    <row r="3828" spans="3:9" s="85" customFormat="1" x14ac:dyDescent="0.25">
      <c r="C3828" s="202"/>
      <c r="I3828" s="102"/>
    </row>
    <row r="3829" spans="3:9" s="85" customFormat="1" x14ac:dyDescent="0.25">
      <c r="C3829" s="202"/>
      <c r="I3829" s="102"/>
    </row>
    <row r="3830" spans="3:9" s="85" customFormat="1" x14ac:dyDescent="0.25">
      <c r="C3830" s="202"/>
      <c r="I3830" s="102"/>
    </row>
    <row r="3831" spans="3:9" s="85" customFormat="1" x14ac:dyDescent="0.25">
      <c r="C3831" s="202"/>
      <c r="I3831" s="102"/>
    </row>
    <row r="3832" spans="3:9" s="85" customFormat="1" x14ac:dyDescent="0.25">
      <c r="C3832" s="202"/>
      <c r="I3832" s="102"/>
    </row>
    <row r="3833" spans="3:9" s="85" customFormat="1" x14ac:dyDescent="0.25">
      <c r="C3833" s="202"/>
      <c r="I3833" s="102"/>
    </row>
    <row r="3834" spans="3:9" s="85" customFormat="1" x14ac:dyDescent="0.25">
      <c r="C3834" s="202"/>
      <c r="I3834" s="102"/>
    </row>
    <row r="3835" spans="3:9" s="85" customFormat="1" x14ac:dyDescent="0.25">
      <c r="C3835" s="202"/>
      <c r="I3835" s="102"/>
    </row>
    <row r="3836" spans="3:9" s="85" customFormat="1" x14ac:dyDescent="0.25">
      <c r="C3836" s="202"/>
      <c r="I3836" s="102"/>
    </row>
    <row r="3837" spans="3:9" s="85" customFormat="1" x14ac:dyDescent="0.25">
      <c r="C3837" s="202"/>
      <c r="I3837" s="102"/>
    </row>
    <row r="3838" spans="3:9" s="85" customFormat="1" x14ac:dyDescent="0.25">
      <c r="C3838" s="202"/>
      <c r="I3838" s="102"/>
    </row>
    <row r="3839" spans="3:9" s="85" customFormat="1" x14ac:dyDescent="0.25">
      <c r="C3839" s="202"/>
      <c r="I3839" s="102"/>
    </row>
    <row r="3840" spans="3:9" s="85" customFormat="1" x14ac:dyDescent="0.25">
      <c r="C3840" s="202"/>
      <c r="I3840" s="102"/>
    </row>
    <row r="3841" spans="3:9" s="85" customFormat="1" x14ac:dyDescent="0.25">
      <c r="C3841" s="202"/>
      <c r="I3841" s="102"/>
    </row>
    <row r="3842" spans="3:9" s="85" customFormat="1" x14ac:dyDescent="0.25">
      <c r="C3842" s="202"/>
      <c r="I3842" s="102"/>
    </row>
    <row r="3843" spans="3:9" s="85" customFormat="1" x14ac:dyDescent="0.25">
      <c r="C3843" s="202"/>
      <c r="I3843" s="102"/>
    </row>
    <row r="3844" spans="3:9" s="85" customFormat="1" x14ac:dyDescent="0.25">
      <c r="C3844" s="202"/>
      <c r="I3844" s="102"/>
    </row>
    <row r="3845" spans="3:9" s="85" customFormat="1" x14ac:dyDescent="0.25">
      <c r="C3845" s="202"/>
      <c r="I3845" s="102"/>
    </row>
    <row r="3846" spans="3:9" s="85" customFormat="1" x14ac:dyDescent="0.25">
      <c r="C3846" s="202"/>
      <c r="I3846" s="102"/>
    </row>
    <row r="3847" spans="3:9" s="85" customFormat="1" x14ac:dyDescent="0.25">
      <c r="C3847" s="202"/>
      <c r="I3847" s="102"/>
    </row>
    <row r="3848" spans="3:9" s="85" customFormat="1" x14ac:dyDescent="0.25">
      <c r="C3848" s="202"/>
      <c r="I3848" s="102"/>
    </row>
    <row r="3849" spans="3:9" s="85" customFormat="1" x14ac:dyDescent="0.25">
      <c r="C3849" s="202"/>
      <c r="I3849" s="102"/>
    </row>
    <row r="3850" spans="3:9" s="85" customFormat="1" x14ac:dyDescent="0.25">
      <c r="C3850" s="202"/>
      <c r="I3850" s="102"/>
    </row>
    <row r="3851" spans="3:9" s="85" customFormat="1" x14ac:dyDescent="0.25">
      <c r="C3851" s="202"/>
      <c r="I3851" s="102"/>
    </row>
    <row r="3852" spans="3:9" s="85" customFormat="1" x14ac:dyDescent="0.25">
      <c r="C3852" s="202"/>
      <c r="I3852" s="102"/>
    </row>
    <row r="3853" spans="3:9" s="85" customFormat="1" x14ac:dyDescent="0.25">
      <c r="C3853" s="202"/>
      <c r="I3853" s="102"/>
    </row>
    <row r="3854" spans="3:9" s="85" customFormat="1" x14ac:dyDescent="0.25">
      <c r="C3854" s="202"/>
      <c r="I3854" s="102"/>
    </row>
    <row r="3855" spans="3:9" s="85" customFormat="1" x14ac:dyDescent="0.25">
      <c r="C3855" s="202"/>
      <c r="I3855" s="102"/>
    </row>
    <row r="3856" spans="3:9" s="85" customFormat="1" x14ac:dyDescent="0.25">
      <c r="C3856" s="202"/>
      <c r="I3856" s="102"/>
    </row>
    <row r="3857" spans="3:9" s="85" customFormat="1" x14ac:dyDescent="0.25">
      <c r="C3857" s="202"/>
      <c r="I3857" s="102"/>
    </row>
    <row r="3858" spans="3:9" s="85" customFormat="1" x14ac:dyDescent="0.25">
      <c r="C3858" s="202"/>
      <c r="I3858" s="102"/>
    </row>
    <row r="3859" spans="3:9" s="85" customFormat="1" x14ac:dyDescent="0.25">
      <c r="C3859" s="202"/>
      <c r="I3859" s="102"/>
    </row>
    <row r="3860" spans="3:9" s="85" customFormat="1" x14ac:dyDescent="0.25">
      <c r="C3860" s="202"/>
      <c r="I3860" s="102"/>
    </row>
    <row r="3861" spans="3:9" s="85" customFormat="1" x14ac:dyDescent="0.25">
      <c r="C3861" s="202"/>
      <c r="I3861" s="102"/>
    </row>
    <row r="3862" spans="3:9" s="85" customFormat="1" x14ac:dyDescent="0.25">
      <c r="C3862" s="202"/>
      <c r="I3862" s="102"/>
    </row>
    <row r="3863" spans="3:9" s="85" customFormat="1" x14ac:dyDescent="0.25">
      <c r="C3863" s="202"/>
      <c r="I3863" s="102"/>
    </row>
    <row r="3864" spans="3:9" s="85" customFormat="1" x14ac:dyDescent="0.25">
      <c r="C3864" s="202"/>
      <c r="I3864" s="102"/>
    </row>
    <row r="3865" spans="3:9" s="85" customFormat="1" x14ac:dyDescent="0.25">
      <c r="C3865" s="202"/>
      <c r="I3865" s="102"/>
    </row>
    <row r="3866" spans="3:9" s="85" customFormat="1" x14ac:dyDescent="0.25">
      <c r="C3866" s="202"/>
      <c r="I3866" s="102"/>
    </row>
    <row r="3867" spans="3:9" s="85" customFormat="1" x14ac:dyDescent="0.25">
      <c r="C3867" s="202"/>
      <c r="I3867" s="102"/>
    </row>
    <row r="3868" spans="3:9" s="85" customFormat="1" x14ac:dyDescent="0.25">
      <c r="C3868" s="202"/>
      <c r="I3868" s="102"/>
    </row>
    <row r="3869" spans="3:9" s="85" customFormat="1" x14ac:dyDescent="0.25">
      <c r="C3869" s="202"/>
      <c r="I3869" s="102"/>
    </row>
    <row r="3870" spans="3:9" s="85" customFormat="1" x14ac:dyDescent="0.25">
      <c r="C3870" s="202"/>
      <c r="I3870" s="102"/>
    </row>
    <row r="3871" spans="3:9" s="85" customFormat="1" x14ac:dyDescent="0.25">
      <c r="C3871" s="202"/>
      <c r="I3871" s="102"/>
    </row>
    <row r="3872" spans="3:9" s="85" customFormat="1" x14ac:dyDescent="0.25">
      <c r="C3872" s="202"/>
      <c r="I3872" s="102"/>
    </row>
    <row r="3873" spans="3:9" s="85" customFormat="1" x14ac:dyDescent="0.25">
      <c r="C3873" s="202"/>
      <c r="I3873" s="102"/>
    </row>
    <row r="3874" spans="3:9" s="85" customFormat="1" x14ac:dyDescent="0.25">
      <c r="C3874" s="202"/>
      <c r="I3874" s="102"/>
    </row>
    <row r="3875" spans="3:9" s="85" customFormat="1" x14ac:dyDescent="0.25">
      <c r="C3875" s="202"/>
      <c r="I3875" s="102"/>
    </row>
    <row r="3876" spans="3:9" s="85" customFormat="1" x14ac:dyDescent="0.25">
      <c r="C3876" s="202"/>
      <c r="I3876" s="102"/>
    </row>
    <row r="3877" spans="3:9" s="85" customFormat="1" x14ac:dyDescent="0.25">
      <c r="C3877" s="202"/>
      <c r="I3877" s="102"/>
    </row>
    <row r="3878" spans="3:9" s="85" customFormat="1" x14ac:dyDescent="0.25">
      <c r="C3878" s="202"/>
      <c r="I3878" s="102"/>
    </row>
    <row r="3879" spans="3:9" s="85" customFormat="1" x14ac:dyDescent="0.25">
      <c r="C3879" s="202"/>
      <c r="I3879" s="102"/>
    </row>
    <row r="3880" spans="3:9" s="85" customFormat="1" x14ac:dyDescent="0.25">
      <c r="C3880" s="202"/>
      <c r="I3880" s="102"/>
    </row>
    <row r="3881" spans="3:9" s="85" customFormat="1" x14ac:dyDescent="0.25">
      <c r="C3881" s="202"/>
      <c r="I3881" s="102"/>
    </row>
    <row r="3882" spans="3:9" s="85" customFormat="1" x14ac:dyDescent="0.25">
      <c r="C3882" s="202"/>
      <c r="I3882" s="102"/>
    </row>
    <row r="3883" spans="3:9" s="85" customFormat="1" x14ac:dyDescent="0.25">
      <c r="C3883" s="202"/>
      <c r="I3883" s="102"/>
    </row>
    <row r="3884" spans="3:9" s="85" customFormat="1" x14ac:dyDescent="0.25">
      <c r="C3884" s="202"/>
      <c r="I3884" s="102"/>
    </row>
    <row r="3885" spans="3:9" s="85" customFormat="1" x14ac:dyDescent="0.25">
      <c r="C3885" s="202"/>
      <c r="I3885" s="102"/>
    </row>
    <row r="3886" spans="3:9" s="85" customFormat="1" x14ac:dyDescent="0.25">
      <c r="C3886" s="202"/>
      <c r="I3886" s="102"/>
    </row>
    <row r="3887" spans="3:9" s="85" customFormat="1" x14ac:dyDescent="0.25">
      <c r="C3887" s="202"/>
      <c r="I3887" s="102"/>
    </row>
    <row r="3888" spans="3:9" s="85" customFormat="1" x14ac:dyDescent="0.25">
      <c r="C3888" s="202"/>
      <c r="I3888" s="102"/>
    </row>
    <row r="3889" spans="3:9" s="85" customFormat="1" x14ac:dyDescent="0.25">
      <c r="C3889" s="202"/>
      <c r="I3889" s="102"/>
    </row>
    <row r="3890" spans="3:9" s="85" customFormat="1" x14ac:dyDescent="0.25">
      <c r="C3890" s="202"/>
      <c r="I3890" s="102"/>
    </row>
    <row r="3891" spans="3:9" s="85" customFormat="1" x14ac:dyDescent="0.25">
      <c r="C3891" s="202"/>
      <c r="I3891" s="102"/>
    </row>
    <row r="3892" spans="3:9" s="85" customFormat="1" x14ac:dyDescent="0.25">
      <c r="C3892" s="202"/>
      <c r="I3892" s="102"/>
    </row>
    <row r="3893" spans="3:9" s="85" customFormat="1" x14ac:dyDescent="0.25">
      <c r="C3893" s="202"/>
      <c r="I3893" s="102"/>
    </row>
    <row r="3894" spans="3:9" s="85" customFormat="1" x14ac:dyDescent="0.25">
      <c r="C3894" s="202"/>
      <c r="I3894" s="102"/>
    </row>
    <row r="3895" spans="3:9" s="85" customFormat="1" x14ac:dyDescent="0.25">
      <c r="C3895" s="202"/>
      <c r="I3895" s="102"/>
    </row>
    <row r="3896" spans="3:9" s="85" customFormat="1" x14ac:dyDescent="0.25">
      <c r="C3896" s="202"/>
      <c r="I3896" s="102"/>
    </row>
    <row r="3897" spans="3:9" s="85" customFormat="1" x14ac:dyDescent="0.25">
      <c r="C3897" s="202"/>
      <c r="I3897" s="102"/>
    </row>
    <row r="3898" spans="3:9" s="85" customFormat="1" x14ac:dyDescent="0.25">
      <c r="C3898" s="202"/>
      <c r="I3898" s="102"/>
    </row>
    <row r="3899" spans="3:9" s="85" customFormat="1" x14ac:dyDescent="0.25">
      <c r="C3899" s="202"/>
      <c r="I3899" s="102"/>
    </row>
    <row r="3900" spans="3:9" s="85" customFormat="1" x14ac:dyDescent="0.25">
      <c r="C3900" s="202"/>
      <c r="I3900" s="102"/>
    </row>
    <row r="3901" spans="3:9" s="85" customFormat="1" x14ac:dyDescent="0.25">
      <c r="C3901" s="202"/>
      <c r="I3901" s="102"/>
    </row>
    <row r="3902" spans="3:9" s="85" customFormat="1" x14ac:dyDescent="0.25">
      <c r="C3902" s="202"/>
      <c r="I3902" s="102"/>
    </row>
    <row r="3903" spans="3:9" s="85" customFormat="1" x14ac:dyDescent="0.25">
      <c r="C3903" s="202"/>
      <c r="I3903" s="102"/>
    </row>
    <row r="3904" spans="3:9" s="85" customFormat="1" x14ac:dyDescent="0.25">
      <c r="C3904" s="202"/>
      <c r="I3904" s="102"/>
    </row>
    <row r="3905" spans="3:9" s="85" customFormat="1" x14ac:dyDescent="0.25">
      <c r="C3905" s="202"/>
      <c r="I3905" s="102"/>
    </row>
    <row r="3906" spans="3:9" s="85" customFormat="1" x14ac:dyDescent="0.25">
      <c r="C3906" s="202"/>
      <c r="I3906" s="102"/>
    </row>
    <row r="3907" spans="3:9" s="85" customFormat="1" x14ac:dyDescent="0.25">
      <c r="C3907" s="202"/>
      <c r="I3907" s="102"/>
    </row>
    <row r="3908" spans="3:9" s="85" customFormat="1" x14ac:dyDescent="0.25">
      <c r="C3908" s="202"/>
      <c r="I3908" s="102"/>
    </row>
    <row r="3909" spans="3:9" s="85" customFormat="1" x14ac:dyDescent="0.25">
      <c r="C3909" s="202"/>
      <c r="I3909" s="102"/>
    </row>
    <row r="3910" spans="3:9" s="85" customFormat="1" x14ac:dyDescent="0.25">
      <c r="C3910" s="202"/>
      <c r="I3910" s="102"/>
    </row>
    <row r="3911" spans="3:9" s="85" customFormat="1" x14ac:dyDescent="0.25">
      <c r="C3911" s="202"/>
      <c r="I3911" s="102"/>
    </row>
    <row r="3912" spans="3:9" s="85" customFormat="1" x14ac:dyDescent="0.25">
      <c r="C3912" s="202"/>
      <c r="I3912" s="102"/>
    </row>
    <row r="3913" spans="3:9" s="85" customFormat="1" x14ac:dyDescent="0.25">
      <c r="C3913" s="202"/>
      <c r="I3913" s="102"/>
    </row>
    <row r="3914" spans="3:9" s="85" customFormat="1" x14ac:dyDescent="0.25">
      <c r="C3914" s="202"/>
      <c r="I3914" s="102"/>
    </row>
    <row r="3915" spans="3:9" s="85" customFormat="1" x14ac:dyDescent="0.25">
      <c r="C3915" s="202"/>
      <c r="I3915" s="102"/>
    </row>
    <row r="3916" spans="3:9" s="85" customFormat="1" x14ac:dyDescent="0.25">
      <c r="C3916" s="202"/>
      <c r="I3916" s="102"/>
    </row>
    <row r="3917" spans="3:9" s="85" customFormat="1" x14ac:dyDescent="0.25">
      <c r="C3917" s="202"/>
      <c r="I3917" s="102"/>
    </row>
    <row r="3918" spans="3:9" s="85" customFormat="1" x14ac:dyDescent="0.25">
      <c r="C3918" s="202"/>
      <c r="I3918" s="102"/>
    </row>
    <row r="3919" spans="3:9" s="85" customFormat="1" x14ac:dyDescent="0.25">
      <c r="C3919" s="202"/>
      <c r="I3919" s="102"/>
    </row>
    <row r="3920" spans="3:9" s="85" customFormat="1" x14ac:dyDescent="0.25">
      <c r="C3920" s="202"/>
      <c r="I3920" s="102"/>
    </row>
    <row r="3921" spans="3:9" s="85" customFormat="1" x14ac:dyDescent="0.25">
      <c r="C3921" s="202"/>
      <c r="I3921" s="102"/>
    </row>
    <row r="3922" spans="3:9" s="85" customFormat="1" x14ac:dyDescent="0.25">
      <c r="C3922" s="202"/>
      <c r="I3922" s="102"/>
    </row>
    <row r="3923" spans="3:9" s="85" customFormat="1" x14ac:dyDescent="0.25">
      <c r="C3923" s="202"/>
      <c r="I3923" s="102"/>
    </row>
    <row r="3924" spans="3:9" s="85" customFormat="1" x14ac:dyDescent="0.25">
      <c r="C3924" s="202"/>
      <c r="I3924" s="102"/>
    </row>
    <row r="3925" spans="3:9" s="85" customFormat="1" x14ac:dyDescent="0.25">
      <c r="C3925" s="202"/>
      <c r="I3925" s="102"/>
    </row>
    <row r="3926" spans="3:9" s="85" customFormat="1" x14ac:dyDescent="0.25">
      <c r="C3926" s="202"/>
      <c r="I3926" s="102"/>
    </row>
    <row r="3927" spans="3:9" s="85" customFormat="1" x14ac:dyDescent="0.25">
      <c r="C3927" s="202"/>
      <c r="I3927" s="102"/>
    </row>
    <row r="3928" spans="3:9" s="85" customFormat="1" x14ac:dyDescent="0.25">
      <c r="C3928" s="202"/>
      <c r="I3928" s="102"/>
    </row>
    <row r="3929" spans="3:9" s="85" customFormat="1" x14ac:dyDescent="0.25">
      <c r="C3929" s="202"/>
      <c r="I3929" s="102"/>
    </row>
    <row r="3930" spans="3:9" s="85" customFormat="1" x14ac:dyDescent="0.25">
      <c r="C3930" s="202"/>
      <c r="I3930" s="102"/>
    </row>
    <row r="3931" spans="3:9" s="85" customFormat="1" x14ac:dyDescent="0.25">
      <c r="C3931" s="202"/>
      <c r="I3931" s="102"/>
    </row>
    <row r="3932" spans="3:9" s="85" customFormat="1" x14ac:dyDescent="0.25">
      <c r="C3932" s="202"/>
      <c r="I3932" s="102"/>
    </row>
    <row r="3933" spans="3:9" s="85" customFormat="1" x14ac:dyDescent="0.25">
      <c r="C3933" s="202"/>
      <c r="I3933" s="102"/>
    </row>
    <row r="3934" spans="3:9" s="85" customFormat="1" x14ac:dyDescent="0.25">
      <c r="C3934" s="202"/>
      <c r="I3934" s="102"/>
    </row>
    <row r="3935" spans="3:9" s="85" customFormat="1" x14ac:dyDescent="0.25">
      <c r="C3935" s="202"/>
      <c r="I3935" s="102"/>
    </row>
    <row r="3936" spans="3:9" s="85" customFormat="1" x14ac:dyDescent="0.25">
      <c r="C3936" s="202"/>
      <c r="I3936" s="102"/>
    </row>
    <row r="3937" spans="3:9" s="85" customFormat="1" x14ac:dyDescent="0.25">
      <c r="C3937" s="202"/>
      <c r="I3937" s="102"/>
    </row>
    <row r="3938" spans="3:9" s="85" customFormat="1" x14ac:dyDescent="0.25">
      <c r="C3938" s="202"/>
      <c r="I3938" s="102"/>
    </row>
    <row r="3939" spans="3:9" s="85" customFormat="1" x14ac:dyDescent="0.25">
      <c r="C3939" s="202"/>
      <c r="I3939" s="102"/>
    </row>
    <row r="3940" spans="3:9" s="85" customFormat="1" x14ac:dyDescent="0.25">
      <c r="C3940" s="202"/>
      <c r="I3940" s="102"/>
    </row>
    <row r="3941" spans="3:9" s="85" customFormat="1" x14ac:dyDescent="0.25">
      <c r="C3941" s="202"/>
      <c r="I3941" s="102"/>
    </row>
    <row r="3942" spans="3:9" s="85" customFormat="1" x14ac:dyDescent="0.25">
      <c r="C3942" s="202"/>
      <c r="I3942" s="102"/>
    </row>
    <row r="3943" spans="3:9" s="85" customFormat="1" x14ac:dyDescent="0.25">
      <c r="C3943" s="202"/>
      <c r="I3943" s="102"/>
    </row>
    <row r="3944" spans="3:9" s="85" customFormat="1" x14ac:dyDescent="0.25">
      <c r="C3944" s="202"/>
      <c r="I3944" s="102"/>
    </row>
    <row r="3945" spans="3:9" s="85" customFormat="1" x14ac:dyDescent="0.25">
      <c r="C3945" s="202"/>
      <c r="I3945" s="102"/>
    </row>
    <row r="3946" spans="3:9" s="85" customFormat="1" x14ac:dyDescent="0.25">
      <c r="C3946" s="202"/>
      <c r="I3946" s="102"/>
    </row>
    <row r="3947" spans="3:9" s="85" customFormat="1" x14ac:dyDescent="0.25">
      <c r="C3947" s="202"/>
      <c r="I3947" s="102"/>
    </row>
    <row r="3948" spans="3:9" s="85" customFormat="1" x14ac:dyDescent="0.25">
      <c r="C3948" s="202"/>
      <c r="I3948" s="102"/>
    </row>
    <row r="3949" spans="3:9" s="85" customFormat="1" x14ac:dyDescent="0.25">
      <c r="C3949" s="202"/>
      <c r="I3949" s="102"/>
    </row>
    <row r="3950" spans="3:9" s="85" customFormat="1" x14ac:dyDescent="0.25">
      <c r="C3950" s="202"/>
      <c r="I3950" s="102"/>
    </row>
    <row r="3951" spans="3:9" s="85" customFormat="1" x14ac:dyDescent="0.25">
      <c r="C3951" s="202"/>
      <c r="I3951" s="102"/>
    </row>
    <row r="3952" spans="3:9" s="85" customFormat="1" x14ac:dyDescent="0.25">
      <c r="C3952" s="202"/>
      <c r="I3952" s="102"/>
    </row>
    <row r="3953" spans="3:9" s="85" customFormat="1" x14ac:dyDescent="0.25">
      <c r="C3953" s="202"/>
      <c r="I3953" s="102"/>
    </row>
    <row r="3954" spans="3:9" s="85" customFormat="1" x14ac:dyDescent="0.25">
      <c r="C3954" s="202"/>
      <c r="I3954" s="102"/>
    </row>
    <row r="3955" spans="3:9" s="85" customFormat="1" x14ac:dyDescent="0.25">
      <c r="C3955" s="202"/>
      <c r="I3955" s="102"/>
    </row>
    <row r="3956" spans="3:9" s="85" customFormat="1" x14ac:dyDescent="0.25">
      <c r="C3956" s="202"/>
      <c r="I3956" s="102"/>
    </row>
    <row r="3957" spans="3:9" s="85" customFormat="1" x14ac:dyDescent="0.25">
      <c r="C3957" s="202"/>
      <c r="I3957" s="102"/>
    </row>
    <row r="3958" spans="3:9" s="85" customFormat="1" x14ac:dyDescent="0.25">
      <c r="C3958" s="202"/>
      <c r="I3958" s="102"/>
    </row>
    <row r="3959" spans="3:9" s="85" customFormat="1" x14ac:dyDescent="0.25">
      <c r="C3959" s="202"/>
      <c r="I3959" s="102"/>
    </row>
    <row r="3960" spans="3:9" s="85" customFormat="1" x14ac:dyDescent="0.25">
      <c r="C3960" s="202"/>
      <c r="I3960" s="102"/>
    </row>
    <row r="3961" spans="3:9" s="85" customFormat="1" x14ac:dyDescent="0.25">
      <c r="C3961" s="202"/>
      <c r="I3961" s="102"/>
    </row>
    <row r="3962" spans="3:9" s="85" customFormat="1" x14ac:dyDescent="0.25">
      <c r="C3962" s="202"/>
      <c r="I3962" s="102"/>
    </row>
    <row r="3963" spans="3:9" s="85" customFormat="1" x14ac:dyDescent="0.25">
      <c r="C3963" s="202"/>
      <c r="I3963" s="102"/>
    </row>
    <row r="3964" spans="3:9" s="85" customFormat="1" x14ac:dyDescent="0.25">
      <c r="C3964" s="202"/>
      <c r="I3964" s="102"/>
    </row>
    <row r="3965" spans="3:9" s="85" customFormat="1" x14ac:dyDescent="0.25">
      <c r="C3965" s="202"/>
      <c r="I3965" s="102"/>
    </row>
    <row r="3966" spans="3:9" s="85" customFormat="1" x14ac:dyDescent="0.25">
      <c r="C3966" s="202"/>
      <c r="I3966" s="102"/>
    </row>
    <row r="3967" spans="3:9" s="85" customFormat="1" x14ac:dyDescent="0.25">
      <c r="C3967" s="202"/>
      <c r="I3967" s="102"/>
    </row>
    <row r="3968" spans="3:9" s="85" customFormat="1" x14ac:dyDescent="0.25">
      <c r="C3968" s="202"/>
      <c r="I3968" s="102"/>
    </row>
    <row r="3969" spans="3:9" s="85" customFormat="1" x14ac:dyDescent="0.25">
      <c r="C3969" s="202"/>
      <c r="I3969" s="102"/>
    </row>
    <row r="3970" spans="3:9" s="85" customFormat="1" x14ac:dyDescent="0.25">
      <c r="C3970" s="202"/>
      <c r="I3970" s="102"/>
    </row>
    <row r="3971" spans="3:9" s="85" customFormat="1" x14ac:dyDescent="0.25">
      <c r="C3971" s="202"/>
      <c r="I3971" s="102"/>
    </row>
    <row r="3972" spans="3:9" s="85" customFormat="1" x14ac:dyDescent="0.25">
      <c r="C3972" s="202"/>
      <c r="I3972" s="102"/>
    </row>
    <row r="3973" spans="3:9" s="85" customFormat="1" x14ac:dyDescent="0.25">
      <c r="C3973" s="202"/>
      <c r="I3973" s="102"/>
    </row>
    <row r="3974" spans="3:9" s="85" customFormat="1" x14ac:dyDescent="0.25">
      <c r="C3974" s="202"/>
      <c r="I3974" s="102"/>
    </row>
    <row r="3975" spans="3:9" s="85" customFormat="1" x14ac:dyDescent="0.25">
      <c r="C3975" s="202"/>
      <c r="I3975" s="102"/>
    </row>
    <row r="3976" spans="3:9" s="85" customFormat="1" x14ac:dyDescent="0.25">
      <c r="C3976" s="202"/>
      <c r="I3976" s="102"/>
    </row>
    <row r="3977" spans="3:9" s="85" customFormat="1" x14ac:dyDescent="0.25">
      <c r="C3977" s="202"/>
      <c r="I3977" s="102"/>
    </row>
    <row r="3978" spans="3:9" s="85" customFormat="1" x14ac:dyDescent="0.25">
      <c r="C3978" s="202"/>
      <c r="I3978" s="102"/>
    </row>
    <row r="3979" spans="3:9" s="85" customFormat="1" x14ac:dyDescent="0.25">
      <c r="C3979" s="202"/>
      <c r="I3979" s="102"/>
    </row>
    <row r="3980" spans="3:9" s="85" customFormat="1" x14ac:dyDescent="0.25">
      <c r="C3980" s="202"/>
      <c r="I3980" s="102"/>
    </row>
    <row r="3981" spans="3:9" s="85" customFormat="1" x14ac:dyDescent="0.25">
      <c r="C3981" s="202"/>
      <c r="I3981" s="102"/>
    </row>
    <row r="3982" spans="3:9" s="85" customFormat="1" x14ac:dyDescent="0.25">
      <c r="C3982" s="202"/>
      <c r="I3982" s="102"/>
    </row>
    <row r="3983" spans="3:9" s="85" customFormat="1" x14ac:dyDescent="0.25">
      <c r="C3983" s="202"/>
      <c r="I3983" s="102"/>
    </row>
    <row r="3984" spans="3:9" s="85" customFormat="1" x14ac:dyDescent="0.25">
      <c r="C3984" s="202"/>
      <c r="I3984" s="102"/>
    </row>
    <row r="3985" spans="3:9" s="85" customFormat="1" x14ac:dyDescent="0.25">
      <c r="C3985" s="202"/>
      <c r="I3985" s="102"/>
    </row>
    <row r="3986" spans="3:9" s="85" customFormat="1" x14ac:dyDescent="0.25">
      <c r="C3986" s="202"/>
      <c r="I3986" s="102"/>
    </row>
    <row r="3987" spans="3:9" s="85" customFormat="1" x14ac:dyDescent="0.25">
      <c r="C3987" s="202"/>
      <c r="I3987" s="102"/>
    </row>
    <row r="3988" spans="3:9" s="85" customFormat="1" x14ac:dyDescent="0.25">
      <c r="C3988" s="202"/>
      <c r="I3988" s="102"/>
    </row>
    <row r="3989" spans="3:9" s="85" customFormat="1" x14ac:dyDescent="0.25">
      <c r="C3989" s="202"/>
      <c r="I3989" s="102"/>
    </row>
    <row r="3990" spans="3:9" s="85" customFormat="1" x14ac:dyDescent="0.25">
      <c r="C3990" s="202"/>
      <c r="I3990" s="102"/>
    </row>
    <row r="3991" spans="3:9" s="85" customFormat="1" x14ac:dyDescent="0.25">
      <c r="C3991" s="202"/>
      <c r="I3991" s="102"/>
    </row>
    <row r="3992" spans="3:9" s="85" customFormat="1" x14ac:dyDescent="0.25">
      <c r="C3992" s="202"/>
      <c r="I3992" s="102"/>
    </row>
    <row r="3993" spans="3:9" s="85" customFormat="1" x14ac:dyDescent="0.25">
      <c r="C3993" s="202"/>
      <c r="I3993" s="102"/>
    </row>
    <row r="3994" spans="3:9" s="85" customFormat="1" x14ac:dyDescent="0.25">
      <c r="C3994" s="202"/>
      <c r="I3994" s="102"/>
    </row>
    <row r="3995" spans="3:9" s="85" customFormat="1" x14ac:dyDescent="0.25">
      <c r="C3995" s="202"/>
      <c r="I3995" s="102"/>
    </row>
    <row r="3996" spans="3:9" s="85" customFormat="1" x14ac:dyDescent="0.25">
      <c r="C3996" s="202"/>
      <c r="I3996" s="102"/>
    </row>
    <row r="3997" spans="3:9" s="85" customFormat="1" x14ac:dyDescent="0.25">
      <c r="C3997" s="202"/>
      <c r="I3997" s="102"/>
    </row>
    <row r="3998" spans="3:9" s="85" customFormat="1" x14ac:dyDescent="0.25">
      <c r="C3998" s="202"/>
      <c r="I3998" s="102"/>
    </row>
    <row r="3999" spans="3:9" s="85" customFormat="1" x14ac:dyDescent="0.25">
      <c r="C3999" s="202"/>
      <c r="I3999" s="102"/>
    </row>
    <row r="4000" spans="3:9" s="85" customFormat="1" x14ac:dyDescent="0.25">
      <c r="C4000" s="202"/>
      <c r="I4000" s="102"/>
    </row>
    <row r="4001" spans="3:9" s="85" customFormat="1" x14ac:dyDescent="0.25">
      <c r="C4001" s="202"/>
      <c r="I4001" s="102"/>
    </row>
    <row r="4002" spans="3:9" s="85" customFormat="1" x14ac:dyDescent="0.25">
      <c r="C4002" s="202"/>
      <c r="I4002" s="102"/>
    </row>
    <row r="4003" spans="3:9" s="85" customFormat="1" x14ac:dyDescent="0.25">
      <c r="C4003" s="202"/>
      <c r="I4003" s="102"/>
    </row>
    <row r="4004" spans="3:9" s="85" customFormat="1" x14ac:dyDescent="0.25">
      <c r="C4004" s="202"/>
      <c r="I4004" s="102"/>
    </row>
    <row r="4005" spans="3:9" s="85" customFormat="1" x14ac:dyDescent="0.25">
      <c r="C4005" s="202"/>
      <c r="I4005" s="102"/>
    </row>
    <row r="4006" spans="3:9" s="85" customFormat="1" x14ac:dyDescent="0.25">
      <c r="C4006" s="202"/>
      <c r="I4006" s="102"/>
    </row>
    <row r="4007" spans="3:9" s="85" customFormat="1" x14ac:dyDescent="0.25">
      <c r="C4007" s="202"/>
      <c r="I4007" s="102"/>
    </row>
    <row r="4008" spans="3:9" s="85" customFormat="1" x14ac:dyDescent="0.25">
      <c r="C4008" s="202"/>
      <c r="I4008" s="102"/>
    </row>
    <row r="4009" spans="3:9" s="85" customFormat="1" x14ac:dyDescent="0.25">
      <c r="C4009" s="202"/>
      <c r="I4009" s="102"/>
    </row>
    <row r="4010" spans="3:9" s="85" customFormat="1" x14ac:dyDescent="0.25">
      <c r="C4010" s="202"/>
      <c r="I4010" s="102"/>
    </row>
    <row r="4011" spans="3:9" s="85" customFormat="1" x14ac:dyDescent="0.25">
      <c r="C4011" s="202"/>
      <c r="I4011" s="102"/>
    </row>
    <row r="4012" spans="3:9" s="85" customFormat="1" x14ac:dyDescent="0.25">
      <c r="C4012" s="202"/>
      <c r="I4012" s="102"/>
    </row>
    <row r="4013" spans="3:9" s="85" customFormat="1" x14ac:dyDescent="0.25">
      <c r="C4013" s="202"/>
      <c r="I4013" s="102"/>
    </row>
    <row r="4014" spans="3:9" s="85" customFormat="1" x14ac:dyDescent="0.25">
      <c r="C4014" s="202"/>
      <c r="I4014" s="102"/>
    </row>
    <row r="4015" spans="3:9" s="85" customFormat="1" x14ac:dyDescent="0.25">
      <c r="C4015" s="202"/>
      <c r="I4015" s="102"/>
    </row>
    <row r="4016" spans="3:9" s="85" customFormat="1" x14ac:dyDescent="0.25">
      <c r="C4016" s="202"/>
      <c r="I4016" s="102"/>
    </row>
    <row r="4017" spans="3:9" s="85" customFormat="1" x14ac:dyDescent="0.25">
      <c r="C4017" s="202"/>
      <c r="I4017" s="102"/>
    </row>
    <row r="4018" spans="3:9" s="85" customFormat="1" x14ac:dyDescent="0.25">
      <c r="C4018" s="202"/>
      <c r="I4018" s="102"/>
    </row>
    <row r="4019" spans="3:9" s="85" customFormat="1" x14ac:dyDescent="0.25">
      <c r="C4019" s="202"/>
      <c r="I4019" s="102"/>
    </row>
    <row r="4020" spans="3:9" s="85" customFormat="1" x14ac:dyDescent="0.25">
      <c r="C4020" s="202"/>
      <c r="I4020" s="102"/>
    </row>
    <row r="4021" spans="3:9" s="85" customFormat="1" x14ac:dyDescent="0.25">
      <c r="C4021" s="202"/>
      <c r="I4021" s="102"/>
    </row>
    <row r="4022" spans="3:9" s="85" customFormat="1" x14ac:dyDescent="0.25">
      <c r="C4022" s="202"/>
      <c r="I4022" s="102"/>
    </row>
    <row r="4023" spans="3:9" s="85" customFormat="1" x14ac:dyDescent="0.25">
      <c r="C4023" s="202"/>
      <c r="I4023" s="102"/>
    </row>
    <row r="4024" spans="3:9" s="85" customFormat="1" x14ac:dyDescent="0.25">
      <c r="C4024" s="202"/>
      <c r="I4024" s="102"/>
    </row>
    <row r="4025" spans="3:9" s="85" customFormat="1" x14ac:dyDescent="0.25">
      <c r="C4025" s="202"/>
      <c r="I4025" s="102"/>
    </row>
    <row r="4026" spans="3:9" s="85" customFormat="1" x14ac:dyDescent="0.25">
      <c r="C4026" s="202"/>
      <c r="I4026" s="102"/>
    </row>
    <row r="4027" spans="3:9" s="85" customFormat="1" x14ac:dyDescent="0.25">
      <c r="C4027" s="202"/>
      <c r="I4027" s="102"/>
    </row>
    <row r="4028" spans="3:9" s="85" customFormat="1" x14ac:dyDescent="0.25">
      <c r="C4028" s="202"/>
      <c r="I4028" s="102"/>
    </row>
    <row r="4029" spans="3:9" s="85" customFormat="1" x14ac:dyDescent="0.25">
      <c r="C4029" s="202"/>
      <c r="I4029" s="102"/>
    </row>
    <row r="4030" spans="3:9" s="85" customFormat="1" x14ac:dyDescent="0.25">
      <c r="C4030" s="202"/>
      <c r="I4030" s="102"/>
    </row>
    <row r="4031" spans="3:9" s="85" customFormat="1" x14ac:dyDescent="0.25">
      <c r="C4031" s="202"/>
      <c r="I4031" s="102"/>
    </row>
    <row r="4032" spans="3:9" s="85" customFormat="1" x14ac:dyDescent="0.25">
      <c r="C4032" s="202"/>
      <c r="I4032" s="102"/>
    </row>
    <row r="4033" spans="3:9" s="85" customFormat="1" x14ac:dyDescent="0.25">
      <c r="C4033" s="202"/>
      <c r="I4033" s="102"/>
    </row>
    <row r="4034" spans="3:9" s="85" customFormat="1" x14ac:dyDescent="0.25">
      <c r="C4034" s="202"/>
      <c r="I4034" s="102"/>
    </row>
    <row r="4035" spans="3:9" s="85" customFormat="1" x14ac:dyDescent="0.25">
      <c r="C4035" s="202"/>
      <c r="I4035" s="102"/>
    </row>
    <row r="4036" spans="3:9" s="85" customFormat="1" x14ac:dyDescent="0.25">
      <c r="C4036" s="202"/>
      <c r="I4036" s="102"/>
    </row>
    <row r="4037" spans="3:9" s="85" customFormat="1" x14ac:dyDescent="0.25">
      <c r="C4037" s="202"/>
      <c r="I4037" s="102"/>
    </row>
    <row r="4038" spans="3:9" s="85" customFormat="1" x14ac:dyDescent="0.25">
      <c r="C4038" s="202"/>
      <c r="I4038" s="102"/>
    </row>
    <row r="4039" spans="3:9" s="85" customFormat="1" x14ac:dyDescent="0.25">
      <c r="C4039" s="202"/>
      <c r="I4039" s="102"/>
    </row>
    <row r="4040" spans="3:9" s="85" customFormat="1" x14ac:dyDescent="0.25">
      <c r="C4040" s="202"/>
      <c r="I4040" s="102"/>
    </row>
    <row r="4041" spans="3:9" s="85" customFormat="1" x14ac:dyDescent="0.25">
      <c r="C4041" s="202"/>
      <c r="I4041" s="102"/>
    </row>
    <row r="4042" spans="3:9" s="85" customFormat="1" x14ac:dyDescent="0.25">
      <c r="C4042" s="202"/>
      <c r="I4042" s="102"/>
    </row>
    <row r="4043" spans="3:9" s="85" customFormat="1" x14ac:dyDescent="0.25">
      <c r="C4043" s="202"/>
      <c r="I4043" s="102"/>
    </row>
    <row r="4044" spans="3:9" s="85" customFormat="1" x14ac:dyDescent="0.25">
      <c r="C4044" s="202"/>
      <c r="I4044" s="102"/>
    </row>
    <row r="4045" spans="3:9" s="85" customFormat="1" x14ac:dyDescent="0.25">
      <c r="C4045" s="202"/>
      <c r="I4045" s="102"/>
    </row>
    <row r="4046" spans="3:9" s="85" customFormat="1" x14ac:dyDescent="0.25">
      <c r="C4046" s="202"/>
      <c r="I4046" s="102"/>
    </row>
    <row r="4047" spans="3:9" s="85" customFormat="1" x14ac:dyDescent="0.25">
      <c r="C4047" s="202"/>
      <c r="I4047" s="102"/>
    </row>
    <row r="4048" spans="3:9" s="85" customFormat="1" x14ac:dyDescent="0.25">
      <c r="C4048" s="202"/>
      <c r="I4048" s="102"/>
    </row>
    <row r="4049" spans="3:9" s="85" customFormat="1" x14ac:dyDescent="0.25">
      <c r="C4049" s="202"/>
      <c r="I4049" s="102"/>
    </row>
    <row r="4050" spans="3:9" s="85" customFormat="1" x14ac:dyDescent="0.25">
      <c r="C4050" s="202"/>
      <c r="I4050" s="102"/>
    </row>
    <row r="4051" spans="3:9" s="85" customFormat="1" x14ac:dyDescent="0.25">
      <c r="C4051" s="202"/>
      <c r="I4051" s="102"/>
    </row>
    <row r="4052" spans="3:9" s="85" customFormat="1" x14ac:dyDescent="0.25">
      <c r="C4052" s="202"/>
      <c r="I4052" s="102"/>
    </row>
    <row r="4053" spans="3:9" s="85" customFormat="1" x14ac:dyDescent="0.25">
      <c r="C4053" s="202"/>
      <c r="I4053" s="102"/>
    </row>
    <row r="4054" spans="3:9" s="85" customFormat="1" x14ac:dyDescent="0.25">
      <c r="C4054" s="202"/>
      <c r="I4054" s="102"/>
    </row>
    <row r="4055" spans="3:9" s="85" customFormat="1" x14ac:dyDescent="0.25">
      <c r="C4055" s="202"/>
      <c r="I4055" s="102"/>
    </row>
    <row r="4056" spans="3:9" s="85" customFormat="1" x14ac:dyDescent="0.25">
      <c r="C4056" s="202"/>
      <c r="I4056" s="102"/>
    </row>
    <row r="4057" spans="3:9" s="85" customFormat="1" x14ac:dyDescent="0.25">
      <c r="C4057" s="202"/>
      <c r="I4057" s="102"/>
    </row>
    <row r="4058" spans="3:9" s="85" customFormat="1" x14ac:dyDescent="0.25">
      <c r="C4058" s="202"/>
      <c r="I4058" s="102"/>
    </row>
    <row r="4059" spans="3:9" s="85" customFormat="1" x14ac:dyDescent="0.25">
      <c r="C4059" s="202"/>
      <c r="I4059" s="102"/>
    </row>
    <row r="4060" spans="3:9" s="85" customFormat="1" x14ac:dyDescent="0.25">
      <c r="C4060" s="202"/>
      <c r="I4060" s="102"/>
    </row>
    <row r="4061" spans="3:9" s="85" customFormat="1" x14ac:dyDescent="0.25">
      <c r="C4061" s="202"/>
      <c r="I4061" s="102"/>
    </row>
    <row r="4062" spans="3:9" s="85" customFormat="1" x14ac:dyDescent="0.25">
      <c r="C4062" s="202"/>
      <c r="I4062" s="102"/>
    </row>
    <row r="4063" spans="3:9" s="85" customFormat="1" x14ac:dyDescent="0.25">
      <c r="C4063" s="202"/>
      <c r="I4063" s="102"/>
    </row>
    <row r="4064" spans="3:9" s="85" customFormat="1" x14ac:dyDescent="0.25">
      <c r="C4064" s="202"/>
      <c r="I4064" s="102"/>
    </row>
    <row r="4065" spans="3:9" s="85" customFormat="1" x14ac:dyDescent="0.25">
      <c r="C4065" s="202"/>
      <c r="I4065" s="102"/>
    </row>
    <row r="4066" spans="3:9" s="85" customFormat="1" x14ac:dyDescent="0.25">
      <c r="C4066" s="202"/>
      <c r="I4066" s="102"/>
    </row>
    <row r="4067" spans="3:9" s="85" customFormat="1" x14ac:dyDescent="0.25">
      <c r="C4067" s="202"/>
      <c r="I4067" s="102"/>
    </row>
    <row r="4068" spans="3:9" s="85" customFormat="1" x14ac:dyDescent="0.25">
      <c r="C4068" s="202"/>
      <c r="I4068" s="102"/>
    </row>
    <row r="4069" spans="3:9" s="85" customFormat="1" x14ac:dyDescent="0.25">
      <c r="C4069" s="202"/>
      <c r="I4069" s="102"/>
    </row>
    <row r="4070" spans="3:9" s="85" customFormat="1" x14ac:dyDescent="0.25">
      <c r="C4070" s="202"/>
      <c r="I4070" s="102"/>
    </row>
    <row r="4071" spans="3:9" s="85" customFormat="1" x14ac:dyDescent="0.25">
      <c r="C4071" s="202"/>
      <c r="I4071" s="102"/>
    </row>
    <row r="4072" spans="3:9" s="85" customFormat="1" x14ac:dyDescent="0.25">
      <c r="C4072" s="202"/>
      <c r="I4072" s="102"/>
    </row>
    <row r="4073" spans="3:9" s="85" customFormat="1" x14ac:dyDescent="0.25">
      <c r="C4073" s="202"/>
      <c r="I4073" s="102"/>
    </row>
    <row r="4074" spans="3:9" s="85" customFormat="1" x14ac:dyDescent="0.25">
      <c r="C4074" s="202"/>
      <c r="I4074" s="102"/>
    </row>
    <row r="4075" spans="3:9" s="85" customFormat="1" x14ac:dyDescent="0.25">
      <c r="C4075" s="202"/>
      <c r="I4075" s="102"/>
    </row>
    <row r="4076" spans="3:9" s="85" customFormat="1" x14ac:dyDescent="0.25">
      <c r="C4076" s="202"/>
      <c r="I4076" s="102"/>
    </row>
    <row r="4077" spans="3:9" s="85" customFormat="1" x14ac:dyDescent="0.25">
      <c r="C4077" s="202"/>
      <c r="I4077" s="102"/>
    </row>
    <row r="4078" spans="3:9" s="85" customFormat="1" x14ac:dyDescent="0.25">
      <c r="C4078" s="202"/>
      <c r="I4078" s="102"/>
    </row>
    <row r="4079" spans="3:9" s="85" customFormat="1" x14ac:dyDescent="0.25">
      <c r="C4079" s="202"/>
      <c r="I4079" s="102"/>
    </row>
    <row r="4080" spans="3:9" s="85" customFormat="1" x14ac:dyDescent="0.25">
      <c r="C4080" s="202"/>
      <c r="I4080" s="102"/>
    </row>
    <row r="4081" spans="3:9" s="85" customFormat="1" x14ac:dyDescent="0.25">
      <c r="C4081" s="202"/>
      <c r="I4081" s="102"/>
    </row>
    <row r="4082" spans="3:9" s="85" customFormat="1" x14ac:dyDescent="0.25">
      <c r="C4082" s="202"/>
      <c r="I4082" s="102"/>
    </row>
    <row r="4083" spans="3:9" s="85" customFormat="1" x14ac:dyDescent="0.25">
      <c r="C4083" s="202"/>
      <c r="I4083" s="102"/>
    </row>
    <row r="4084" spans="3:9" s="85" customFormat="1" x14ac:dyDescent="0.25">
      <c r="C4084" s="202"/>
      <c r="I4084" s="102"/>
    </row>
    <row r="4085" spans="3:9" s="85" customFormat="1" x14ac:dyDescent="0.25">
      <c r="C4085" s="202"/>
      <c r="I4085" s="102"/>
    </row>
    <row r="4086" spans="3:9" s="85" customFormat="1" x14ac:dyDescent="0.25">
      <c r="C4086" s="202"/>
      <c r="I4086" s="102"/>
    </row>
    <row r="4087" spans="3:9" s="85" customFormat="1" x14ac:dyDescent="0.25">
      <c r="C4087" s="202"/>
      <c r="I4087" s="102"/>
    </row>
    <row r="4088" spans="3:9" s="85" customFormat="1" x14ac:dyDescent="0.25">
      <c r="C4088" s="202"/>
      <c r="I4088" s="102"/>
    </row>
    <row r="4089" spans="3:9" s="85" customFormat="1" x14ac:dyDescent="0.25">
      <c r="C4089" s="202"/>
      <c r="I4089" s="102"/>
    </row>
    <row r="4090" spans="3:9" s="85" customFormat="1" x14ac:dyDescent="0.25">
      <c r="C4090" s="202"/>
      <c r="I4090" s="102"/>
    </row>
    <row r="4091" spans="3:9" s="85" customFormat="1" x14ac:dyDescent="0.25">
      <c r="C4091" s="202"/>
      <c r="I4091" s="102"/>
    </row>
    <row r="4092" spans="3:9" s="85" customFormat="1" x14ac:dyDescent="0.25">
      <c r="C4092" s="202"/>
      <c r="I4092" s="102"/>
    </row>
    <row r="4093" spans="3:9" s="85" customFormat="1" x14ac:dyDescent="0.25">
      <c r="C4093" s="202"/>
      <c r="I4093" s="102"/>
    </row>
    <row r="4094" spans="3:9" s="85" customFormat="1" x14ac:dyDescent="0.25">
      <c r="C4094" s="202"/>
      <c r="I4094" s="102"/>
    </row>
    <row r="4095" spans="3:9" s="85" customFormat="1" x14ac:dyDescent="0.25">
      <c r="C4095" s="202"/>
      <c r="I4095" s="102"/>
    </row>
    <row r="4096" spans="3:9" s="85" customFormat="1" x14ac:dyDescent="0.25">
      <c r="C4096" s="202"/>
      <c r="I4096" s="102"/>
    </row>
    <row r="4097" spans="3:9" s="85" customFormat="1" x14ac:dyDescent="0.25">
      <c r="C4097" s="202"/>
      <c r="I4097" s="102"/>
    </row>
    <row r="4098" spans="3:9" s="85" customFormat="1" x14ac:dyDescent="0.25">
      <c r="C4098" s="202"/>
      <c r="I4098" s="102"/>
    </row>
    <row r="4099" spans="3:9" s="85" customFormat="1" x14ac:dyDescent="0.25">
      <c r="C4099" s="202"/>
      <c r="I4099" s="102"/>
    </row>
    <row r="4100" spans="3:9" s="85" customFormat="1" x14ac:dyDescent="0.25">
      <c r="C4100" s="202"/>
      <c r="I4100" s="102"/>
    </row>
    <row r="4101" spans="3:9" s="85" customFormat="1" x14ac:dyDescent="0.25">
      <c r="C4101" s="202"/>
      <c r="I4101" s="102"/>
    </row>
    <row r="4102" spans="3:9" s="85" customFormat="1" x14ac:dyDescent="0.25">
      <c r="C4102" s="202"/>
      <c r="I4102" s="102"/>
    </row>
    <row r="4103" spans="3:9" s="85" customFormat="1" x14ac:dyDescent="0.25">
      <c r="C4103" s="202"/>
      <c r="I4103" s="102"/>
    </row>
    <row r="4104" spans="3:9" s="85" customFormat="1" x14ac:dyDescent="0.25">
      <c r="C4104" s="202"/>
      <c r="I4104" s="102"/>
    </row>
    <row r="4105" spans="3:9" s="85" customFormat="1" x14ac:dyDescent="0.25">
      <c r="C4105" s="202"/>
      <c r="I4105" s="102"/>
    </row>
    <row r="4106" spans="3:9" s="85" customFormat="1" x14ac:dyDescent="0.25">
      <c r="C4106" s="202"/>
      <c r="I4106" s="102"/>
    </row>
    <row r="4107" spans="3:9" s="85" customFormat="1" x14ac:dyDescent="0.25">
      <c r="C4107" s="202"/>
      <c r="I4107" s="102"/>
    </row>
    <row r="4108" spans="3:9" s="85" customFormat="1" x14ac:dyDescent="0.25">
      <c r="C4108" s="202"/>
      <c r="I4108" s="102"/>
    </row>
    <row r="4109" spans="3:9" s="85" customFormat="1" x14ac:dyDescent="0.25">
      <c r="C4109" s="202"/>
      <c r="I4109" s="102"/>
    </row>
    <row r="4110" spans="3:9" s="85" customFormat="1" x14ac:dyDescent="0.25">
      <c r="C4110" s="202"/>
      <c r="I4110" s="102"/>
    </row>
    <row r="4111" spans="3:9" s="85" customFormat="1" x14ac:dyDescent="0.25">
      <c r="C4111" s="202"/>
      <c r="I4111" s="102"/>
    </row>
    <row r="4112" spans="3:9" s="85" customFormat="1" x14ac:dyDescent="0.25">
      <c r="C4112" s="202"/>
      <c r="I4112" s="102"/>
    </row>
    <row r="4113" spans="3:9" s="85" customFormat="1" x14ac:dyDescent="0.25">
      <c r="C4113" s="202"/>
      <c r="I4113" s="102"/>
    </row>
    <row r="4114" spans="3:9" s="85" customFormat="1" x14ac:dyDescent="0.25">
      <c r="C4114" s="202"/>
      <c r="I4114" s="102"/>
    </row>
    <row r="4115" spans="3:9" s="85" customFormat="1" x14ac:dyDescent="0.25">
      <c r="C4115" s="202"/>
      <c r="I4115" s="102"/>
    </row>
    <row r="4116" spans="3:9" s="85" customFormat="1" x14ac:dyDescent="0.25">
      <c r="C4116" s="202"/>
      <c r="I4116" s="102"/>
    </row>
    <row r="4117" spans="3:9" s="85" customFormat="1" x14ac:dyDescent="0.25">
      <c r="C4117" s="202"/>
      <c r="I4117" s="102"/>
    </row>
    <row r="4118" spans="3:9" s="85" customFormat="1" x14ac:dyDescent="0.25">
      <c r="C4118" s="202"/>
      <c r="I4118" s="102"/>
    </row>
    <row r="4119" spans="3:9" s="85" customFormat="1" x14ac:dyDescent="0.25">
      <c r="C4119" s="202"/>
      <c r="I4119" s="102"/>
    </row>
    <row r="4120" spans="3:9" s="85" customFormat="1" x14ac:dyDescent="0.25">
      <c r="C4120" s="202"/>
      <c r="I4120" s="102"/>
    </row>
    <row r="4121" spans="3:9" s="85" customFormat="1" x14ac:dyDescent="0.25">
      <c r="C4121" s="202"/>
      <c r="I4121" s="102"/>
    </row>
    <row r="4122" spans="3:9" s="85" customFormat="1" x14ac:dyDescent="0.25">
      <c r="C4122" s="202"/>
      <c r="I4122" s="102"/>
    </row>
    <row r="4123" spans="3:9" s="85" customFormat="1" x14ac:dyDescent="0.25">
      <c r="C4123" s="202"/>
      <c r="I4123" s="102"/>
    </row>
    <row r="4124" spans="3:9" s="85" customFormat="1" x14ac:dyDescent="0.25">
      <c r="C4124" s="202"/>
      <c r="I4124" s="102"/>
    </row>
    <row r="4125" spans="3:9" s="85" customFormat="1" x14ac:dyDescent="0.25">
      <c r="C4125" s="202"/>
      <c r="I4125" s="102"/>
    </row>
    <row r="4126" spans="3:9" s="85" customFormat="1" x14ac:dyDescent="0.25">
      <c r="C4126" s="202"/>
      <c r="I4126" s="102"/>
    </row>
    <row r="4127" spans="3:9" s="85" customFormat="1" x14ac:dyDescent="0.25">
      <c r="C4127" s="202"/>
      <c r="I4127" s="102"/>
    </row>
    <row r="4128" spans="3:9" s="85" customFormat="1" x14ac:dyDescent="0.25">
      <c r="C4128" s="202"/>
      <c r="I4128" s="102"/>
    </row>
    <row r="4129" spans="3:9" s="85" customFormat="1" x14ac:dyDescent="0.25">
      <c r="C4129" s="202"/>
      <c r="I4129" s="102"/>
    </row>
    <row r="4130" spans="3:9" s="85" customFormat="1" x14ac:dyDescent="0.25">
      <c r="C4130" s="202"/>
      <c r="I4130" s="102"/>
    </row>
    <row r="4131" spans="3:9" s="85" customFormat="1" x14ac:dyDescent="0.25">
      <c r="C4131" s="202"/>
      <c r="I4131" s="102"/>
    </row>
    <row r="4132" spans="3:9" s="85" customFormat="1" x14ac:dyDescent="0.25">
      <c r="C4132" s="202"/>
      <c r="I4132" s="102"/>
    </row>
    <row r="4133" spans="3:9" s="85" customFormat="1" x14ac:dyDescent="0.25">
      <c r="C4133" s="202"/>
      <c r="I4133" s="102"/>
    </row>
    <row r="4134" spans="3:9" s="85" customFormat="1" x14ac:dyDescent="0.25">
      <c r="C4134" s="202"/>
      <c r="I4134" s="102"/>
    </row>
    <row r="4135" spans="3:9" s="85" customFormat="1" x14ac:dyDescent="0.25">
      <c r="C4135" s="202"/>
      <c r="I4135" s="102"/>
    </row>
    <row r="4136" spans="3:9" s="85" customFormat="1" x14ac:dyDescent="0.25">
      <c r="C4136" s="202"/>
      <c r="I4136" s="102"/>
    </row>
    <row r="4137" spans="3:9" s="85" customFormat="1" x14ac:dyDescent="0.25">
      <c r="C4137" s="202"/>
      <c r="I4137" s="102"/>
    </row>
    <row r="4138" spans="3:9" s="85" customFormat="1" x14ac:dyDescent="0.25">
      <c r="C4138" s="202"/>
      <c r="I4138" s="102"/>
    </row>
    <row r="4139" spans="3:9" s="85" customFormat="1" x14ac:dyDescent="0.25">
      <c r="C4139" s="202"/>
      <c r="I4139" s="102"/>
    </row>
    <row r="4140" spans="3:9" s="85" customFormat="1" x14ac:dyDescent="0.25">
      <c r="C4140" s="202"/>
      <c r="I4140" s="102"/>
    </row>
    <row r="4141" spans="3:9" s="85" customFormat="1" x14ac:dyDescent="0.25">
      <c r="C4141" s="202"/>
      <c r="I4141" s="102"/>
    </row>
    <row r="4142" spans="3:9" s="85" customFormat="1" x14ac:dyDescent="0.25">
      <c r="C4142" s="202"/>
      <c r="I4142" s="102"/>
    </row>
    <row r="4143" spans="3:9" s="85" customFormat="1" x14ac:dyDescent="0.25">
      <c r="C4143" s="202"/>
      <c r="I4143" s="102"/>
    </row>
    <row r="4144" spans="3:9" s="85" customFormat="1" x14ac:dyDescent="0.25">
      <c r="C4144" s="202"/>
      <c r="I4144" s="102"/>
    </row>
    <row r="4145" spans="3:9" s="85" customFormat="1" x14ac:dyDescent="0.25">
      <c r="C4145" s="202"/>
      <c r="I4145" s="102"/>
    </row>
    <row r="4146" spans="3:9" s="85" customFormat="1" x14ac:dyDescent="0.25">
      <c r="C4146" s="202"/>
      <c r="I4146" s="102"/>
    </row>
    <row r="4147" spans="3:9" s="85" customFormat="1" x14ac:dyDescent="0.25">
      <c r="C4147" s="202"/>
      <c r="I4147" s="102"/>
    </row>
    <row r="4148" spans="3:9" s="85" customFormat="1" x14ac:dyDescent="0.25">
      <c r="C4148" s="202"/>
      <c r="I4148" s="102"/>
    </row>
    <row r="4149" spans="3:9" s="85" customFormat="1" x14ac:dyDescent="0.25">
      <c r="C4149" s="202"/>
      <c r="I4149" s="102"/>
    </row>
    <row r="4150" spans="3:9" s="85" customFormat="1" x14ac:dyDescent="0.25">
      <c r="C4150" s="202"/>
      <c r="I4150" s="102"/>
    </row>
    <row r="4151" spans="3:9" s="85" customFormat="1" x14ac:dyDescent="0.25">
      <c r="C4151" s="202"/>
      <c r="I4151" s="102"/>
    </row>
    <row r="4152" spans="3:9" s="85" customFormat="1" x14ac:dyDescent="0.25">
      <c r="C4152" s="202"/>
      <c r="I4152" s="102"/>
    </row>
    <row r="4153" spans="3:9" s="85" customFormat="1" x14ac:dyDescent="0.25">
      <c r="C4153" s="202"/>
      <c r="I4153" s="102"/>
    </row>
    <row r="4154" spans="3:9" s="85" customFormat="1" x14ac:dyDescent="0.25">
      <c r="C4154" s="202"/>
      <c r="I4154" s="102"/>
    </row>
    <row r="4155" spans="3:9" s="85" customFormat="1" x14ac:dyDescent="0.25">
      <c r="C4155" s="202"/>
      <c r="I4155" s="102"/>
    </row>
    <row r="4156" spans="3:9" s="85" customFormat="1" x14ac:dyDescent="0.25">
      <c r="C4156" s="202"/>
      <c r="I4156" s="102"/>
    </row>
    <row r="4157" spans="3:9" s="85" customFormat="1" x14ac:dyDescent="0.25">
      <c r="C4157" s="202"/>
      <c r="I4157" s="102"/>
    </row>
    <row r="4158" spans="3:9" s="85" customFormat="1" x14ac:dyDescent="0.25">
      <c r="C4158" s="202"/>
      <c r="I4158" s="102"/>
    </row>
    <row r="4159" spans="3:9" s="85" customFormat="1" x14ac:dyDescent="0.25">
      <c r="C4159" s="202"/>
      <c r="I4159" s="102"/>
    </row>
    <row r="4160" spans="3:9" s="85" customFormat="1" x14ac:dyDescent="0.25">
      <c r="C4160" s="202"/>
      <c r="I4160" s="102"/>
    </row>
    <row r="4161" spans="3:9" s="85" customFormat="1" x14ac:dyDescent="0.25">
      <c r="C4161" s="202"/>
      <c r="I4161" s="102"/>
    </row>
    <row r="4162" spans="3:9" s="85" customFormat="1" x14ac:dyDescent="0.25">
      <c r="C4162" s="202"/>
      <c r="I4162" s="102"/>
    </row>
    <row r="4163" spans="3:9" s="85" customFormat="1" x14ac:dyDescent="0.25">
      <c r="C4163" s="202"/>
      <c r="I4163" s="102"/>
    </row>
    <row r="4164" spans="3:9" s="85" customFormat="1" x14ac:dyDescent="0.25">
      <c r="C4164" s="202"/>
      <c r="I4164" s="102"/>
    </row>
    <row r="4165" spans="3:9" s="85" customFormat="1" x14ac:dyDescent="0.25">
      <c r="C4165" s="202"/>
      <c r="I4165" s="102"/>
    </row>
    <row r="4166" spans="3:9" s="85" customFormat="1" x14ac:dyDescent="0.25">
      <c r="C4166" s="202"/>
      <c r="I4166" s="102"/>
    </row>
    <row r="4167" spans="3:9" s="85" customFormat="1" x14ac:dyDescent="0.25">
      <c r="C4167" s="202"/>
      <c r="I4167" s="102"/>
    </row>
    <row r="4168" spans="3:9" s="85" customFormat="1" x14ac:dyDescent="0.25">
      <c r="C4168" s="202"/>
      <c r="I4168" s="102"/>
    </row>
    <row r="4169" spans="3:9" s="85" customFormat="1" x14ac:dyDescent="0.25">
      <c r="C4169" s="202"/>
      <c r="I4169" s="102"/>
    </row>
    <row r="4170" spans="3:9" s="85" customFormat="1" x14ac:dyDescent="0.25">
      <c r="C4170" s="202"/>
      <c r="I4170" s="102"/>
    </row>
    <row r="4171" spans="3:9" s="85" customFormat="1" x14ac:dyDescent="0.25">
      <c r="C4171" s="202"/>
      <c r="I4171" s="102"/>
    </row>
    <row r="4172" spans="3:9" s="85" customFormat="1" x14ac:dyDescent="0.25">
      <c r="C4172" s="202"/>
      <c r="I4172" s="102"/>
    </row>
    <row r="4173" spans="3:9" s="85" customFormat="1" x14ac:dyDescent="0.25">
      <c r="C4173" s="202"/>
      <c r="I4173" s="102"/>
    </row>
    <row r="4174" spans="3:9" s="85" customFormat="1" x14ac:dyDescent="0.25">
      <c r="C4174" s="202"/>
      <c r="I4174" s="102"/>
    </row>
    <row r="4175" spans="3:9" s="85" customFormat="1" x14ac:dyDescent="0.25">
      <c r="C4175" s="202"/>
      <c r="I4175" s="102"/>
    </row>
    <row r="4176" spans="3:9" s="85" customFormat="1" x14ac:dyDescent="0.25">
      <c r="C4176" s="202"/>
      <c r="I4176" s="102"/>
    </row>
    <row r="4177" spans="3:9" s="85" customFormat="1" x14ac:dyDescent="0.25">
      <c r="C4177" s="202"/>
      <c r="I4177" s="102"/>
    </row>
    <row r="4178" spans="3:9" s="85" customFormat="1" x14ac:dyDescent="0.25">
      <c r="C4178" s="202"/>
      <c r="I4178" s="102"/>
    </row>
    <row r="4179" spans="3:9" s="85" customFormat="1" x14ac:dyDescent="0.25">
      <c r="C4179" s="202"/>
      <c r="I4179" s="102"/>
    </row>
    <row r="4180" spans="3:9" s="85" customFormat="1" x14ac:dyDescent="0.25">
      <c r="C4180" s="202"/>
      <c r="I4180" s="102"/>
    </row>
    <row r="4181" spans="3:9" s="85" customFormat="1" x14ac:dyDescent="0.25">
      <c r="C4181" s="202"/>
      <c r="I4181" s="102"/>
    </row>
    <row r="4182" spans="3:9" s="85" customFormat="1" x14ac:dyDescent="0.25">
      <c r="C4182" s="202"/>
      <c r="I4182" s="102"/>
    </row>
    <row r="4183" spans="3:9" s="85" customFormat="1" x14ac:dyDescent="0.25">
      <c r="C4183" s="202"/>
      <c r="I4183" s="102"/>
    </row>
    <row r="4184" spans="3:9" s="85" customFormat="1" x14ac:dyDescent="0.25">
      <c r="C4184" s="202"/>
      <c r="I4184" s="102"/>
    </row>
    <row r="4185" spans="3:9" s="85" customFormat="1" x14ac:dyDescent="0.25">
      <c r="C4185" s="202"/>
      <c r="I4185" s="102"/>
    </row>
    <row r="4186" spans="3:9" s="85" customFormat="1" x14ac:dyDescent="0.25">
      <c r="C4186" s="202"/>
      <c r="I4186" s="102"/>
    </row>
    <row r="4187" spans="3:9" s="85" customFormat="1" x14ac:dyDescent="0.25">
      <c r="C4187" s="202"/>
      <c r="I4187" s="102"/>
    </row>
    <row r="4188" spans="3:9" s="85" customFormat="1" x14ac:dyDescent="0.25">
      <c r="C4188" s="202"/>
      <c r="I4188" s="102"/>
    </row>
    <row r="4189" spans="3:9" s="85" customFormat="1" x14ac:dyDescent="0.25">
      <c r="C4189" s="202"/>
      <c r="I4189" s="102"/>
    </row>
    <row r="4190" spans="3:9" s="85" customFormat="1" x14ac:dyDescent="0.25">
      <c r="C4190" s="202"/>
      <c r="I4190" s="102"/>
    </row>
    <row r="4191" spans="3:9" s="85" customFormat="1" x14ac:dyDescent="0.25">
      <c r="C4191" s="202"/>
      <c r="I4191" s="102"/>
    </row>
    <row r="4192" spans="3:9" s="85" customFormat="1" x14ac:dyDescent="0.25">
      <c r="C4192" s="202"/>
      <c r="I4192" s="102"/>
    </row>
    <row r="4193" spans="3:9" s="85" customFormat="1" x14ac:dyDescent="0.25">
      <c r="C4193" s="202"/>
      <c r="I4193" s="102"/>
    </row>
    <row r="4194" spans="3:9" s="85" customFormat="1" x14ac:dyDescent="0.25">
      <c r="C4194" s="202"/>
      <c r="I4194" s="102"/>
    </row>
    <row r="4195" spans="3:9" s="85" customFormat="1" x14ac:dyDescent="0.25">
      <c r="C4195" s="202"/>
      <c r="I4195" s="102"/>
    </row>
    <row r="4196" spans="3:9" s="85" customFormat="1" x14ac:dyDescent="0.25">
      <c r="C4196" s="202"/>
      <c r="I4196" s="102"/>
    </row>
    <row r="4197" spans="3:9" s="85" customFormat="1" x14ac:dyDescent="0.25">
      <c r="C4197" s="202"/>
      <c r="I4197" s="102"/>
    </row>
    <row r="4198" spans="3:9" s="85" customFormat="1" x14ac:dyDescent="0.25">
      <c r="C4198" s="202"/>
      <c r="I4198" s="102"/>
    </row>
    <row r="4199" spans="3:9" s="85" customFormat="1" x14ac:dyDescent="0.25">
      <c r="C4199" s="202"/>
      <c r="I4199" s="102"/>
    </row>
    <row r="4200" spans="3:9" s="85" customFormat="1" x14ac:dyDescent="0.25">
      <c r="C4200" s="202"/>
      <c r="I4200" s="102"/>
    </row>
    <row r="4201" spans="3:9" s="85" customFormat="1" x14ac:dyDescent="0.25">
      <c r="C4201" s="202"/>
      <c r="I4201" s="102"/>
    </row>
    <row r="4202" spans="3:9" s="85" customFormat="1" x14ac:dyDescent="0.25">
      <c r="C4202" s="202"/>
      <c r="I4202" s="102"/>
    </row>
    <row r="4203" spans="3:9" s="85" customFormat="1" x14ac:dyDescent="0.25">
      <c r="C4203" s="202"/>
      <c r="I4203" s="102"/>
    </row>
    <row r="4204" spans="3:9" s="85" customFormat="1" x14ac:dyDescent="0.25">
      <c r="C4204" s="202"/>
      <c r="I4204" s="102"/>
    </row>
    <row r="4205" spans="3:9" s="85" customFormat="1" x14ac:dyDescent="0.25">
      <c r="C4205" s="202"/>
      <c r="I4205" s="102"/>
    </row>
    <row r="4206" spans="3:9" s="85" customFormat="1" x14ac:dyDescent="0.25">
      <c r="C4206" s="202"/>
      <c r="I4206" s="102"/>
    </row>
    <row r="4207" spans="3:9" s="85" customFormat="1" x14ac:dyDescent="0.25">
      <c r="C4207" s="202"/>
      <c r="I4207" s="102"/>
    </row>
    <row r="4208" spans="3:9" s="85" customFormat="1" x14ac:dyDescent="0.25">
      <c r="C4208" s="202"/>
      <c r="I4208" s="102"/>
    </row>
    <row r="4209" spans="3:9" s="85" customFormat="1" x14ac:dyDescent="0.25">
      <c r="C4209" s="202"/>
      <c r="I4209" s="102"/>
    </row>
    <row r="4210" spans="3:9" s="85" customFormat="1" x14ac:dyDescent="0.25">
      <c r="C4210" s="202"/>
      <c r="I4210" s="102"/>
    </row>
    <row r="4211" spans="3:9" s="85" customFormat="1" x14ac:dyDescent="0.25">
      <c r="C4211" s="202"/>
      <c r="I4211" s="102"/>
    </row>
    <row r="4212" spans="3:9" s="85" customFormat="1" x14ac:dyDescent="0.25">
      <c r="C4212" s="202"/>
      <c r="I4212" s="102"/>
    </row>
    <row r="4213" spans="3:9" s="85" customFormat="1" x14ac:dyDescent="0.25">
      <c r="C4213" s="202"/>
      <c r="I4213" s="102"/>
    </row>
    <row r="4214" spans="3:9" s="85" customFormat="1" x14ac:dyDescent="0.25">
      <c r="C4214" s="202"/>
      <c r="I4214" s="102"/>
    </row>
    <row r="4215" spans="3:9" s="85" customFormat="1" x14ac:dyDescent="0.25">
      <c r="C4215" s="202"/>
      <c r="I4215" s="102"/>
    </row>
    <row r="4216" spans="3:9" s="85" customFormat="1" x14ac:dyDescent="0.25">
      <c r="C4216" s="202"/>
      <c r="I4216" s="102"/>
    </row>
    <row r="4217" spans="3:9" s="85" customFormat="1" x14ac:dyDescent="0.25">
      <c r="C4217" s="202"/>
      <c r="I4217" s="102"/>
    </row>
    <row r="4218" spans="3:9" s="85" customFormat="1" x14ac:dyDescent="0.25">
      <c r="C4218" s="202"/>
      <c r="I4218" s="102"/>
    </row>
    <row r="4219" spans="3:9" s="85" customFormat="1" x14ac:dyDescent="0.25">
      <c r="C4219" s="202"/>
      <c r="I4219" s="102"/>
    </row>
    <row r="4220" spans="3:9" s="85" customFormat="1" x14ac:dyDescent="0.25">
      <c r="C4220" s="202"/>
      <c r="I4220" s="102"/>
    </row>
    <row r="4221" spans="3:9" s="85" customFormat="1" x14ac:dyDescent="0.25">
      <c r="C4221" s="202"/>
      <c r="I4221" s="102"/>
    </row>
    <row r="4222" spans="3:9" s="85" customFormat="1" x14ac:dyDescent="0.25">
      <c r="C4222" s="202"/>
      <c r="I4222" s="102"/>
    </row>
    <row r="4223" spans="3:9" s="85" customFormat="1" x14ac:dyDescent="0.25">
      <c r="C4223" s="202"/>
      <c r="I4223" s="102"/>
    </row>
    <row r="4224" spans="3:9" s="85" customFormat="1" x14ac:dyDescent="0.25">
      <c r="C4224" s="202"/>
      <c r="I4224" s="102"/>
    </row>
    <row r="4225" spans="3:9" s="85" customFormat="1" x14ac:dyDescent="0.25">
      <c r="C4225" s="202"/>
      <c r="I4225" s="102"/>
    </row>
    <row r="4226" spans="3:9" s="85" customFormat="1" x14ac:dyDescent="0.25">
      <c r="C4226" s="202"/>
      <c r="I4226" s="102"/>
    </row>
    <row r="4227" spans="3:9" s="85" customFormat="1" x14ac:dyDescent="0.25">
      <c r="C4227" s="202"/>
      <c r="I4227" s="102"/>
    </row>
    <row r="4228" spans="3:9" s="85" customFormat="1" x14ac:dyDescent="0.25">
      <c r="C4228" s="202"/>
      <c r="I4228" s="102"/>
    </row>
    <row r="4229" spans="3:9" s="85" customFormat="1" x14ac:dyDescent="0.25">
      <c r="C4229" s="202"/>
      <c r="I4229" s="102"/>
    </row>
    <row r="4230" spans="3:9" s="85" customFormat="1" x14ac:dyDescent="0.25">
      <c r="C4230" s="202"/>
      <c r="I4230" s="102"/>
    </row>
    <row r="4231" spans="3:9" s="85" customFormat="1" x14ac:dyDescent="0.25">
      <c r="C4231" s="202"/>
      <c r="I4231" s="102"/>
    </row>
    <row r="4232" spans="3:9" s="85" customFormat="1" x14ac:dyDescent="0.25">
      <c r="C4232" s="202"/>
      <c r="I4232" s="102"/>
    </row>
    <row r="4233" spans="3:9" s="85" customFormat="1" x14ac:dyDescent="0.25">
      <c r="C4233" s="202"/>
      <c r="I4233" s="102"/>
    </row>
    <row r="4234" spans="3:9" s="85" customFormat="1" x14ac:dyDescent="0.25">
      <c r="C4234" s="202"/>
      <c r="I4234" s="102"/>
    </row>
    <row r="4235" spans="3:9" s="85" customFormat="1" x14ac:dyDescent="0.25">
      <c r="C4235" s="202"/>
      <c r="I4235" s="102"/>
    </row>
    <row r="4236" spans="3:9" s="85" customFormat="1" x14ac:dyDescent="0.25">
      <c r="C4236" s="202"/>
      <c r="I4236" s="102"/>
    </row>
    <row r="4237" spans="3:9" s="85" customFormat="1" x14ac:dyDescent="0.25">
      <c r="C4237" s="202"/>
      <c r="I4237" s="102"/>
    </row>
    <row r="4238" spans="3:9" s="85" customFormat="1" x14ac:dyDescent="0.25">
      <c r="C4238" s="202"/>
      <c r="I4238" s="102"/>
    </row>
    <row r="4239" spans="3:9" s="85" customFormat="1" x14ac:dyDescent="0.25">
      <c r="C4239" s="202"/>
      <c r="I4239" s="102"/>
    </row>
    <row r="4240" spans="3:9" s="85" customFormat="1" x14ac:dyDescent="0.25">
      <c r="C4240" s="202"/>
      <c r="I4240" s="102"/>
    </row>
    <row r="4241" spans="3:9" s="85" customFormat="1" x14ac:dyDescent="0.25">
      <c r="C4241" s="202"/>
      <c r="I4241" s="102"/>
    </row>
    <row r="4242" spans="3:9" s="85" customFormat="1" x14ac:dyDescent="0.25">
      <c r="C4242" s="202"/>
      <c r="I4242" s="102"/>
    </row>
    <row r="4243" spans="3:9" s="85" customFormat="1" x14ac:dyDescent="0.25">
      <c r="C4243" s="202"/>
      <c r="I4243" s="102"/>
    </row>
    <row r="4244" spans="3:9" s="85" customFormat="1" x14ac:dyDescent="0.25">
      <c r="C4244" s="202"/>
      <c r="I4244" s="102"/>
    </row>
    <row r="4245" spans="3:9" s="85" customFormat="1" x14ac:dyDescent="0.25">
      <c r="C4245" s="202"/>
      <c r="I4245" s="102"/>
    </row>
    <row r="4246" spans="3:9" s="85" customFormat="1" x14ac:dyDescent="0.25">
      <c r="C4246" s="202"/>
      <c r="I4246" s="102"/>
    </row>
    <row r="4247" spans="3:9" s="85" customFormat="1" x14ac:dyDescent="0.25">
      <c r="C4247" s="202"/>
      <c r="I4247" s="102"/>
    </row>
    <row r="4248" spans="3:9" s="85" customFormat="1" x14ac:dyDescent="0.25">
      <c r="C4248" s="202"/>
      <c r="I4248" s="102"/>
    </row>
    <row r="4249" spans="3:9" s="85" customFormat="1" x14ac:dyDescent="0.25">
      <c r="C4249" s="202"/>
      <c r="I4249" s="102"/>
    </row>
    <row r="4250" spans="3:9" s="85" customFormat="1" x14ac:dyDescent="0.25">
      <c r="C4250" s="202"/>
      <c r="I4250" s="102"/>
    </row>
    <row r="4251" spans="3:9" s="85" customFormat="1" x14ac:dyDescent="0.25">
      <c r="C4251" s="202"/>
      <c r="I4251" s="102"/>
    </row>
    <row r="4252" spans="3:9" s="85" customFormat="1" x14ac:dyDescent="0.25">
      <c r="C4252" s="202"/>
      <c r="I4252" s="102"/>
    </row>
    <row r="4253" spans="3:9" s="85" customFormat="1" x14ac:dyDescent="0.25">
      <c r="C4253" s="202"/>
      <c r="I4253" s="102"/>
    </row>
    <row r="4254" spans="3:9" s="85" customFormat="1" x14ac:dyDescent="0.25">
      <c r="C4254" s="202"/>
      <c r="I4254" s="102"/>
    </row>
    <row r="4255" spans="3:9" s="85" customFormat="1" x14ac:dyDescent="0.25">
      <c r="C4255" s="202"/>
      <c r="I4255" s="102"/>
    </row>
    <row r="4256" spans="3:9" s="85" customFormat="1" x14ac:dyDescent="0.25">
      <c r="C4256" s="202"/>
      <c r="I4256" s="102"/>
    </row>
    <row r="4257" spans="3:9" s="85" customFormat="1" x14ac:dyDescent="0.25">
      <c r="C4257" s="202"/>
      <c r="I4257" s="102"/>
    </row>
    <row r="4258" spans="3:9" s="85" customFormat="1" x14ac:dyDescent="0.25">
      <c r="C4258" s="202"/>
      <c r="I4258" s="102"/>
    </row>
    <row r="4259" spans="3:9" s="85" customFormat="1" x14ac:dyDescent="0.25">
      <c r="C4259" s="202"/>
      <c r="I4259" s="102"/>
    </row>
    <row r="4260" spans="3:9" s="85" customFormat="1" x14ac:dyDescent="0.25">
      <c r="C4260" s="202"/>
      <c r="I4260" s="102"/>
    </row>
    <row r="4261" spans="3:9" s="85" customFormat="1" x14ac:dyDescent="0.25">
      <c r="C4261" s="202"/>
      <c r="I4261" s="102"/>
    </row>
    <row r="4262" spans="3:9" s="85" customFormat="1" x14ac:dyDescent="0.25">
      <c r="C4262" s="202"/>
      <c r="I4262" s="102"/>
    </row>
    <row r="4263" spans="3:9" s="85" customFormat="1" x14ac:dyDescent="0.25">
      <c r="C4263" s="202"/>
      <c r="I4263" s="102"/>
    </row>
    <row r="4264" spans="3:9" s="85" customFormat="1" x14ac:dyDescent="0.25">
      <c r="C4264" s="202"/>
      <c r="I4264" s="102"/>
    </row>
    <row r="4265" spans="3:9" s="85" customFormat="1" x14ac:dyDescent="0.25">
      <c r="C4265" s="202"/>
      <c r="I4265" s="102"/>
    </row>
    <row r="4266" spans="3:9" s="85" customFormat="1" x14ac:dyDescent="0.25">
      <c r="C4266" s="202"/>
      <c r="I4266" s="102"/>
    </row>
    <row r="4267" spans="3:9" s="85" customFormat="1" x14ac:dyDescent="0.25">
      <c r="C4267" s="202"/>
      <c r="I4267" s="102"/>
    </row>
    <row r="4268" spans="3:9" s="85" customFormat="1" x14ac:dyDescent="0.25">
      <c r="C4268" s="202"/>
      <c r="I4268" s="102"/>
    </row>
    <row r="4269" spans="3:9" s="85" customFormat="1" x14ac:dyDescent="0.25">
      <c r="C4269" s="202"/>
      <c r="I4269" s="102"/>
    </row>
    <row r="4270" spans="3:9" s="85" customFormat="1" x14ac:dyDescent="0.25">
      <c r="C4270" s="202"/>
      <c r="I4270" s="102"/>
    </row>
    <row r="4271" spans="3:9" s="85" customFormat="1" x14ac:dyDescent="0.25">
      <c r="C4271" s="202"/>
      <c r="I4271" s="102"/>
    </row>
    <row r="4272" spans="3:9" s="85" customFormat="1" x14ac:dyDescent="0.25">
      <c r="C4272" s="202"/>
      <c r="I4272" s="102"/>
    </row>
    <row r="4273" spans="3:9" s="85" customFormat="1" x14ac:dyDescent="0.25">
      <c r="C4273" s="202"/>
      <c r="I4273" s="102"/>
    </row>
    <row r="4274" spans="3:9" s="85" customFormat="1" x14ac:dyDescent="0.25">
      <c r="C4274" s="202"/>
      <c r="I4274" s="102"/>
    </row>
    <row r="4275" spans="3:9" s="85" customFormat="1" x14ac:dyDescent="0.25">
      <c r="C4275" s="202"/>
      <c r="I4275" s="102"/>
    </row>
    <row r="4276" spans="3:9" s="85" customFormat="1" x14ac:dyDescent="0.25">
      <c r="C4276" s="202"/>
      <c r="I4276" s="102"/>
    </row>
    <row r="4277" spans="3:9" s="85" customFormat="1" x14ac:dyDescent="0.25">
      <c r="C4277" s="202"/>
      <c r="I4277" s="102"/>
    </row>
    <row r="4278" spans="3:9" s="85" customFormat="1" x14ac:dyDescent="0.25">
      <c r="C4278" s="202"/>
      <c r="I4278" s="102"/>
    </row>
    <row r="4279" spans="3:9" s="85" customFormat="1" x14ac:dyDescent="0.25">
      <c r="C4279" s="202"/>
      <c r="I4279" s="102"/>
    </row>
    <row r="4280" spans="3:9" s="85" customFormat="1" x14ac:dyDescent="0.25">
      <c r="C4280" s="202"/>
      <c r="I4280" s="102"/>
    </row>
    <row r="4281" spans="3:9" s="85" customFormat="1" x14ac:dyDescent="0.25">
      <c r="C4281" s="202"/>
      <c r="I4281" s="102"/>
    </row>
    <row r="4282" spans="3:9" s="85" customFormat="1" x14ac:dyDescent="0.25">
      <c r="C4282" s="202"/>
      <c r="I4282" s="102"/>
    </row>
    <row r="4283" spans="3:9" s="85" customFormat="1" x14ac:dyDescent="0.25">
      <c r="C4283" s="202"/>
      <c r="I4283" s="102"/>
    </row>
    <row r="4284" spans="3:9" s="85" customFormat="1" x14ac:dyDescent="0.25">
      <c r="C4284" s="202"/>
      <c r="I4284" s="102"/>
    </row>
    <row r="4285" spans="3:9" s="85" customFormat="1" x14ac:dyDescent="0.25">
      <c r="C4285" s="202"/>
      <c r="I4285" s="102"/>
    </row>
    <row r="4286" spans="3:9" s="85" customFormat="1" x14ac:dyDescent="0.25">
      <c r="C4286" s="202"/>
      <c r="I4286" s="102"/>
    </row>
    <row r="4287" spans="3:9" s="85" customFormat="1" x14ac:dyDescent="0.25">
      <c r="C4287" s="202"/>
      <c r="I4287" s="102"/>
    </row>
    <row r="4288" spans="3:9" s="85" customFormat="1" x14ac:dyDescent="0.25">
      <c r="C4288" s="202"/>
      <c r="I4288" s="102"/>
    </row>
    <row r="4289" spans="3:9" s="85" customFormat="1" x14ac:dyDescent="0.25">
      <c r="C4289" s="202"/>
      <c r="I4289" s="102"/>
    </row>
    <row r="4290" spans="3:9" s="85" customFormat="1" x14ac:dyDescent="0.25">
      <c r="C4290" s="202"/>
      <c r="I4290" s="102"/>
    </row>
    <row r="4291" spans="3:9" s="85" customFormat="1" x14ac:dyDescent="0.25">
      <c r="C4291" s="202"/>
      <c r="I4291" s="102"/>
    </row>
    <row r="4292" spans="3:9" s="85" customFormat="1" x14ac:dyDescent="0.25">
      <c r="C4292" s="202"/>
      <c r="I4292" s="102"/>
    </row>
    <row r="4293" spans="3:9" s="85" customFormat="1" x14ac:dyDescent="0.25">
      <c r="C4293" s="202"/>
      <c r="I4293" s="102"/>
    </row>
    <row r="4294" spans="3:9" s="85" customFormat="1" x14ac:dyDescent="0.25">
      <c r="C4294" s="202"/>
      <c r="I4294" s="102"/>
    </row>
    <row r="4295" spans="3:9" s="85" customFormat="1" x14ac:dyDescent="0.25">
      <c r="C4295" s="202"/>
      <c r="I4295" s="102"/>
    </row>
    <row r="4296" spans="3:9" s="85" customFormat="1" x14ac:dyDescent="0.25">
      <c r="C4296" s="202"/>
      <c r="I4296" s="102"/>
    </row>
    <row r="4297" spans="3:9" s="85" customFormat="1" x14ac:dyDescent="0.25">
      <c r="C4297" s="202"/>
      <c r="I4297" s="102"/>
    </row>
    <row r="4298" spans="3:9" s="85" customFormat="1" x14ac:dyDescent="0.25">
      <c r="C4298" s="202"/>
      <c r="I4298" s="102"/>
    </row>
    <row r="4299" spans="3:9" s="85" customFormat="1" x14ac:dyDescent="0.25">
      <c r="C4299" s="202"/>
      <c r="I4299" s="102"/>
    </row>
    <row r="4300" spans="3:9" s="85" customFormat="1" x14ac:dyDescent="0.25">
      <c r="C4300" s="202"/>
      <c r="I4300" s="102"/>
    </row>
    <row r="4301" spans="3:9" s="85" customFormat="1" x14ac:dyDescent="0.25">
      <c r="C4301" s="202"/>
      <c r="I4301" s="102"/>
    </row>
    <row r="4302" spans="3:9" s="85" customFormat="1" x14ac:dyDescent="0.25">
      <c r="C4302" s="202"/>
      <c r="I4302" s="102"/>
    </row>
    <row r="4303" spans="3:9" s="85" customFormat="1" x14ac:dyDescent="0.25">
      <c r="C4303" s="202"/>
      <c r="I4303" s="102"/>
    </row>
    <row r="4304" spans="3:9" s="85" customFormat="1" x14ac:dyDescent="0.25">
      <c r="C4304" s="202"/>
      <c r="I4304" s="102"/>
    </row>
    <row r="4305" spans="3:9" s="85" customFormat="1" x14ac:dyDescent="0.25">
      <c r="C4305" s="202"/>
      <c r="I4305" s="102"/>
    </row>
    <row r="4306" spans="3:9" s="85" customFormat="1" x14ac:dyDescent="0.25">
      <c r="C4306" s="202"/>
      <c r="I4306" s="102"/>
    </row>
    <row r="4307" spans="3:9" s="85" customFormat="1" x14ac:dyDescent="0.25">
      <c r="C4307" s="202"/>
      <c r="I4307" s="102"/>
    </row>
    <row r="4308" spans="3:9" s="85" customFormat="1" x14ac:dyDescent="0.25">
      <c r="C4308" s="202"/>
      <c r="I4308" s="102"/>
    </row>
    <row r="4309" spans="3:9" s="85" customFormat="1" x14ac:dyDescent="0.25">
      <c r="C4309" s="202"/>
      <c r="I4309" s="102"/>
    </row>
    <row r="4310" spans="3:9" s="85" customFormat="1" x14ac:dyDescent="0.25">
      <c r="C4310" s="202"/>
      <c r="I4310" s="102"/>
    </row>
    <row r="4311" spans="3:9" s="85" customFormat="1" x14ac:dyDescent="0.25">
      <c r="C4311" s="202"/>
      <c r="I4311" s="102"/>
    </row>
    <row r="4312" spans="3:9" s="85" customFormat="1" x14ac:dyDescent="0.25">
      <c r="C4312" s="202"/>
      <c r="I4312" s="102"/>
    </row>
    <row r="4313" spans="3:9" s="85" customFormat="1" x14ac:dyDescent="0.25">
      <c r="C4313" s="202"/>
      <c r="I4313" s="102"/>
    </row>
    <row r="4314" spans="3:9" s="85" customFormat="1" x14ac:dyDescent="0.25">
      <c r="C4314" s="202"/>
      <c r="I4314" s="102"/>
    </row>
    <row r="4315" spans="3:9" s="85" customFormat="1" x14ac:dyDescent="0.25">
      <c r="C4315" s="202"/>
      <c r="I4315" s="102"/>
    </row>
    <row r="4316" spans="3:9" s="85" customFormat="1" x14ac:dyDescent="0.25">
      <c r="C4316" s="202"/>
      <c r="I4316" s="102"/>
    </row>
    <row r="4317" spans="3:9" s="85" customFormat="1" x14ac:dyDescent="0.25">
      <c r="C4317" s="202"/>
      <c r="I4317" s="102"/>
    </row>
    <row r="4318" spans="3:9" s="85" customFormat="1" x14ac:dyDescent="0.25">
      <c r="C4318" s="202"/>
      <c r="I4318" s="102"/>
    </row>
    <row r="4319" spans="3:9" s="85" customFormat="1" x14ac:dyDescent="0.25">
      <c r="C4319" s="202"/>
      <c r="I4319" s="102"/>
    </row>
    <row r="4320" spans="3:9" s="85" customFormat="1" x14ac:dyDescent="0.25">
      <c r="C4320" s="202"/>
      <c r="I4320" s="102"/>
    </row>
    <row r="4321" spans="3:9" s="85" customFormat="1" x14ac:dyDescent="0.25">
      <c r="C4321" s="202"/>
      <c r="I4321" s="102"/>
    </row>
    <row r="4322" spans="3:9" s="85" customFormat="1" x14ac:dyDescent="0.25">
      <c r="C4322" s="202"/>
      <c r="I4322" s="102"/>
    </row>
    <row r="4323" spans="3:9" s="85" customFormat="1" x14ac:dyDescent="0.25">
      <c r="C4323" s="202"/>
      <c r="I4323" s="102"/>
    </row>
    <row r="4324" spans="3:9" s="85" customFormat="1" x14ac:dyDescent="0.25">
      <c r="C4324" s="202"/>
      <c r="I4324" s="102"/>
    </row>
    <row r="4325" spans="3:9" s="85" customFormat="1" x14ac:dyDescent="0.25">
      <c r="C4325" s="202"/>
      <c r="I4325" s="102"/>
    </row>
    <row r="4326" spans="3:9" s="85" customFormat="1" x14ac:dyDescent="0.25">
      <c r="C4326" s="202"/>
      <c r="I4326" s="102"/>
    </row>
    <row r="4327" spans="3:9" s="85" customFormat="1" x14ac:dyDescent="0.25">
      <c r="C4327" s="202"/>
      <c r="I4327" s="102"/>
    </row>
    <row r="4328" spans="3:9" s="85" customFormat="1" x14ac:dyDescent="0.25">
      <c r="C4328" s="202"/>
      <c r="I4328" s="102"/>
    </row>
    <row r="4329" spans="3:9" s="85" customFormat="1" x14ac:dyDescent="0.25">
      <c r="C4329" s="202"/>
      <c r="I4329" s="102"/>
    </row>
    <row r="4330" spans="3:9" s="85" customFormat="1" x14ac:dyDescent="0.25">
      <c r="C4330" s="202"/>
      <c r="I4330" s="102"/>
    </row>
    <row r="4331" spans="3:9" s="85" customFormat="1" x14ac:dyDescent="0.25">
      <c r="C4331" s="202"/>
      <c r="I4331" s="102"/>
    </row>
    <row r="4332" spans="3:9" s="85" customFormat="1" x14ac:dyDescent="0.25">
      <c r="C4332" s="202"/>
      <c r="I4332" s="102"/>
    </row>
    <row r="4333" spans="3:9" s="85" customFormat="1" x14ac:dyDescent="0.25">
      <c r="C4333" s="202"/>
      <c r="I4333" s="102"/>
    </row>
    <row r="4334" spans="3:9" s="85" customFormat="1" x14ac:dyDescent="0.25">
      <c r="C4334" s="202"/>
      <c r="I4334" s="102"/>
    </row>
    <row r="4335" spans="3:9" s="85" customFormat="1" x14ac:dyDescent="0.25">
      <c r="C4335" s="202"/>
      <c r="I4335" s="102"/>
    </row>
    <row r="4336" spans="3:9" s="85" customFormat="1" x14ac:dyDescent="0.25">
      <c r="C4336" s="202"/>
      <c r="I4336" s="102"/>
    </row>
    <row r="4337" spans="3:9" s="85" customFormat="1" x14ac:dyDescent="0.25">
      <c r="C4337" s="202"/>
      <c r="I4337" s="102"/>
    </row>
    <row r="4338" spans="3:9" s="85" customFormat="1" x14ac:dyDescent="0.25">
      <c r="C4338" s="202"/>
      <c r="I4338" s="102"/>
    </row>
    <row r="4339" spans="3:9" s="85" customFormat="1" x14ac:dyDescent="0.25">
      <c r="C4339" s="202"/>
      <c r="I4339" s="102"/>
    </row>
    <row r="4340" spans="3:9" s="85" customFormat="1" x14ac:dyDescent="0.25">
      <c r="C4340" s="202"/>
      <c r="I4340" s="102"/>
    </row>
    <row r="4341" spans="3:9" s="85" customFormat="1" x14ac:dyDescent="0.25">
      <c r="C4341" s="202"/>
      <c r="I4341" s="102"/>
    </row>
    <row r="4342" spans="3:9" s="85" customFormat="1" x14ac:dyDescent="0.25">
      <c r="C4342" s="202"/>
      <c r="I4342" s="102"/>
    </row>
    <row r="4343" spans="3:9" s="85" customFormat="1" x14ac:dyDescent="0.25">
      <c r="C4343" s="202"/>
      <c r="I4343" s="102"/>
    </row>
    <row r="4344" spans="3:9" s="85" customFormat="1" x14ac:dyDescent="0.25">
      <c r="C4344" s="202"/>
      <c r="I4344" s="102"/>
    </row>
    <row r="4345" spans="3:9" s="85" customFormat="1" x14ac:dyDescent="0.25">
      <c r="C4345" s="202"/>
      <c r="I4345" s="102"/>
    </row>
    <row r="4346" spans="3:9" s="85" customFormat="1" x14ac:dyDescent="0.25">
      <c r="C4346" s="202"/>
      <c r="I4346" s="102"/>
    </row>
    <row r="4347" spans="3:9" s="85" customFormat="1" x14ac:dyDescent="0.25">
      <c r="C4347" s="202"/>
      <c r="I4347" s="102"/>
    </row>
    <row r="4348" spans="3:9" s="85" customFormat="1" x14ac:dyDescent="0.25">
      <c r="C4348" s="202"/>
      <c r="I4348" s="102"/>
    </row>
    <row r="4349" spans="3:9" s="85" customFormat="1" x14ac:dyDescent="0.25">
      <c r="C4349" s="202"/>
      <c r="I4349" s="102"/>
    </row>
    <row r="4350" spans="3:9" s="85" customFormat="1" x14ac:dyDescent="0.25">
      <c r="C4350" s="202"/>
      <c r="I4350" s="102"/>
    </row>
    <row r="4351" spans="3:9" s="85" customFormat="1" x14ac:dyDescent="0.25">
      <c r="C4351" s="202"/>
      <c r="I4351" s="102"/>
    </row>
    <row r="4352" spans="3:9" s="85" customFormat="1" x14ac:dyDescent="0.25">
      <c r="C4352" s="202"/>
      <c r="I4352" s="102"/>
    </row>
    <row r="4353" spans="3:9" s="85" customFormat="1" x14ac:dyDescent="0.25">
      <c r="C4353" s="202"/>
      <c r="I4353" s="102"/>
    </row>
    <row r="4354" spans="3:9" s="85" customFormat="1" x14ac:dyDescent="0.25">
      <c r="C4354" s="202"/>
      <c r="I4354" s="102"/>
    </row>
    <row r="4355" spans="3:9" s="85" customFormat="1" x14ac:dyDescent="0.25">
      <c r="C4355" s="202"/>
      <c r="I4355" s="102"/>
    </row>
    <row r="4356" spans="3:9" s="85" customFormat="1" x14ac:dyDescent="0.25">
      <c r="C4356" s="202"/>
      <c r="I4356" s="102"/>
    </row>
    <row r="4357" spans="3:9" s="85" customFormat="1" x14ac:dyDescent="0.25">
      <c r="C4357" s="202"/>
      <c r="I4357" s="102"/>
    </row>
    <row r="4358" spans="3:9" s="85" customFormat="1" x14ac:dyDescent="0.25">
      <c r="C4358" s="202"/>
      <c r="I4358" s="102"/>
    </row>
    <row r="4359" spans="3:9" s="85" customFormat="1" x14ac:dyDescent="0.25">
      <c r="C4359" s="202"/>
      <c r="I4359" s="102"/>
    </row>
    <row r="4360" spans="3:9" s="85" customFormat="1" x14ac:dyDescent="0.25">
      <c r="C4360" s="202"/>
      <c r="I4360" s="102"/>
    </row>
    <row r="4361" spans="3:9" s="85" customFormat="1" x14ac:dyDescent="0.25">
      <c r="C4361" s="202"/>
      <c r="I4361" s="102"/>
    </row>
    <row r="4362" spans="3:9" s="85" customFormat="1" x14ac:dyDescent="0.25">
      <c r="C4362" s="202"/>
      <c r="I4362" s="102"/>
    </row>
    <row r="4363" spans="3:9" s="85" customFormat="1" x14ac:dyDescent="0.25">
      <c r="C4363" s="202"/>
      <c r="I4363" s="102"/>
    </row>
    <row r="4364" spans="3:9" s="85" customFormat="1" x14ac:dyDescent="0.25">
      <c r="C4364" s="202"/>
      <c r="I4364" s="102"/>
    </row>
    <row r="4365" spans="3:9" s="85" customFormat="1" x14ac:dyDescent="0.25">
      <c r="C4365" s="202"/>
      <c r="I4365" s="102"/>
    </row>
    <row r="4366" spans="3:9" s="85" customFormat="1" x14ac:dyDescent="0.25">
      <c r="C4366" s="202"/>
      <c r="I4366" s="102"/>
    </row>
    <row r="4367" spans="3:9" s="85" customFormat="1" x14ac:dyDescent="0.25">
      <c r="C4367" s="202"/>
      <c r="I4367" s="102"/>
    </row>
    <row r="4368" spans="3:9" s="85" customFormat="1" x14ac:dyDescent="0.25">
      <c r="C4368" s="202"/>
      <c r="I4368" s="102"/>
    </row>
    <row r="4369" spans="3:9" s="85" customFormat="1" x14ac:dyDescent="0.25">
      <c r="C4369" s="202"/>
      <c r="I4369" s="102"/>
    </row>
    <row r="4370" spans="3:9" s="85" customFormat="1" x14ac:dyDescent="0.25">
      <c r="C4370" s="202"/>
      <c r="I4370" s="102"/>
    </row>
    <row r="4371" spans="3:9" s="85" customFormat="1" x14ac:dyDescent="0.25">
      <c r="C4371" s="202"/>
      <c r="I4371" s="102"/>
    </row>
    <row r="4372" spans="3:9" s="85" customFormat="1" x14ac:dyDescent="0.25">
      <c r="C4372" s="202"/>
      <c r="I4372" s="102"/>
    </row>
    <row r="4373" spans="3:9" s="85" customFormat="1" x14ac:dyDescent="0.25">
      <c r="C4373" s="202"/>
      <c r="I4373" s="102"/>
    </row>
    <row r="4374" spans="3:9" s="85" customFormat="1" x14ac:dyDescent="0.25">
      <c r="C4374" s="202"/>
      <c r="I4374" s="102"/>
    </row>
    <row r="4375" spans="3:9" s="85" customFormat="1" x14ac:dyDescent="0.25">
      <c r="C4375" s="202"/>
      <c r="I4375" s="102"/>
    </row>
    <row r="4376" spans="3:9" s="85" customFormat="1" x14ac:dyDescent="0.25">
      <c r="C4376" s="202"/>
      <c r="I4376" s="102"/>
    </row>
    <row r="4377" spans="3:9" s="85" customFormat="1" x14ac:dyDescent="0.25">
      <c r="C4377" s="202"/>
      <c r="I4377" s="102"/>
    </row>
    <row r="4378" spans="3:9" s="85" customFormat="1" x14ac:dyDescent="0.25">
      <c r="C4378" s="202"/>
      <c r="I4378" s="102"/>
    </row>
    <row r="4379" spans="3:9" s="85" customFormat="1" x14ac:dyDescent="0.25">
      <c r="C4379" s="202"/>
      <c r="I4379" s="102"/>
    </row>
    <row r="4380" spans="3:9" s="85" customFormat="1" x14ac:dyDescent="0.25">
      <c r="C4380" s="202"/>
      <c r="I4380" s="102"/>
    </row>
    <row r="4381" spans="3:9" s="85" customFormat="1" x14ac:dyDescent="0.25">
      <c r="C4381" s="202"/>
      <c r="I4381" s="102"/>
    </row>
    <row r="4382" spans="3:9" s="85" customFormat="1" x14ac:dyDescent="0.25">
      <c r="C4382" s="202"/>
      <c r="I4382" s="102"/>
    </row>
    <row r="4383" spans="3:9" s="85" customFormat="1" x14ac:dyDescent="0.25">
      <c r="C4383" s="202"/>
      <c r="I4383" s="102"/>
    </row>
    <row r="4384" spans="3:9" s="85" customFormat="1" x14ac:dyDescent="0.25">
      <c r="C4384" s="202"/>
      <c r="I4384" s="102"/>
    </row>
    <row r="4385" spans="3:9" s="85" customFormat="1" x14ac:dyDescent="0.25">
      <c r="C4385" s="202"/>
      <c r="I4385" s="102"/>
    </row>
    <row r="4386" spans="3:9" s="85" customFormat="1" x14ac:dyDescent="0.25">
      <c r="C4386" s="202"/>
      <c r="I4386" s="102"/>
    </row>
    <row r="4387" spans="3:9" s="85" customFormat="1" x14ac:dyDescent="0.25">
      <c r="C4387" s="202"/>
      <c r="I4387" s="102"/>
    </row>
    <row r="4388" spans="3:9" s="85" customFormat="1" x14ac:dyDescent="0.25">
      <c r="C4388" s="202"/>
      <c r="I4388" s="102"/>
    </row>
    <row r="4389" spans="3:9" s="85" customFormat="1" x14ac:dyDescent="0.25">
      <c r="C4389" s="202"/>
      <c r="I4389" s="102"/>
    </row>
    <row r="4390" spans="3:9" s="85" customFormat="1" x14ac:dyDescent="0.25">
      <c r="C4390" s="202"/>
      <c r="I4390" s="102"/>
    </row>
    <row r="4391" spans="3:9" s="85" customFormat="1" x14ac:dyDescent="0.25">
      <c r="C4391" s="202"/>
      <c r="I4391" s="102"/>
    </row>
    <row r="4392" spans="3:9" s="85" customFormat="1" x14ac:dyDescent="0.25">
      <c r="C4392" s="202"/>
      <c r="I4392" s="102"/>
    </row>
    <row r="4393" spans="3:9" s="85" customFormat="1" x14ac:dyDescent="0.25">
      <c r="C4393" s="202"/>
      <c r="I4393" s="102"/>
    </row>
    <row r="4394" spans="3:9" s="85" customFormat="1" x14ac:dyDescent="0.25">
      <c r="C4394" s="202"/>
      <c r="I4394" s="102"/>
    </row>
    <row r="4395" spans="3:9" s="85" customFormat="1" x14ac:dyDescent="0.25">
      <c r="C4395" s="202"/>
      <c r="I4395" s="102"/>
    </row>
    <row r="4396" spans="3:9" s="85" customFormat="1" x14ac:dyDescent="0.25">
      <c r="C4396" s="202"/>
      <c r="I4396" s="102"/>
    </row>
    <row r="4397" spans="3:9" s="85" customFormat="1" x14ac:dyDescent="0.25">
      <c r="C4397" s="202"/>
      <c r="I4397" s="102"/>
    </row>
    <row r="4398" spans="3:9" s="85" customFormat="1" x14ac:dyDescent="0.25">
      <c r="C4398" s="202"/>
      <c r="I4398" s="102"/>
    </row>
    <row r="4399" spans="3:9" s="85" customFormat="1" x14ac:dyDescent="0.25">
      <c r="C4399" s="202"/>
      <c r="I4399" s="102"/>
    </row>
    <row r="4400" spans="3:9" s="85" customFormat="1" x14ac:dyDescent="0.25">
      <c r="C4400" s="202"/>
      <c r="I4400" s="102"/>
    </row>
    <row r="4401" spans="3:9" s="85" customFormat="1" x14ac:dyDescent="0.25">
      <c r="C4401" s="202"/>
      <c r="I4401" s="102"/>
    </row>
    <row r="4402" spans="3:9" s="85" customFormat="1" x14ac:dyDescent="0.25">
      <c r="C4402" s="202"/>
      <c r="I4402" s="102"/>
    </row>
    <row r="4403" spans="3:9" s="85" customFormat="1" x14ac:dyDescent="0.25">
      <c r="C4403" s="202"/>
      <c r="I4403" s="102"/>
    </row>
    <row r="4404" spans="3:9" s="85" customFormat="1" x14ac:dyDescent="0.25">
      <c r="C4404" s="202"/>
      <c r="I4404" s="102"/>
    </row>
    <row r="4405" spans="3:9" s="85" customFormat="1" x14ac:dyDescent="0.25">
      <c r="C4405" s="202"/>
      <c r="I4405" s="102"/>
    </row>
    <row r="4406" spans="3:9" s="85" customFormat="1" x14ac:dyDescent="0.25">
      <c r="C4406" s="202"/>
      <c r="I4406" s="102"/>
    </row>
    <row r="4407" spans="3:9" s="85" customFormat="1" x14ac:dyDescent="0.25">
      <c r="C4407" s="202"/>
      <c r="I4407" s="102"/>
    </row>
    <row r="4408" spans="3:9" s="85" customFormat="1" x14ac:dyDescent="0.25">
      <c r="C4408" s="202"/>
      <c r="I4408" s="102"/>
    </row>
    <row r="4409" spans="3:9" s="85" customFormat="1" x14ac:dyDescent="0.25">
      <c r="C4409" s="202"/>
      <c r="I4409" s="102"/>
    </row>
    <row r="4410" spans="3:9" s="85" customFormat="1" x14ac:dyDescent="0.25">
      <c r="C4410" s="202"/>
      <c r="I4410" s="102"/>
    </row>
    <row r="4411" spans="3:9" s="85" customFormat="1" x14ac:dyDescent="0.25">
      <c r="C4411" s="202"/>
      <c r="I4411" s="102"/>
    </row>
    <row r="4412" spans="3:9" s="85" customFormat="1" x14ac:dyDescent="0.25">
      <c r="C4412" s="202"/>
      <c r="I4412" s="102"/>
    </row>
    <row r="4413" spans="3:9" s="85" customFormat="1" x14ac:dyDescent="0.25">
      <c r="C4413" s="202"/>
      <c r="I4413" s="102"/>
    </row>
    <row r="4414" spans="3:9" s="85" customFormat="1" x14ac:dyDescent="0.25">
      <c r="C4414" s="202"/>
      <c r="I4414" s="102"/>
    </row>
    <row r="4415" spans="3:9" s="85" customFormat="1" x14ac:dyDescent="0.25">
      <c r="C4415" s="202"/>
      <c r="I4415" s="102"/>
    </row>
    <row r="4416" spans="3:9" s="85" customFormat="1" x14ac:dyDescent="0.25">
      <c r="C4416" s="202"/>
      <c r="I4416" s="102"/>
    </row>
    <row r="4417" spans="3:9" s="85" customFormat="1" x14ac:dyDescent="0.25">
      <c r="C4417" s="202"/>
      <c r="I4417" s="102"/>
    </row>
    <row r="4418" spans="3:9" s="85" customFormat="1" x14ac:dyDescent="0.25">
      <c r="C4418" s="202"/>
      <c r="I4418" s="102"/>
    </row>
    <row r="4419" spans="3:9" s="85" customFormat="1" x14ac:dyDescent="0.25">
      <c r="C4419" s="202"/>
      <c r="I4419" s="102"/>
    </row>
    <row r="4420" spans="3:9" s="85" customFormat="1" x14ac:dyDescent="0.25">
      <c r="C4420" s="202"/>
      <c r="I4420" s="102"/>
    </row>
    <row r="4421" spans="3:9" s="85" customFormat="1" x14ac:dyDescent="0.25">
      <c r="C4421" s="202"/>
      <c r="I4421" s="102"/>
    </row>
    <row r="4422" spans="3:9" s="85" customFormat="1" x14ac:dyDescent="0.25">
      <c r="C4422" s="202"/>
      <c r="I4422" s="102"/>
    </row>
    <row r="4423" spans="3:9" s="85" customFormat="1" x14ac:dyDescent="0.25">
      <c r="C4423" s="202"/>
      <c r="I4423" s="102"/>
    </row>
    <row r="4424" spans="3:9" s="85" customFormat="1" x14ac:dyDescent="0.25">
      <c r="C4424" s="202"/>
      <c r="I4424" s="102"/>
    </row>
    <row r="4425" spans="3:9" s="85" customFormat="1" x14ac:dyDescent="0.25">
      <c r="C4425" s="202"/>
      <c r="I4425" s="102"/>
    </row>
    <row r="4426" spans="3:9" s="85" customFormat="1" x14ac:dyDescent="0.25">
      <c r="C4426" s="202"/>
      <c r="I4426" s="102"/>
    </row>
    <row r="4427" spans="3:9" s="85" customFormat="1" x14ac:dyDescent="0.25">
      <c r="C4427" s="202"/>
      <c r="I4427" s="102"/>
    </row>
    <row r="4428" spans="3:9" s="85" customFormat="1" x14ac:dyDescent="0.25">
      <c r="C4428" s="202"/>
      <c r="I4428" s="102"/>
    </row>
    <row r="4429" spans="3:9" s="85" customFormat="1" x14ac:dyDescent="0.25">
      <c r="C4429" s="202"/>
      <c r="I4429" s="102"/>
    </row>
    <row r="4430" spans="3:9" s="85" customFormat="1" x14ac:dyDescent="0.25">
      <c r="C4430" s="202"/>
      <c r="I4430" s="102"/>
    </row>
    <row r="4431" spans="3:9" s="85" customFormat="1" x14ac:dyDescent="0.25">
      <c r="C4431" s="202"/>
      <c r="I4431" s="102"/>
    </row>
    <row r="4432" spans="3:9" s="85" customFormat="1" x14ac:dyDescent="0.25">
      <c r="C4432" s="202"/>
      <c r="I4432" s="102"/>
    </row>
    <row r="4433" spans="3:9" s="85" customFormat="1" x14ac:dyDescent="0.25">
      <c r="C4433" s="202"/>
      <c r="I4433" s="102"/>
    </row>
    <row r="4434" spans="3:9" s="85" customFormat="1" x14ac:dyDescent="0.25">
      <c r="C4434" s="202"/>
      <c r="I4434" s="102"/>
    </row>
    <row r="4435" spans="3:9" s="85" customFormat="1" x14ac:dyDescent="0.25">
      <c r="C4435" s="202"/>
      <c r="I4435" s="102"/>
    </row>
    <row r="4436" spans="3:9" s="85" customFormat="1" x14ac:dyDescent="0.25">
      <c r="C4436" s="202"/>
      <c r="I4436" s="102"/>
    </row>
    <row r="4437" spans="3:9" s="85" customFormat="1" x14ac:dyDescent="0.25">
      <c r="C4437" s="202"/>
      <c r="I4437" s="102"/>
    </row>
    <row r="4438" spans="3:9" s="85" customFormat="1" x14ac:dyDescent="0.25">
      <c r="C4438" s="202"/>
      <c r="I4438" s="102"/>
    </row>
    <row r="4439" spans="3:9" s="85" customFormat="1" x14ac:dyDescent="0.25">
      <c r="C4439" s="202"/>
      <c r="I4439" s="102"/>
    </row>
    <row r="4440" spans="3:9" s="85" customFormat="1" x14ac:dyDescent="0.25">
      <c r="C4440" s="202"/>
      <c r="I4440" s="102"/>
    </row>
    <row r="4441" spans="3:9" s="85" customFormat="1" x14ac:dyDescent="0.25">
      <c r="C4441" s="202"/>
      <c r="I4441" s="102"/>
    </row>
    <row r="4442" spans="3:9" s="85" customFormat="1" x14ac:dyDescent="0.25">
      <c r="C4442" s="202"/>
      <c r="I4442" s="102"/>
    </row>
    <row r="4443" spans="3:9" s="85" customFormat="1" x14ac:dyDescent="0.25">
      <c r="C4443" s="202"/>
      <c r="I4443" s="102"/>
    </row>
    <row r="4444" spans="3:9" s="85" customFormat="1" x14ac:dyDescent="0.25">
      <c r="C4444" s="202"/>
      <c r="I4444" s="102"/>
    </row>
    <row r="4445" spans="3:9" s="85" customFormat="1" x14ac:dyDescent="0.25">
      <c r="C4445" s="202"/>
      <c r="I4445" s="102"/>
    </row>
    <row r="4446" spans="3:9" s="85" customFormat="1" x14ac:dyDescent="0.25">
      <c r="C4446" s="202"/>
      <c r="I4446" s="102"/>
    </row>
    <row r="4447" spans="3:9" s="85" customFormat="1" x14ac:dyDescent="0.25">
      <c r="C4447" s="202"/>
      <c r="I4447" s="102"/>
    </row>
    <row r="4448" spans="3:9" s="85" customFormat="1" x14ac:dyDescent="0.25">
      <c r="C4448" s="202"/>
      <c r="I4448" s="102"/>
    </row>
    <row r="4449" spans="3:9" s="85" customFormat="1" x14ac:dyDescent="0.25">
      <c r="C4449" s="202"/>
      <c r="I4449" s="102"/>
    </row>
    <row r="4450" spans="3:9" s="85" customFormat="1" x14ac:dyDescent="0.25">
      <c r="C4450" s="202"/>
      <c r="I4450" s="102"/>
    </row>
    <row r="4451" spans="3:9" s="85" customFormat="1" x14ac:dyDescent="0.25">
      <c r="C4451" s="202"/>
      <c r="I4451" s="102"/>
    </row>
    <row r="4452" spans="3:9" s="85" customFormat="1" x14ac:dyDescent="0.25">
      <c r="C4452" s="202"/>
      <c r="I4452" s="102"/>
    </row>
    <row r="4453" spans="3:9" s="85" customFormat="1" x14ac:dyDescent="0.25">
      <c r="C4453" s="202"/>
      <c r="I4453" s="102"/>
    </row>
    <row r="4454" spans="3:9" s="85" customFormat="1" x14ac:dyDescent="0.25">
      <c r="C4454" s="202"/>
      <c r="I4454" s="102"/>
    </row>
    <row r="4455" spans="3:9" s="85" customFormat="1" x14ac:dyDescent="0.25">
      <c r="C4455" s="202"/>
      <c r="I4455" s="102"/>
    </row>
    <row r="4456" spans="3:9" s="85" customFormat="1" x14ac:dyDescent="0.25">
      <c r="C4456" s="202"/>
      <c r="I4456" s="102"/>
    </row>
    <row r="4457" spans="3:9" s="85" customFormat="1" x14ac:dyDescent="0.25">
      <c r="C4457" s="202"/>
      <c r="I4457" s="102"/>
    </row>
    <row r="4458" spans="3:9" s="85" customFormat="1" x14ac:dyDescent="0.25">
      <c r="C4458" s="202"/>
      <c r="I4458" s="102"/>
    </row>
    <row r="4459" spans="3:9" s="85" customFormat="1" x14ac:dyDescent="0.25">
      <c r="C4459" s="202"/>
      <c r="I4459" s="102"/>
    </row>
    <row r="4460" spans="3:9" s="85" customFormat="1" x14ac:dyDescent="0.25">
      <c r="C4460" s="202"/>
      <c r="I4460" s="102"/>
    </row>
    <row r="4461" spans="3:9" s="85" customFormat="1" x14ac:dyDescent="0.25">
      <c r="C4461" s="202"/>
      <c r="I4461" s="102"/>
    </row>
    <row r="4462" spans="3:9" s="85" customFormat="1" x14ac:dyDescent="0.25">
      <c r="C4462" s="202"/>
      <c r="I4462" s="102"/>
    </row>
    <row r="4463" spans="3:9" s="85" customFormat="1" x14ac:dyDescent="0.25">
      <c r="C4463" s="202"/>
      <c r="I4463" s="102"/>
    </row>
    <row r="4464" spans="3:9" s="85" customFormat="1" x14ac:dyDescent="0.25">
      <c r="C4464" s="202"/>
      <c r="I4464" s="102"/>
    </row>
    <row r="4465" spans="3:9" s="85" customFormat="1" x14ac:dyDescent="0.25">
      <c r="C4465" s="202"/>
      <c r="I4465" s="102"/>
    </row>
    <row r="4466" spans="3:9" s="85" customFormat="1" x14ac:dyDescent="0.25">
      <c r="C4466" s="202"/>
      <c r="I4466" s="102"/>
    </row>
    <row r="4467" spans="3:9" s="85" customFormat="1" x14ac:dyDescent="0.25">
      <c r="C4467" s="202"/>
      <c r="I4467" s="102"/>
    </row>
    <row r="4468" spans="3:9" s="85" customFormat="1" x14ac:dyDescent="0.25">
      <c r="C4468" s="202"/>
      <c r="I4468" s="102"/>
    </row>
    <row r="4469" spans="3:9" s="85" customFormat="1" x14ac:dyDescent="0.25">
      <c r="C4469" s="202"/>
      <c r="I4469" s="102"/>
    </row>
    <row r="4470" spans="3:9" s="85" customFormat="1" x14ac:dyDescent="0.25">
      <c r="C4470" s="202"/>
      <c r="I4470" s="102"/>
    </row>
    <row r="4471" spans="3:9" s="85" customFormat="1" x14ac:dyDescent="0.25">
      <c r="C4471" s="202"/>
      <c r="I4471" s="102"/>
    </row>
    <row r="4472" spans="3:9" s="85" customFormat="1" x14ac:dyDescent="0.25">
      <c r="C4472" s="202"/>
      <c r="I4472" s="102"/>
    </row>
    <row r="4473" spans="3:9" s="85" customFormat="1" x14ac:dyDescent="0.25">
      <c r="C4473" s="202"/>
      <c r="I4473" s="102"/>
    </row>
    <row r="4474" spans="3:9" s="85" customFormat="1" x14ac:dyDescent="0.25">
      <c r="C4474" s="202"/>
      <c r="I4474" s="102"/>
    </row>
    <row r="4475" spans="3:9" s="85" customFormat="1" x14ac:dyDescent="0.25">
      <c r="C4475" s="202"/>
      <c r="I4475" s="102"/>
    </row>
    <row r="4476" spans="3:9" s="85" customFormat="1" x14ac:dyDescent="0.25">
      <c r="C4476" s="202"/>
      <c r="I4476" s="102"/>
    </row>
    <row r="4477" spans="3:9" s="85" customFormat="1" x14ac:dyDescent="0.25">
      <c r="C4477" s="202"/>
      <c r="I4477" s="102"/>
    </row>
    <row r="4478" spans="3:9" s="85" customFormat="1" x14ac:dyDescent="0.25">
      <c r="C4478" s="202"/>
      <c r="I4478" s="102"/>
    </row>
    <row r="4479" spans="3:9" s="85" customFormat="1" x14ac:dyDescent="0.25">
      <c r="C4479" s="202"/>
      <c r="I4479" s="102"/>
    </row>
    <row r="4480" spans="3:9" s="85" customFormat="1" x14ac:dyDescent="0.25">
      <c r="C4480" s="202"/>
      <c r="I4480" s="102"/>
    </row>
    <row r="4481" spans="3:9" s="85" customFormat="1" x14ac:dyDescent="0.25">
      <c r="C4481" s="202"/>
      <c r="I4481" s="102"/>
    </row>
    <row r="4482" spans="3:9" s="85" customFormat="1" x14ac:dyDescent="0.25">
      <c r="C4482" s="202"/>
      <c r="I4482" s="102"/>
    </row>
    <row r="4483" spans="3:9" s="85" customFormat="1" x14ac:dyDescent="0.25">
      <c r="C4483" s="202"/>
      <c r="I4483" s="102"/>
    </row>
    <row r="4484" spans="3:9" s="85" customFormat="1" x14ac:dyDescent="0.25">
      <c r="C4484" s="202"/>
      <c r="I4484" s="102"/>
    </row>
    <row r="4485" spans="3:9" s="85" customFormat="1" x14ac:dyDescent="0.25">
      <c r="C4485" s="202"/>
      <c r="I4485" s="102"/>
    </row>
    <row r="4486" spans="3:9" s="85" customFormat="1" x14ac:dyDescent="0.25">
      <c r="C4486" s="202"/>
      <c r="I4486" s="102"/>
    </row>
    <row r="4487" spans="3:9" s="85" customFormat="1" x14ac:dyDescent="0.25">
      <c r="C4487" s="202"/>
      <c r="I4487" s="102"/>
    </row>
    <row r="4488" spans="3:9" s="85" customFormat="1" x14ac:dyDescent="0.25">
      <c r="C4488" s="202"/>
      <c r="I4488" s="102"/>
    </row>
    <row r="4489" spans="3:9" s="85" customFormat="1" x14ac:dyDescent="0.25">
      <c r="C4489" s="202"/>
      <c r="I4489" s="102"/>
    </row>
    <row r="4490" spans="3:9" s="85" customFormat="1" x14ac:dyDescent="0.25">
      <c r="C4490" s="202"/>
      <c r="I4490" s="102"/>
    </row>
    <row r="4491" spans="3:9" s="85" customFormat="1" x14ac:dyDescent="0.25">
      <c r="C4491" s="202"/>
      <c r="I4491" s="102"/>
    </row>
    <row r="4492" spans="3:9" s="85" customFormat="1" x14ac:dyDescent="0.25">
      <c r="C4492" s="202"/>
      <c r="I4492" s="102"/>
    </row>
    <row r="4493" spans="3:9" s="85" customFormat="1" x14ac:dyDescent="0.25">
      <c r="C4493" s="202"/>
      <c r="I4493" s="102"/>
    </row>
    <row r="4494" spans="3:9" s="85" customFormat="1" x14ac:dyDescent="0.25">
      <c r="C4494" s="202"/>
      <c r="I4494" s="102"/>
    </row>
    <row r="4495" spans="3:9" s="85" customFormat="1" x14ac:dyDescent="0.25">
      <c r="C4495" s="202"/>
      <c r="I4495" s="102"/>
    </row>
    <row r="4496" spans="3:9" s="85" customFormat="1" x14ac:dyDescent="0.25">
      <c r="C4496" s="202"/>
      <c r="I4496" s="102"/>
    </row>
    <row r="4497" spans="3:9" s="85" customFormat="1" x14ac:dyDescent="0.25">
      <c r="C4497" s="202"/>
      <c r="I4497" s="102"/>
    </row>
    <row r="4498" spans="3:9" s="85" customFormat="1" x14ac:dyDescent="0.25">
      <c r="C4498" s="202"/>
      <c r="I4498" s="102"/>
    </row>
    <row r="4499" spans="3:9" s="85" customFormat="1" x14ac:dyDescent="0.25">
      <c r="C4499" s="202"/>
      <c r="I4499" s="102"/>
    </row>
    <row r="4500" spans="3:9" s="85" customFormat="1" x14ac:dyDescent="0.25">
      <c r="C4500" s="202"/>
      <c r="I4500" s="102"/>
    </row>
    <row r="4501" spans="3:9" s="85" customFormat="1" x14ac:dyDescent="0.25">
      <c r="C4501" s="202"/>
      <c r="I4501" s="102"/>
    </row>
    <row r="4502" spans="3:9" s="85" customFormat="1" x14ac:dyDescent="0.25">
      <c r="C4502" s="202"/>
      <c r="I4502" s="102"/>
    </row>
    <row r="4503" spans="3:9" s="85" customFormat="1" x14ac:dyDescent="0.25">
      <c r="C4503" s="202"/>
      <c r="I4503" s="102"/>
    </row>
    <row r="4504" spans="3:9" s="85" customFormat="1" x14ac:dyDescent="0.25">
      <c r="C4504" s="202"/>
      <c r="I4504" s="102"/>
    </row>
    <row r="4505" spans="3:9" s="85" customFormat="1" x14ac:dyDescent="0.25">
      <c r="C4505" s="202"/>
      <c r="I4505" s="102"/>
    </row>
    <row r="4506" spans="3:9" s="85" customFormat="1" x14ac:dyDescent="0.25">
      <c r="C4506" s="202"/>
      <c r="I4506" s="102"/>
    </row>
    <row r="4507" spans="3:9" s="85" customFormat="1" x14ac:dyDescent="0.25">
      <c r="C4507" s="202"/>
      <c r="I4507" s="102"/>
    </row>
    <row r="4508" spans="3:9" s="85" customFormat="1" x14ac:dyDescent="0.25">
      <c r="C4508" s="202"/>
      <c r="I4508" s="102"/>
    </row>
    <row r="4509" spans="3:9" s="85" customFormat="1" x14ac:dyDescent="0.25">
      <c r="C4509" s="202"/>
      <c r="I4509" s="102"/>
    </row>
    <row r="4510" spans="3:9" s="85" customFormat="1" x14ac:dyDescent="0.25">
      <c r="C4510" s="202"/>
      <c r="I4510" s="102"/>
    </row>
    <row r="4511" spans="3:9" s="85" customFormat="1" x14ac:dyDescent="0.25">
      <c r="C4511" s="202"/>
      <c r="I4511" s="102"/>
    </row>
    <row r="4512" spans="3:9" s="85" customFormat="1" x14ac:dyDescent="0.25">
      <c r="C4512" s="202"/>
      <c r="I4512" s="102"/>
    </row>
    <row r="4513" spans="3:9" s="85" customFormat="1" x14ac:dyDescent="0.25">
      <c r="C4513" s="202"/>
      <c r="I4513" s="102"/>
    </row>
    <row r="4514" spans="3:9" s="85" customFormat="1" x14ac:dyDescent="0.25">
      <c r="C4514" s="202"/>
      <c r="I4514" s="102"/>
    </row>
    <row r="4515" spans="3:9" s="85" customFormat="1" x14ac:dyDescent="0.25">
      <c r="C4515" s="202"/>
      <c r="I4515" s="102"/>
    </row>
    <row r="4516" spans="3:9" s="85" customFormat="1" x14ac:dyDescent="0.25">
      <c r="C4516" s="202"/>
      <c r="I4516" s="102"/>
    </row>
    <row r="4517" spans="3:9" s="85" customFormat="1" x14ac:dyDescent="0.25">
      <c r="C4517" s="202"/>
      <c r="I4517" s="102"/>
    </row>
    <row r="4518" spans="3:9" s="85" customFormat="1" x14ac:dyDescent="0.25">
      <c r="C4518" s="202"/>
      <c r="I4518" s="102"/>
    </row>
    <row r="4519" spans="3:9" s="85" customFormat="1" x14ac:dyDescent="0.25">
      <c r="C4519" s="202"/>
      <c r="I4519" s="102"/>
    </row>
    <row r="4520" spans="3:9" s="85" customFormat="1" x14ac:dyDescent="0.25">
      <c r="C4520" s="202"/>
      <c r="I4520" s="102"/>
    </row>
    <row r="4521" spans="3:9" s="85" customFormat="1" x14ac:dyDescent="0.25">
      <c r="C4521" s="202"/>
      <c r="I4521" s="102"/>
    </row>
    <row r="4522" spans="3:9" s="85" customFormat="1" x14ac:dyDescent="0.25">
      <c r="C4522" s="202"/>
      <c r="I4522" s="102"/>
    </row>
    <row r="4523" spans="3:9" s="85" customFormat="1" x14ac:dyDescent="0.25">
      <c r="C4523" s="202"/>
      <c r="I4523" s="102"/>
    </row>
    <row r="4524" spans="3:9" s="85" customFormat="1" x14ac:dyDescent="0.25">
      <c r="C4524" s="202"/>
      <c r="I4524" s="102"/>
    </row>
    <row r="4525" spans="3:9" s="85" customFormat="1" x14ac:dyDescent="0.25">
      <c r="C4525" s="202"/>
      <c r="I4525" s="102"/>
    </row>
    <row r="4526" spans="3:9" s="85" customFormat="1" x14ac:dyDescent="0.25">
      <c r="C4526" s="202"/>
      <c r="I4526" s="102"/>
    </row>
    <row r="4527" spans="3:9" s="85" customFormat="1" x14ac:dyDescent="0.25">
      <c r="C4527" s="202"/>
      <c r="I4527" s="102"/>
    </row>
    <row r="4528" spans="3:9" s="85" customFormat="1" x14ac:dyDescent="0.25">
      <c r="C4528" s="202"/>
      <c r="I4528" s="102"/>
    </row>
    <row r="4529" spans="3:9" s="85" customFormat="1" x14ac:dyDescent="0.25">
      <c r="C4529" s="202"/>
      <c r="I4529" s="102"/>
    </row>
    <row r="4530" spans="3:9" s="85" customFormat="1" x14ac:dyDescent="0.25">
      <c r="C4530" s="202"/>
      <c r="I4530" s="102"/>
    </row>
    <row r="4531" spans="3:9" s="85" customFormat="1" x14ac:dyDescent="0.25">
      <c r="C4531" s="202"/>
      <c r="I4531" s="102"/>
    </row>
    <row r="4532" spans="3:9" s="85" customFormat="1" x14ac:dyDescent="0.25">
      <c r="C4532" s="202"/>
      <c r="I4532" s="102"/>
    </row>
    <row r="4533" spans="3:9" s="85" customFormat="1" x14ac:dyDescent="0.25">
      <c r="C4533" s="202"/>
      <c r="I4533" s="102"/>
    </row>
    <row r="4534" spans="3:9" s="85" customFormat="1" x14ac:dyDescent="0.25">
      <c r="C4534" s="202"/>
      <c r="I4534" s="102"/>
    </row>
    <row r="4535" spans="3:9" s="85" customFormat="1" x14ac:dyDescent="0.25">
      <c r="C4535" s="202"/>
      <c r="I4535" s="102"/>
    </row>
    <row r="4536" spans="3:9" s="85" customFormat="1" x14ac:dyDescent="0.25">
      <c r="C4536" s="202"/>
      <c r="I4536" s="102"/>
    </row>
    <row r="4537" spans="3:9" s="85" customFormat="1" x14ac:dyDescent="0.25">
      <c r="C4537" s="202"/>
      <c r="I4537" s="102"/>
    </row>
    <row r="4538" spans="3:9" s="85" customFormat="1" x14ac:dyDescent="0.25">
      <c r="C4538" s="202"/>
      <c r="I4538" s="102"/>
    </row>
    <row r="4539" spans="3:9" s="85" customFormat="1" x14ac:dyDescent="0.25">
      <c r="C4539" s="202"/>
      <c r="I4539" s="102"/>
    </row>
    <row r="4540" spans="3:9" s="85" customFormat="1" x14ac:dyDescent="0.25">
      <c r="C4540" s="202"/>
      <c r="I4540" s="102"/>
    </row>
    <row r="4541" spans="3:9" s="85" customFormat="1" x14ac:dyDescent="0.25">
      <c r="C4541" s="202"/>
      <c r="I4541" s="102"/>
    </row>
    <row r="4542" spans="3:9" s="85" customFormat="1" x14ac:dyDescent="0.25">
      <c r="C4542" s="202"/>
      <c r="I4542" s="102"/>
    </row>
    <row r="4543" spans="3:9" s="85" customFormat="1" x14ac:dyDescent="0.25">
      <c r="C4543" s="202"/>
      <c r="I4543" s="102"/>
    </row>
    <row r="4544" spans="3:9" s="85" customFormat="1" x14ac:dyDescent="0.25">
      <c r="C4544" s="202"/>
      <c r="I4544" s="102"/>
    </row>
    <row r="4545" spans="3:9" s="85" customFormat="1" x14ac:dyDescent="0.25">
      <c r="C4545" s="202"/>
      <c r="I4545" s="102"/>
    </row>
    <row r="4546" spans="3:9" s="85" customFormat="1" x14ac:dyDescent="0.25">
      <c r="C4546" s="202"/>
      <c r="I4546" s="102"/>
    </row>
    <row r="4547" spans="3:9" s="85" customFormat="1" x14ac:dyDescent="0.25">
      <c r="C4547" s="202"/>
      <c r="I4547" s="102"/>
    </row>
    <row r="4548" spans="3:9" s="85" customFormat="1" x14ac:dyDescent="0.25">
      <c r="C4548" s="202"/>
      <c r="I4548" s="102"/>
    </row>
    <row r="4549" spans="3:9" s="85" customFormat="1" x14ac:dyDescent="0.25">
      <c r="C4549" s="202"/>
      <c r="I4549" s="102"/>
    </row>
    <row r="4550" spans="3:9" s="85" customFormat="1" x14ac:dyDescent="0.25">
      <c r="C4550" s="202"/>
      <c r="I4550" s="102"/>
    </row>
    <row r="4551" spans="3:9" s="85" customFormat="1" x14ac:dyDescent="0.25">
      <c r="C4551" s="202"/>
      <c r="I4551" s="102"/>
    </row>
    <row r="4552" spans="3:9" s="85" customFormat="1" x14ac:dyDescent="0.25">
      <c r="C4552" s="202"/>
      <c r="I4552" s="102"/>
    </row>
    <row r="4553" spans="3:9" s="85" customFormat="1" x14ac:dyDescent="0.25">
      <c r="C4553" s="202"/>
      <c r="I4553" s="102"/>
    </row>
    <row r="4554" spans="3:9" s="85" customFormat="1" x14ac:dyDescent="0.25">
      <c r="C4554" s="202"/>
      <c r="I4554" s="102"/>
    </row>
    <row r="4555" spans="3:9" s="85" customFormat="1" x14ac:dyDescent="0.25">
      <c r="C4555" s="202"/>
      <c r="I4555" s="102"/>
    </row>
    <row r="4556" spans="3:9" s="85" customFormat="1" x14ac:dyDescent="0.25">
      <c r="C4556" s="202"/>
      <c r="I4556" s="102"/>
    </row>
    <row r="4557" spans="3:9" s="85" customFormat="1" x14ac:dyDescent="0.25">
      <c r="C4557" s="202"/>
      <c r="I4557" s="102"/>
    </row>
    <row r="4558" spans="3:9" s="85" customFormat="1" x14ac:dyDescent="0.25">
      <c r="C4558" s="202"/>
      <c r="I4558" s="102"/>
    </row>
    <row r="4559" spans="3:9" s="85" customFormat="1" x14ac:dyDescent="0.25">
      <c r="C4559" s="202"/>
      <c r="I4559" s="102"/>
    </row>
    <row r="4560" spans="3:9" s="85" customFormat="1" x14ac:dyDescent="0.25">
      <c r="C4560" s="202"/>
      <c r="I4560" s="102"/>
    </row>
    <row r="4561" spans="3:9" s="85" customFormat="1" x14ac:dyDescent="0.25">
      <c r="C4561" s="202"/>
      <c r="I4561" s="102"/>
    </row>
    <row r="4562" spans="3:9" s="85" customFormat="1" x14ac:dyDescent="0.25">
      <c r="C4562" s="202"/>
      <c r="I4562" s="102"/>
    </row>
    <row r="4563" spans="3:9" s="85" customFormat="1" x14ac:dyDescent="0.25">
      <c r="C4563" s="202"/>
      <c r="I4563" s="102"/>
    </row>
    <row r="4564" spans="3:9" s="85" customFormat="1" x14ac:dyDescent="0.25">
      <c r="C4564" s="202"/>
      <c r="I4564" s="102"/>
    </row>
    <row r="4565" spans="3:9" s="85" customFormat="1" x14ac:dyDescent="0.25">
      <c r="C4565" s="202"/>
      <c r="I4565" s="102"/>
    </row>
    <row r="4566" spans="3:9" s="85" customFormat="1" x14ac:dyDescent="0.25">
      <c r="C4566" s="202"/>
      <c r="I4566" s="102"/>
    </row>
    <row r="4567" spans="3:9" s="85" customFormat="1" x14ac:dyDescent="0.25">
      <c r="C4567" s="202"/>
      <c r="I4567" s="102"/>
    </row>
    <row r="4568" spans="3:9" s="85" customFormat="1" x14ac:dyDescent="0.25">
      <c r="C4568" s="202"/>
      <c r="I4568" s="102"/>
    </row>
    <row r="4569" spans="3:9" s="85" customFormat="1" x14ac:dyDescent="0.25">
      <c r="C4569" s="202"/>
      <c r="I4569" s="102"/>
    </row>
    <row r="4570" spans="3:9" s="85" customFormat="1" x14ac:dyDescent="0.25">
      <c r="C4570" s="202"/>
      <c r="I4570" s="102"/>
    </row>
    <row r="4571" spans="3:9" s="85" customFormat="1" x14ac:dyDescent="0.25">
      <c r="C4571" s="202"/>
      <c r="I4571" s="102"/>
    </row>
    <row r="4572" spans="3:9" s="85" customFormat="1" x14ac:dyDescent="0.25">
      <c r="C4572" s="202"/>
      <c r="I4572" s="102"/>
    </row>
    <row r="4573" spans="3:9" s="85" customFormat="1" x14ac:dyDescent="0.25">
      <c r="C4573" s="202"/>
      <c r="I4573" s="102"/>
    </row>
    <row r="4574" spans="3:9" s="85" customFormat="1" x14ac:dyDescent="0.25">
      <c r="C4574" s="202"/>
      <c r="I4574" s="102"/>
    </row>
    <row r="4575" spans="3:9" s="85" customFormat="1" x14ac:dyDescent="0.25">
      <c r="C4575" s="202"/>
      <c r="I4575" s="102"/>
    </row>
    <row r="4576" spans="3:9" s="85" customFormat="1" x14ac:dyDescent="0.25">
      <c r="C4576" s="202"/>
      <c r="I4576" s="102"/>
    </row>
    <row r="4577" spans="3:9" s="85" customFormat="1" x14ac:dyDescent="0.25">
      <c r="C4577" s="202"/>
      <c r="I4577" s="102"/>
    </row>
    <row r="4578" spans="3:9" s="85" customFormat="1" x14ac:dyDescent="0.25">
      <c r="C4578" s="202"/>
      <c r="I4578" s="102"/>
    </row>
    <row r="4579" spans="3:9" s="85" customFormat="1" x14ac:dyDescent="0.25">
      <c r="C4579" s="202"/>
      <c r="I4579" s="102"/>
    </row>
    <row r="4580" spans="3:9" s="85" customFormat="1" x14ac:dyDescent="0.25">
      <c r="C4580" s="202"/>
      <c r="I4580" s="102"/>
    </row>
    <row r="4581" spans="3:9" s="85" customFormat="1" x14ac:dyDescent="0.25">
      <c r="C4581" s="202"/>
      <c r="I4581" s="102"/>
    </row>
    <row r="4582" spans="3:9" s="85" customFormat="1" x14ac:dyDescent="0.25">
      <c r="C4582" s="202"/>
      <c r="I4582" s="102"/>
    </row>
    <row r="4583" spans="3:9" s="85" customFormat="1" x14ac:dyDescent="0.25">
      <c r="C4583" s="202"/>
      <c r="I4583" s="102"/>
    </row>
    <row r="4584" spans="3:9" s="85" customFormat="1" x14ac:dyDescent="0.25">
      <c r="C4584" s="202"/>
      <c r="I4584" s="102"/>
    </row>
    <row r="4585" spans="3:9" s="85" customFormat="1" x14ac:dyDescent="0.25">
      <c r="C4585" s="202"/>
      <c r="I4585" s="102"/>
    </row>
    <row r="4586" spans="3:9" s="85" customFormat="1" x14ac:dyDescent="0.25">
      <c r="C4586" s="202"/>
      <c r="I4586" s="102"/>
    </row>
    <row r="4587" spans="3:9" s="85" customFormat="1" x14ac:dyDescent="0.25">
      <c r="C4587" s="202"/>
      <c r="I4587" s="102"/>
    </row>
    <row r="4588" spans="3:9" s="85" customFormat="1" x14ac:dyDescent="0.25">
      <c r="C4588" s="202"/>
      <c r="I4588" s="102"/>
    </row>
    <row r="4589" spans="3:9" s="85" customFormat="1" x14ac:dyDescent="0.25">
      <c r="C4589" s="202"/>
      <c r="I4589" s="102"/>
    </row>
    <row r="4590" spans="3:9" s="85" customFormat="1" x14ac:dyDescent="0.25">
      <c r="C4590" s="202"/>
      <c r="I4590" s="102"/>
    </row>
    <row r="4591" spans="3:9" s="85" customFormat="1" x14ac:dyDescent="0.25">
      <c r="C4591" s="202"/>
      <c r="I4591" s="102"/>
    </row>
    <row r="4592" spans="3:9" s="85" customFormat="1" x14ac:dyDescent="0.25">
      <c r="C4592" s="202"/>
      <c r="I4592" s="102"/>
    </row>
    <row r="4593" spans="3:9" s="85" customFormat="1" x14ac:dyDescent="0.25">
      <c r="C4593" s="202"/>
      <c r="I4593" s="102"/>
    </row>
    <row r="4594" spans="3:9" s="85" customFormat="1" x14ac:dyDescent="0.25">
      <c r="C4594" s="202"/>
      <c r="I4594" s="102"/>
    </row>
    <row r="4595" spans="3:9" s="85" customFormat="1" x14ac:dyDescent="0.25">
      <c r="C4595" s="202"/>
      <c r="I4595" s="102"/>
    </row>
    <row r="4596" spans="3:9" s="85" customFormat="1" x14ac:dyDescent="0.25">
      <c r="C4596" s="202"/>
      <c r="I4596" s="102"/>
    </row>
    <row r="4597" spans="3:9" s="85" customFormat="1" x14ac:dyDescent="0.25">
      <c r="C4597" s="202"/>
      <c r="I4597" s="102"/>
    </row>
    <row r="4598" spans="3:9" s="85" customFormat="1" x14ac:dyDescent="0.25">
      <c r="C4598" s="202"/>
      <c r="I4598" s="102"/>
    </row>
    <row r="4599" spans="3:9" s="85" customFormat="1" x14ac:dyDescent="0.25">
      <c r="C4599" s="202"/>
      <c r="I4599" s="102"/>
    </row>
    <row r="4600" spans="3:9" s="85" customFormat="1" x14ac:dyDescent="0.25">
      <c r="C4600" s="202"/>
      <c r="I4600" s="102"/>
    </row>
    <row r="4601" spans="3:9" s="85" customFormat="1" x14ac:dyDescent="0.25">
      <c r="C4601" s="202"/>
      <c r="I4601" s="102"/>
    </row>
    <row r="4602" spans="3:9" s="85" customFormat="1" x14ac:dyDescent="0.25">
      <c r="C4602" s="202"/>
      <c r="I4602" s="102"/>
    </row>
    <row r="4603" spans="3:9" s="85" customFormat="1" x14ac:dyDescent="0.25">
      <c r="C4603" s="202"/>
      <c r="I4603" s="102"/>
    </row>
    <row r="4604" spans="3:9" s="85" customFormat="1" x14ac:dyDescent="0.25">
      <c r="C4604" s="202"/>
      <c r="I4604" s="102"/>
    </row>
    <row r="4605" spans="3:9" s="85" customFormat="1" x14ac:dyDescent="0.25">
      <c r="C4605" s="202"/>
      <c r="I4605" s="102"/>
    </row>
    <row r="4606" spans="3:9" s="85" customFormat="1" x14ac:dyDescent="0.25">
      <c r="C4606" s="202"/>
      <c r="I4606" s="102"/>
    </row>
    <row r="4607" spans="3:9" s="85" customFormat="1" x14ac:dyDescent="0.25">
      <c r="C4607" s="202"/>
      <c r="I4607" s="102"/>
    </row>
    <row r="4608" spans="3:9" s="85" customFormat="1" x14ac:dyDescent="0.25">
      <c r="C4608" s="202"/>
      <c r="I4608" s="102"/>
    </row>
    <row r="4609" spans="3:9" s="85" customFormat="1" x14ac:dyDescent="0.25">
      <c r="C4609" s="202"/>
      <c r="I4609" s="102"/>
    </row>
    <row r="4610" spans="3:9" s="85" customFormat="1" x14ac:dyDescent="0.25">
      <c r="C4610" s="202"/>
      <c r="I4610" s="102"/>
    </row>
    <row r="4611" spans="3:9" s="85" customFormat="1" x14ac:dyDescent="0.25">
      <c r="C4611" s="202"/>
      <c r="I4611" s="102"/>
    </row>
    <row r="4612" spans="3:9" s="85" customFormat="1" x14ac:dyDescent="0.25">
      <c r="C4612" s="202"/>
      <c r="I4612" s="102"/>
    </row>
    <row r="4613" spans="3:9" s="85" customFormat="1" x14ac:dyDescent="0.25">
      <c r="C4613" s="202"/>
      <c r="I4613" s="102"/>
    </row>
    <row r="4614" spans="3:9" s="85" customFormat="1" x14ac:dyDescent="0.25">
      <c r="C4614" s="202"/>
      <c r="I4614" s="102"/>
    </row>
    <row r="4615" spans="3:9" s="85" customFormat="1" x14ac:dyDescent="0.25">
      <c r="C4615" s="202"/>
      <c r="I4615" s="102"/>
    </row>
    <row r="4616" spans="3:9" s="85" customFormat="1" x14ac:dyDescent="0.25">
      <c r="C4616" s="202"/>
      <c r="I4616" s="102"/>
    </row>
    <row r="4617" spans="3:9" s="85" customFormat="1" x14ac:dyDescent="0.25">
      <c r="C4617" s="202"/>
      <c r="I4617" s="102"/>
    </row>
    <row r="4618" spans="3:9" s="85" customFormat="1" x14ac:dyDescent="0.25">
      <c r="C4618" s="202"/>
      <c r="I4618" s="102"/>
    </row>
    <row r="4619" spans="3:9" s="85" customFormat="1" x14ac:dyDescent="0.25">
      <c r="C4619" s="202"/>
      <c r="I4619" s="102"/>
    </row>
    <row r="4620" spans="3:9" s="85" customFormat="1" x14ac:dyDescent="0.25">
      <c r="C4620" s="202"/>
      <c r="I4620" s="102"/>
    </row>
    <row r="4621" spans="3:9" s="85" customFormat="1" x14ac:dyDescent="0.25">
      <c r="C4621" s="202"/>
      <c r="I4621" s="102"/>
    </row>
    <row r="4622" spans="3:9" s="85" customFormat="1" x14ac:dyDescent="0.25">
      <c r="C4622" s="202"/>
      <c r="I4622" s="102"/>
    </row>
    <row r="4623" spans="3:9" s="85" customFormat="1" x14ac:dyDescent="0.25">
      <c r="C4623" s="202"/>
      <c r="I4623" s="102"/>
    </row>
    <row r="4624" spans="3:9" s="85" customFormat="1" x14ac:dyDescent="0.25">
      <c r="C4624" s="202"/>
      <c r="I4624" s="102"/>
    </row>
    <row r="4625" spans="3:9" s="85" customFormat="1" x14ac:dyDescent="0.25">
      <c r="C4625" s="202"/>
      <c r="I4625" s="102"/>
    </row>
    <row r="4626" spans="3:9" s="85" customFormat="1" x14ac:dyDescent="0.25">
      <c r="C4626" s="202"/>
      <c r="I4626" s="102"/>
    </row>
    <row r="4627" spans="3:9" s="85" customFormat="1" x14ac:dyDescent="0.25">
      <c r="C4627" s="202"/>
      <c r="I4627" s="102"/>
    </row>
    <row r="4628" spans="3:9" s="85" customFormat="1" x14ac:dyDescent="0.25">
      <c r="C4628" s="202"/>
      <c r="I4628" s="102"/>
    </row>
    <row r="4629" spans="3:9" s="85" customFormat="1" x14ac:dyDescent="0.25">
      <c r="C4629" s="202"/>
      <c r="I4629" s="102"/>
    </row>
    <row r="4630" spans="3:9" s="85" customFormat="1" x14ac:dyDescent="0.25">
      <c r="C4630" s="202"/>
      <c r="I4630" s="102"/>
    </row>
    <row r="4631" spans="3:9" s="85" customFormat="1" x14ac:dyDescent="0.25">
      <c r="C4631" s="202"/>
      <c r="I4631" s="102"/>
    </row>
    <row r="4632" spans="3:9" s="85" customFormat="1" x14ac:dyDescent="0.25">
      <c r="C4632" s="202"/>
      <c r="I4632" s="102"/>
    </row>
    <row r="4633" spans="3:9" s="85" customFormat="1" x14ac:dyDescent="0.25">
      <c r="C4633" s="202"/>
      <c r="I4633" s="102"/>
    </row>
    <row r="4634" spans="3:9" s="85" customFormat="1" x14ac:dyDescent="0.25">
      <c r="C4634" s="202"/>
      <c r="I4634" s="102"/>
    </row>
    <row r="4635" spans="3:9" s="85" customFormat="1" x14ac:dyDescent="0.25">
      <c r="C4635" s="202"/>
      <c r="I4635" s="102"/>
    </row>
    <row r="4636" spans="3:9" s="85" customFormat="1" x14ac:dyDescent="0.25">
      <c r="C4636" s="202"/>
      <c r="I4636" s="102"/>
    </row>
    <row r="4637" spans="3:9" s="85" customFormat="1" x14ac:dyDescent="0.25">
      <c r="C4637" s="202"/>
      <c r="I4637" s="102"/>
    </row>
    <row r="4638" spans="3:9" s="85" customFormat="1" x14ac:dyDescent="0.25">
      <c r="C4638" s="202"/>
      <c r="I4638" s="102"/>
    </row>
    <row r="4639" spans="3:9" s="85" customFormat="1" x14ac:dyDescent="0.25">
      <c r="C4639" s="202"/>
      <c r="I4639" s="102"/>
    </row>
    <row r="4640" spans="3:9" s="85" customFormat="1" x14ac:dyDescent="0.25">
      <c r="C4640" s="202"/>
      <c r="I4640" s="102"/>
    </row>
    <row r="4641" spans="3:9" s="85" customFormat="1" x14ac:dyDescent="0.25">
      <c r="C4641" s="202"/>
      <c r="I4641" s="102"/>
    </row>
    <row r="4642" spans="3:9" s="85" customFormat="1" x14ac:dyDescent="0.25">
      <c r="C4642" s="202"/>
      <c r="I4642" s="102"/>
    </row>
    <row r="4643" spans="3:9" s="85" customFormat="1" x14ac:dyDescent="0.25">
      <c r="C4643" s="202"/>
      <c r="I4643" s="102"/>
    </row>
    <row r="4644" spans="3:9" s="85" customFormat="1" x14ac:dyDescent="0.25">
      <c r="C4644" s="202"/>
      <c r="I4644" s="102"/>
    </row>
    <row r="4645" spans="3:9" s="85" customFormat="1" x14ac:dyDescent="0.25">
      <c r="C4645" s="202"/>
      <c r="I4645" s="102"/>
    </row>
    <row r="4646" spans="3:9" s="85" customFormat="1" x14ac:dyDescent="0.25">
      <c r="C4646" s="202"/>
      <c r="I4646" s="102"/>
    </row>
    <row r="4647" spans="3:9" s="85" customFormat="1" x14ac:dyDescent="0.25">
      <c r="C4647" s="202"/>
      <c r="I4647" s="102"/>
    </row>
    <row r="4648" spans="3:9" s="85" customFormat="1" x14ac:dyDescent="0.25">
      <c r="C4648" s="202"/>
      <c r="I4648" s="102"/>
    </row>
    <row r="4649" spans="3:9" s="85" customFormat="1" x14ac:dyDescent="0.25">
      <c r="C4649" s="202"/>
      <c r="I4649" s="102"/>
    </row>
    <row r="4650" spans="3:9" s="85" customFormat="1" x14ac:dyDescent="0.25">
      <c r="C4650" s="202"/>
      <c r="I4650" s="102"/>
    </row>
    <row r="4651" spans="3:9" s="85" customFormat="1" x14ac:dyDescent="0.25">
      <c r="C4651" s="202"/>
      <c r="I4651" s="102"/>
    </row>
    <row r="4652" spans="3:9" s="85" customFormat="1" x14ac:dyDescent="0.25">
      <c r="C4652" s="202"/>
      <c r="I4652" s="102"/>
    </row>
    <row r="4653" spans="3:9" s="85" customFormat="1" x14ac:dyDescent="0.25">
      <c r="C4653" s="202"/>
      <c r="I4653" s="102"/>
    </row>
    <row r="4654" spans="3:9" s="85" customFormat="1" x14ac:dyDescent="0.25">
      <c r="C4654" s="202"/>
      <c r="I4654" s="102"/>
    </row>
    <row r="4655" spans="3:9" s="85" customFormat="1" x14ac:dyDescent="0.25">
      <c r="C4655" s="202"/>
      <c r="I4655" s="102"/>
    </row>
    <row r="4656" spans="3:9" s="85" customFormat="1" x14ac:dyDescent="0.25">
      <c r="C4656" s="202"/>
      <c r="I4656" s="102"/>
    </row>
    <row r="4657" spans="3:9" s="85" customFormat="1" x14ac:dyDescent="0.25">
      <c r="C4657" s="202"/>
      <c r="I4657" s="102"/>
    </row>
    <row r="4658" spans="3:9" s="85" customFormat="1" x14ac:dyDescent="0.25">
      <c r="C4658" s="202"/>
      <c r="I4658" s="102"/>
    </row>
    <row r="4659" spans="3:9" s="85" customFormat="1" x14ac:dyDescent="0.25">
      <c r="C4659" s="202"/>
      <c r="I4659" s="102"/>
    </row>
    <row r="4660" spans="3:9" s="85" customFormat="1" x14ac:dyDescent="0.25">
      <c r="C4660" s="202"/>
      <c r="I4660" s="102"/>
    </row>
    <row r="4661" spans="3:9" s="85" customFormat="1" x14ac:dyDescent="0.25">
      <c r="C4661" s="202"/>
      <c r="I4661" s="102"/>
    </row>
    <row r="4662" spans="3:9" s="85" customFormat="1" x14ac:dyDescent="0.25">
      <c r="C4662" s="202"/>
      <c r="I4662" s="102"/>
    </row>
    <row r="4663" spans="3:9" s="85" customFormat="1" x14ac:dyDescent="0.25">
      <c r="C4663" s="202"/>
      <c r="I4663" s="102"/>
    </row>
    <row r="4664" spans="3:9" s="85" customFormat="1" x14ac:dyDescent="0.25">
      <c r="C4664" s="202"/>
      <c r="I4664" s="102"/>
    </row>
    <row r="4665" spans="3:9" s="85" customFormat="1" x14ac:dyDescent="0.25">
      <c r="C4665" s="202"/>
      <c r="I4665" s="102"/>
    </row>
    <row r="4666" spans="3:9" s="85" customFormat="1" x14ac:dyDescent="0.25">
      <c r="C4666" s="202"/>
      <c r="I4666" s="102"/>
    </row>
    <row r="4667" spans="3:9" s="85" customFormat="1" x14ac:dyDescent="0.25">
      <c r="C4667" s="202"/>
      <c r="I4667" s="102"/>
    </row>
    <row r="4668" spans="3:9" s="85" customFormat="1" x14ac:dyDescent="0.25">
      <c r="C4668" s="202"/>
      <c r="I4668" s="102"/>
    </row>
    <row r="4669" spans="3:9" s="85" customFormat="1" x14ac:dyDescent="0.25">
      <c r="C4669" s="202"/>
      <c r="I4669" s="102"/>
    </row>
    <row r="4670" spans="3:9" s="85" customFormat="1" x14ac:dyDescent="0.25">
      <c r="C4670" s="202"/>
      <c r="I4670" s="102"/>
    </row>
    <row r="4671" spans="3:9" s="85" customFormat="1" x14ac:dyDescent="0.25">
      <c r="C4671" s="202"/>
      <c r="I4671" s="102"/>
    </row>
    <row r="4672" spans="3:9" s="85" customFormat="1" x14ac:dyDescent="0.25">
      <c r="C4672" s="202"/>
      <c r="I4672" s="102"/>
    </row>
    <row r="4673" spans="3:9" s="85" customFormat="1" x14ac:dyDescent="0.25">
      <c r="C4673" s="202"/>
      <c r="I4673" s="102"/>
    </row>
    <row r="4674" spans="3:9" s="85" customFormat="1" x14ac:dyDescent="0.25">
      <c r="C4674" s="202"/>
      <c r="I4674" s="102"/>
    </row>
    <row r="4675" spans="3:9" s="85" customFormat="1" x14ac:dyDescent="0.25">
      <c r="C4675" s="202"/>
      <c r="I4675" s="102"/>
    </row>
    <row r="4676" spans="3:9" s="85" customFormat="1" x14ac:dyDescent="0.25">
      <c r="C4676" s="202"/>
      <c r="I4676" s="102"/>
    </row>
    <row r="4677" spans="3:9" s="85" customFormat="1" x14ac:dyDescent="0.25">
      <c r="C4677" s="202"/>
      <c r="I4677" s="102"/>
    </row>
    <row r="4678" spans="3:9" s="85" customFormat="1" x14ac:dyDescent="0.25">
      <c r="C4678" s="202"/>
      <c r="I4678" s="102"/>
    </row>
    <row r="4679" spans="3:9" s="85" customFormat="1" x14ac:dyDescent="0.25">
      <c r="C4679" s="202"/>
      <c r="I4679" s="102"/>
    </row>
    <row r="4680" spans="3:9" s="85" customFormat="1" x14ac:dyDescent="0.25">
      <c r="C4680" s="202"/>
      <c r="I4680" s="102"/>
    </row>
    <row r="4681" spans="3:9" s="85" customFormat="1" x14ac:dyDescent="0.25">
      <c r="C4681" s="202"/>
      <c r="I4681" s="102"/>
    </row>
    <row r="4682" spans="3:9" s="85" customFormat="1" x14ac:dyDescent="0.25">
      <c r="C4682" s="202"/>
      <c r="I4682" s="102"/>
    </row>
    <row r="4683" spans="3:9" s="85" customFormat="1" x14ac:dyDescent="0.25">
      <c r="C4683" s="202"/>
      <c r="I4683" s="102"/>
    </row>
    <row r="4684" spans="3:9" s="85" customFormat="1" x14ac:dyDescent="0.25">
      <c r="C4684" s="202"/>
      <c r="I4684" s="102"/>
    </row>
    <row r="4685" spans="3:9" s="85" customFormat="1" x14ac:dyDescent="0.25">
      <c r="C4685" s="202"/>
      <c r="I4685" s="102"/>
    </row>
    <row r="4686" spans="3:9" s="85" customFormat="1" x14ac:dyDescent="0.25">
      <c r="C4686" s="202"/>
      <c r="I4686" s="102"/>
    </row>
    <row r="4687" spans="3:9" s="85" customFormat="1" x14ac:dyDescent="0.25">
      <c r="C4687" s="202"/>
      <c r="I4687" s="102"/>
    </row>
    <row r="4688" spans="3:9" s="85" customFormat="1" x14ac:dyDescent="0.25">
      <c r="C4688" s="202"/>
      <c r="I4688" s="102"/>
    </row>
    <row r="4689" spans="3:9" s="85" customFormat="1" x14ac:dyDescent="0.25">
      <c r="C4689" s="202"/>
      <c r="I4689" s="102"/>
    </row>
    <row r="4690" spans="3:9" s="85" customFormat="1" x14ac:dyDescent="0.25">
      <c r="C4690" s="202"/>
      <c r="I4690" s="102"/>
    </row>
    <row r="4691" spans="3:9" s="85" customFormat="1" x14ac:dyDescent="0.25">
      <c r="C4691" s="202"/>
      <c r="I4691" s="102"/>
    </row>
    <row r="4692" spans="3:9" s="85" customFormat="1" x14ac:dyDescent="0.25">
      <c r="C4692" s="202"/>
      <c r="I4692" s="102"/>
    </row>
    <row r="4693" spans="3:9" s="85" customFormat="1" x14ac:dyDescent="0.25">
      <c r="C4693" s="202"/>
      <c r="I4693" s="102"/>
    </row>
    <row r="4694" spans="3:9" s="85" customFormat="1" x14ac:dyDescent="0.25">
      <c r="C4694" s="202"/>
      <c r="I4694" s="102"/>
    </row>
    <row r="4695" spans="3:9" s="85" customFormat="1" x14ac:dyDescent="0.25">
      <c r="C4695" s="202"/>
      <c r="I4695" s="102"/>
    </row>
    <row r="4696" spans="3:9" s="85" customFormat="1" x14ac:dyDescent="0.25">
      <c r="C4696" s="202"/>
      <c r="I4696" s="102"/>
    </row>
    <row r="4697" spans="3:9" s="85" customFormat="1" x14ac:dyDescent="0.25">
      <c r="C4697" s="202"/>
      <c r="I4697" s="102"/>
    </row>
    <row r="4698" spans="3:9" s="85" customFormat="1" x14ac:dyDescent="0.25">
      <c r="C4698" s="202"/>
      <c r="I4698" s="102"/>
    </row>
    <row r="4699" spans="3:9" s="85" customFormat="1" x14ac:dyDescent="0.25">
      <c r="C4699" s="202"/>
      <c r="I4699" s="102"/>
    </row>
    <row r="4700" spans="3:9" s="85" customFormat="1" x14ac:dyDescent="0.25">
      <c r="C4700" s="202"/>
      <c r="I4700" s="102"/>
    </row>
    <row r="4701" spans="3:9" s="85" customFormat="1" x14ac:dyDescent="0.25">
      <c r="C4701" s="202"/>
      <c r="I4701" s="102"/>
    </row>
    <row r="4702" spans="3:9" s="85" customFormat="1" x14ac:dyDescent="0.25">
      <c r="C4702" s="202"/>
      <c r="I4702" s="102"/>
    </row>
    <row r="4703" spans="3:9" s="85" customFormat="1" x14ac:dyDescent="0.25">
      <c r="C4703" s="202"/>
      <c r="I4703" s="102"/>
    </row>
    <row r="4704" spans="3:9" s="85" customFormat="1" x14ac:dyDescent="0.25">
      <c r="C4704" s="202"/>
      <c r="I4704" s="102"/>
    </row>
    <row r="4705" spans="3:9" s="85" customFormat="1" x14ac:dyDescent="0.25">
      <c r="C4705" s="202"/>
      <c r="I4705" s="102"/>
    </row>
    <row r="4706" spans="3:9" s="85" customFormat="1" x14ac:dyDescent="0.25">
      <c r="C4706" s="202"/>
      <c r="I4706" s="102"/>
    </row>
    <row r="4707" spans="3:9" s="85" customFormat="1" x14ac:dyDescent="0.25">
      <c r="C4707" s="202"/>
      <c r="I4707" s="102"/>
    </row>
    <row r="4708" spans="3:9" s="85" customFormat="1" x14ac:dyDescent="0.25">
      <c r="C4708" s="202"/>
      <c r="I4708" s="102"/>
    </row>
    <row r="4709" spans="3:9" s="85" customFormat="1" x14ac:dyDescent="0.25">
      <c r="C4709" s="202"/>
      <c r="I4709" s="102"/>
    </row>
    <row r="4710" spans="3:9" s="85" customFormat="1" x14ac:dyDescent="0.25">
      <c r="C4710" s="202"/>
      <c r="I4710" s="102"/>
    </row>
    <row r="4711" spans="3:9" s="85" customFormat="1" x14ac:dyDescent="0.25">
      <c r="C4711" s="202"/>
      <c r="I4711" s="102"/>
    </row>
    <row r="4712" spans="3:9" s="85" customFormat="1" x14ac:dyDescent="0.25">
      <c r="C4712" s="202"/>
      <c r="I4712" s="102"/>
    </row>
    <row r="4713" spans="3:9" s="85" customFormat="1" x14ac:dyDescent="0.25">
      <c r="C4713" s="202"/>
      <c r="I4713" s="102"/>
    </row>
    <row r="4714" spans="3:9" s="85" customFormat="1" x14ac:dyDescent="0.25">
      <c r="C4714" s="202"/>
      <c r="I4714" s="102"/>
    </row>
    <row r="4715" spans="3:9" s="85" customFormat="1" x14ac:dyDescent="0.25">
      <c r="C4715" s="202"/>
      <c r="I4715" s="102"/>
    </row>
    <row r="4716" spans="3:9" s="85" customFormat="1" x14ac:dyDescent="0.25">
      <c r="C4716" s="202"/>
      <c r="I4716" s="102"/>
    </row>
    <row r="4717" spans="3:9" s="85" customFormat="1" x14ac:dyDescent="0.25">
      <c r="C4717" s="202"/>
      <c r="I4717" s="102"/>
    </row>
    <row r="4718" spans="3:9" s="85" customFormat="1" x14ac:dyDescent="0.25">
      <c r="C4718" s="202"/>
      <c r="I4718" s="102"/>
    </row>
    <row r="4719" spans="3:9" s="85" customFormat="1" x14ac:dyDescent="0.25">
      <c r="C4719" s="202"/>
      <c r="I4719" s="102"/>
    </row>
    <row r="4720" spans="3:9" s="85" customFormat="1" x14ac:dyDescent="0.25">
      <c r="C4720" s="202"/>
      <c r="I4720" s="102"/>
    </row>
    <row r="4721" spans="3:9" s="85" customFormat="1" x14ac:dyDescent="0.25">
      <c r="C4721" s="202"/>
      <c r="I4721" s="102"/>
    </row>
    <row r="4722" spans="3:9" s="85" customFormat="1" x14ac:dyDescent="0.25">
      <c r="C4722" s="202"/>
      <c r="I4722" s="102"/>
    </row>
    <row r="4723" spans="3:9" s="85" customFormat="1" x14ac:dyDescent="0.25">
      <c r="C4723" s="202"/>
      <c r="I4723" s="102"/>
    </row>
    <row r="4724" spans="3:9" s="85" customFormat="1" x14ac:dyDescent="0.25">
      <c r="C4724" s="202"/>
      <c r="I4724" s="102"/>
    </row>
    <row r="4725" spans="3:9" s="85" customFormat="1" x14ac:dyDescent="0.25">
      <c r="C4725" s="202"/>
      <c r="I4725" s="102"/>
    </row>
    <row r="4726" spans="3:9" s="85" customFormat="1" x14ac:dyDescent="0.25">
      <c r="C4726" s="202"/>
      <c r="I4726" s="102"/>
    </row>
    <row r="4727" spans="3:9" s="85" customFormat="1" x14ac:dyDescent="0.25">
      <c r="C4727" s="202"/>
      <c r="I4727" s="102"/>
    </row>
    <row r="4728" spans="3:9" s="85" customFormat="1" x14ac:dyDescent="0.25">
      <c r="C4728" s="202"/>
      <c r="I4728" s="102"/>
    </row>
    <row r="4729" spans="3:9" s="85" customFormat="1" x14ac:dyDescent="0.25">
      <c r="C4729" s="202"/>
      <c r="I4729" s="102"/>
    </row>
    <row r="4730" spans="3:9" s="85" customFormat="1" x14ac:dyDescent="0.25">
      <c r="C4730" s="202"/>
      <c r="I4730" s="102"/>
    </row>
    <row r="4731" spans="3:9" s="85" customFormat="1" x14ac:dyDescent="0.25">
      <c r="C4731" s="202"/>
      <c r="I4731" s="102"/>
    </row>
    <row r="4732" spans="3:9" s="85" customFormat="1" x14ac:dyDescent="0.25">
      <c r="C4732" s="202"/>
      <c r="I4732" s="102"/>
    </row>
    <row r="4733" spans="3:9" s="85" customFormat="1" x14ac:dyDescent="0.25">
      <c r="C4733" s="202"/>
      <c r="I4733" s="102"/>
    </row>
    <row r="4734" spans="3:9" s="85" customFormat="1" x14ac:dyDescent="0.25">
      <c r="C4734" s="202"/>
      <c r="I4734" s="102"/>
    </row>
    <row r="4735" spans="3:9" s="85" customFormat="1" x14ac:dyDescent="0.25">
      <c r="C4735" s="202"/>
      <c r="I4735" s="102"/>
    </row>
    <row r="4736" spans="3:9" s="85" customFormat="1" x14ac:dyDescent="0.25">
      <c r="C4736" s="202"/>
      <c r="I4736" s="102"/>
    </row>
    <row r="4737" spans="3:9" s="85" customFormat="1" x14ac:dyDescent="0.25">
      <c r="C4737" s="202"/>
      <c r="I4737" s="102"/>
    </row>
    <row r="4738" spans="3:9" s="85" customFormat="1" x14ac:dyDescent="0.25">
      <c r="C4738" s="202"/>
      <c r="I4738" s="102"/>
    </row>
    <row r="4739" spans="3:9" s="85" customFormat="1" x14ac:dyDescent="0.25">
      <c r="C4739" s="202"/>
      <c r="I4739" s="102"/>
    </row>
    <row r="4740" spans="3:9" s="85" customFormat="1" x14ac:dyDescent="0.25">
      <c r="C4740" s="202"/>
      <c r="I4740" s="102"/>
    </row>
    <row r="4741" spans="3:9" s="85" customFormat="1" x14ac:dyDescent="0.25">
      <c r="C4741" s="202"/>
      <c r="I4741" s="102"/>
    </row>
    <row r="4742" spans="3:9" s="85" customFormat="1" x14ac:dyDescent="0.25">
      <c r="C4742" s="202"/>
      <c r="I4742" s="102"/>
    </row>
    <row r="4743" spans="3:9" s="85" customFormat="1" x14ac:dyDescent="0.25">
      <c r="C4743" s="202"/>
      <c r="I4743" s="102"/>
    </row>
    <row r="4744" spans="3:9" s="85" customFormat="1" x14ac:dyDescent="0.25">
      <c r="C4744" s="202"/>
      <c r="I4744" s="102"/>
    </row>
    <row r="4745" spans="3:9" s="85" customFormat="1" x14ac:dyDescent="0.25">
      <c r="C4745" s="202"/>
      <c r="I4745" s="102"/>
    </row>
    <row r="4746" spans="3:9" s="85" customFormat="1" x14ac:dyDescent="0.25">
      <c r="C4746" s="202"/>
      <c r="I4746" s="102"/>
    </row>
    <row r="4747" spans="3:9" s="85" customFormat="1" x14ac:dyDescent="0.25">
      <c r="C4747" s="202"/>
      <c r="I4747" s="102"/>
    </row>
    <row r="4748" spans="3:9" s="85" customFormat="1" x14ac:dyDescent="0.25">
      <c r="C4748" s="202"/>
      <c r="I4748" s="102"/>
    </row>
    <row r="4749" spans="3:9" s="85" customFormat="1" x14ac:dyDescent="0.25">
      <c r="C4749" s="202"/>
      <c r="I4749" s="102"/>
    </row>
    <row r="4750" spans="3:9" s="85" customFormat="1" x14ac:dyDescent="0.25">
      <c r="C4750" s="202"/>
      <c r="I4750" s="102"/>
    </row>
    <row r="4751" spans="3:9" s="85" customFormat="1" x14ac:dyDescent="0.25">
      <c r="C4751" s="202"/>
      <c r="I4751" s="102"/>
    </row>
    <row r="4752" spans="3:9" s="85" customFormat="1" x14ac:dyDescent="0.25">
      <c r="C4752" s="202"/>
      <c r="I4752" s="102"/>
    </row>
    <row r="4753" spans="3:9" s="85" customFormat="1" x14ac:dyDescent="0.25">
      <c r="C4753" s="202"/>
      <c r="I4753" s="102"/>
    </row>
    <row r="4754" spans="3:9" s="85" customFormat="1" x14ac:dyDescent="0.25">
      <c r="C4754" s="202"/>
      <c r="I4754" s="102"/>
    </row>
    <row r="4755" spans="3:9" s="85" customFormat="1" x14ac:dyDescent="0.25">
      <c r="C4755" s="202"/>
      <c r="I4755" s="102"/>
    </row>
    <row r="4756" spans="3:9" s="85" customFormat="1" x14ac:dyDescent="0.25">
      <c r="C4756" s="202"/>
      <c r="I4756" s="102"/>
    </row>
    <row r="4757" spans="3:9" s="85" customFormat="1" x14ac:dyDescent="0.25">
      <c r="C4757" s="202"/>
      <c r="I4757" s="102"/>
    </row>
    <row r="4758" spans="3:9" s="85" customFormat="1" x14ac:dyDescent="0.25">
      <c r="C4758" s="202"/>
      <c r="I4758" s="102"/>
    </row>
    <row r="4759" spans="3:9" s="85" customFormat="1" x14ac:dyDescent="0.25">
      <c r="C4759" s="202"/>
      <c r="I4759" s="102"/>
    </row>
    <row r="4760" spans="3:9" s="85" customFormat="1" x14ac:dyDescent="0.25">
      <c r="C4760" s="202"/>
      <c r="I4760" s="102"/>
    </row>
    <row r="4761" spans="3:9" s="85" customFormat="1" x14ac:dyDescent="0.25">
      <c r="C4761" s="202"/>
      <c r="I4761" s="102"/>
    </row>
    <row r="4762" spans="3:9" s="85" customFormat="1" x14ac:dyDescent="0.25">
      <c r="C4762" s="202"/>
      <c r="I4762" s="102"/>
    </row>
    <row r="4763" spans="3:9" s="85" customFormat="1" x14ac:dyDescent="0.25">
      <c r="C4763" s="202"/>
      <c r="I4763" s="102"/>
    </row>
    <row r="4764" spans="3:9" s="85" customFormat="1" x14ac:dyDescent="0.25">
      <c r="C4764" s="202"/>
      <c r="I4764" s="102"/>
    </row>
    <row r="4765" spans="3:9" s="85" customFormat="1" x14ac:dyDescent="0.25">
      <c r="C4765" s="202"/>
      <c r="I4765" s="102"/>
    </row>
    <row r="4766" spans="3:9" s="85" customFormat="1" x14ac:dyDescent="0.25">
      <c r="C4766" s="202"/>
      <c r="I4766" s="102"/>
    </row>
    <row r="4767" spans="3:9" s="85" customFormat="1" x14ac:dyDescent="0.25">
      <c r="C4767" s="202"/>
      <c r="I4767" s="102"/>
    </row>
    <row r="4768" spans="3:9" s="85" customFormat="1" x14ac:dyDescent="0.25">
      <c r="C4768" s="202"/>
      <c r="I4768" s="102"/>
    </row>
    <row r="4769" spans="3:9" s="85" customFormat="1" x14ac:dyDescent="0.25">
      <c r="C4769" s="202"/>
      <c r="I4769" s="102"/>
    </row>
    <row r="4770" spans="3:9" s="85" customFormat="1" x14ac:dyDescent="0.25">
      <c r="C4770" s="202"/>
      <c r="I4770" s="102"/>
    </row>
    <row r="4771" spans="3:9" s="85" customFormat="1" x14ac:dyDescent="0.25">
      <c r="C4771" s="202"/>
      <c r="I4771" s="102"/>
    </row>
    <row r="4772" spans="3:9" s="85" customFormat="1" x14ac:dyDescent="0.25">
      <c r="C4772" s="202"/>
      <c r="I4772" s="102"/>
    </row>
    <row r="4773" spans="3:9" s="85" customFormat="1" x14ac:dyDescent="0.25">
      <c r="C4773" s="202"/>
      <c r="I4773" s="102"/>
    </row>
    <row r="4774" spans="3:9" s="85" customFormat="1" x14ac:dyDescent="0.25">
      <c r="C4774" s="202"/>
      <c r="I4774" s="102"/>
    </row>
    <row r="4775" spans="3:9" s="85" customFormat="1" x14ac:dyDescent="0.25">
      <c r="C4775" s="202"/>
      <c r="I4775" s="102"/>
    </row>
    <row r="4776" spans="3:9" s="85" customFormat="1" x14ac:dyDescent="0.25">
      <c r="C4776" s="202"/>
      <c r="I4776" s="102"/>
    </row>
    <row r="4777" spans="3:9" s="85" customFormat="1" x14ac:dyDescent="0.25">
      <c r="C4777" s="202"/>
      <c r="I4777" s="102"/>
    </row>
    <row r="4778" spans="3:9" s="85" customFormat="1" x14ac:dyDescent="0.25">
      <c r="C4778" s="202"/>
      <c r="I4778" s="102"/>
    </row>
    <row r="4779" spans="3:9" s="85" customFormat="1" x14ac:dyDescent="0.25">
      <c r="C4779" s="202"/>
      <c r="I4779" s="102"/>
    </row>
    <row r="4780" spans="3:9" s="85" customFormat="1" x14ac:dyDescent="0.25">
      <c r="C4780" s="202"/>
      <c r="I4780" s="102"/>
    </row>
    <row r="4781" spans="3:9" s="85" customFormat="1" x14ac:dyDescent="0.25">
      <c r="C4781" s="202"/>
      <c r="I4781" s="102"/>
    </row>
    <row r="4782" spans="3:9" s="85" customFormat="1" x14ac:dyDescent="0.25">
      <c r="C4782" s="202"/>
      <c r="I4782" s="102"/>
    </row>
    <row r="4783" spans="3:9" s="85" customFormat="1" x14ac:dyDescent="0.25">
      <c r="C4783" s="202"/>
      <c r="I4783" s="102"/>
    </row>
    <row r="4784" spans="3:9" s="85" customFormat="1" x14ac:dyDescent="0.25">
      <c r="C4784" s="202"/>
      <c r="I4784" s="102"/>
    </row>
    <row r="4785" spans="3:9" s="85" customFormat="1" x14ac:dyDescent="0.25">
      <c r="C4785" s="202"/>
      <c r="I4785" s="102"/>
    </row>
    <row r="4786" spans="3:9" s="85" customFormat="1" x14ac:dyDescent="0.25">
      <c r="C4786" s="202"/>
      <c r="I4786" s="102"/>
    </row>
    <row r="4787" spans="3:9" s="85" customFormat="1" x14ac:dyDescent="0.25">
      <c r="C4787" s="202"/>
      <c r="I4787" s="102"/>
    </row>
    <row r="4788" spans="3:9" s="85" customFormat="1" x14ac:dyDescent="0.25">
      <c r="C4788" s="202"/>
      <c r="I4788" s="102"/>
    </row>
    <row r="4789" spans="3:9" s="85" customFormat="1" x14ac:dyDescent="0.25">
      <c r="C4789" s="202"/>
      <c r="I4789" s="102"/>
    </row>
    <row r="4790" spans="3:9" s="85" customFormat="1" x14ac:dyDescent="0.25">
      <c r="C4790" s="202"/>
      <c r="I4790" s="102"/>
    </row>
    <row r="4791" spans="3:9" s="85" customFormat="1" x14ac:dyDescent="0.25">
      <c r="C4791" s="202"/>
      <c r="I4791" s="102"/>
    </row>
    <row r="4792" spans="3:9" s="85" customFormat="1" x14ac:dyDescent="0.25">
      <c r="C4792" s="202"/>
      <c r="I4792" s="102"/>
    </row>
    <row r="4793" spans="3:9" s="85" customFormat="1" x14ac:dyDescent="0.25">
      <c r="C4793" s="202"/>
      <c r="I4793" s="102"/>
    </row>
    <row r="4794" spans="3:9" s="85" customFormat="1" x14ac:dyDescent="0.25">
      <c r="C4794" s="202"/>
      <c r="I4794" s="102"/>
    </row>
    <row r="4795" spans="3:9" s="85" customFormat="1" x14ac:dyDescent="0.25">
      <c r="C4795" s="202"/>
      <c r="I4795" s="102"/>
    </row>
    <row r="4796" spans="3:9" s="85" customFormat="1" x14ac:dyDescent="0.25">
      <c r="C4796" s="202"/>
      <c r="I4796" s="102"/>
    </row>
    <row r="4797" spans="3:9" s="85" customFormat="1" x14ac:dyDescent="0.25">
      <c r="C4797" s="202"/>
      <c r="I4797" s="102"/>
    </row>
    <row r="4798" spans="3:9" s="85" customFormat="1" x14ac:dyDescent="0.25">
      <c r="C4798" s="202"/>
      <c r="I4798" s="102"/>
    </row>
    <row r="4799" spans="3:9" s="85" customFormat="1" x14ac:dyDescent="0.25">
      <c r="C4799" s="202"/>
      <c r="I4799" s="102"/>
    </row>
    <row r="4800" spans="3:9" s="85" customFormat="1" x14ac:dyDescent="0.25">
      <c r="C4800" s="202"/>
      <c r="I4800" s="102"/>
    </row>
    <row r="4801" spans="3:9" s="85" customFormat="1" x14ac:dyDescent="0.25">
      <c r="C4801" s="202"/>
      <c r="I4801" s="102"/>
    </row>
    <row r="4802" spans="3:9" s="85" customFormat="1" x14ac:dyDescent="0.25">
      <c r="C4802" s="202"/>
      <c r="I4802" s="102"/>
    </row>
    <row r="4803" spans="3:9" s="85" customFormat="1" x14ac:dyDescent="0.25">
      <c r="C4803" s="202"/>
      <c r="I4803" s="102"/>
    </row>
    <row r="4804" spans="3:9" s="85" customFormat="1" x14ac:dyDescent="0.25">
      <c r="C4804" s="202"/>
      <c r="I4804" s="102"/>
    </row>
    <row r="4805" spans="3:9" s="85" customFormat="1" x14ac:dyDescent="0.25">
      <c r="C4805" s="202"/>
      <c r="I4805" s="102"/>
    </row>
    <row r="4806" spans="3:9" s="85" customFormat="1" x14ac:dyDescent="0.25">
      <c r="C4806" s="202"/>
      <c r="I4806" s="102"/>
    </row>
    <row r="4807" spans="3:9" s="85" customFormat="1" x14ac:dyDescent="0.25">
      <c r="C4807" s="202"/>
      <c r="I4807" s="102"/>
    </row>
    <row r="4808" spans="3:9" s="85" customFormat="1" x14ac:dyDescent="0.25">
      <c r="C4808" s="202"/>
      <c r="I4808" s="102"/>
    </row>
    <row r="4809" spans="3:9" s="85" customFormat="1" x14ac:dyDescent="0.25">
      <c r="C4809" s="202"/>
      <c r="I4809" s="102"/>
    </row>
    <row r="4810" spans="3:9" s="85" customFormat="1" x14ac:dyDescent="0.25">
      <c r="C4810" s="202"/>
      <c r="I4810" s="102"/>
    </row>
    <row r="4811" spans="3:9" s="85" customFormat="1" x14ac:dyDescent="0.25">
      <c r="C4811" s="202"/>
      <c r="I4811" s="102"/>
    </row>
    <row r="4812" spans="3:9" s="85" customFormat="1" x14ac:dyDescent="0.25">
      <c r="C4812" s="202"/>
      <c r="I4812" s="102"/>
    </row>
    <row r="4813" spans="3:9" s="85" customFormat="1" x14ac:dyDescent="0.25">
      <c r="C4813" s="202"/>
      <c r="I4813" s="102"/>
    </row>
    <row r="4814" spans="3:9" s="85" customFormat="1" x14ac:dyDescent="0.25">
      <c r="C4814" s="202"/>
      <c r="I4814" s="102"/>
    </row>
    <row r="4815" spans="3:9" s="85" customFormat="1" x14ac:dyDescent="0.25">
      <c r="C4815" s="202"/>
      <c r="I4815" s="102"/>
    </row>
    <row r="4816" spans="3:9" s="85" customFormat="1" x14ac:dyDescent="0.25">
      <c r="C4816" s="202"/>
      <c r="I4816" s="102"/>
    </row>
    <row r="4817" spans="3:9" s="85" customFormat="1" x14ac:dyDescent="0.25">
      <c r="C4817" s="202"/>
      <c r="I4817" s="102"/>
    </row>
    <row r="4818" spans="3:9" s="85" customFormat="1" x14ac:dyDescent="0.25">
      <c r="C4818" s="202"/>
      <c r="I4818" s="102"/>
    </row>
    <row r="4819" spans="3:9" s="85" customFormat="1" x14ac:dyDescent="0.25">
      <c r="C4819" s="202"/>
      <c r="I4819" s="102"/>
    </row>
    <row r="4820" spans="3:9" s="85" customFormat="1" x14ac:dyDescent="0.25">
      <c r="C4820" s="202"/>
      <c r="I4820" s="102"/>
    </row>
    <row r="4821" spans="3:9" s="85" customFormat="1" x14ac:dyDescent="0.25">
      <c r="C4821" s="202"/>
      <c r="I4821" s="102"/>
    </row>
    <row r="4822" spans="3:9" s="85" customFormat="1" x14ac:dyDescent="0.25">
      <c r="C4822" s="202"/>
      <c r="I4822" s="102"/>
    </row>
    <row r="4823" spans="3:9" s="85" customFormat="1" x14ac:dyDescent="0.25">
      <c r="C4823" s="202"/>
      <c r="I4823" s="102"/>
    </row>
    <row r="4824" spans="3:9" s="85" customFormat="1" x14ac:dyDescent="0.25">
      <c r="C4824" s="202"/>
      <c r="I4824" s="102"/>
    </row>
    <row r="4825" spans="3:9" s="85" customFormat="1" x14ac:dyDescent="0.25">
      <c r="C4825" s="202"/>
      <c r="I4825" s="102"/>
    </row>
    <row r="4826" spans="3:9" s="85" customFormat="1" x14ac:dyDescent="0.25">
      <c r="C4826" s="202"/>
      <c r="I4826" s="102"/>
    </row>
    <row r="4827" spans="3:9" s="85" customFormat="1" x14ac:dyDescent="0.25">
      <c r="C4827" s="202"/>
      <c r="I4827" s="102"/>
    </row>
    <row r="4828" spans="3:9" s="85" customFormat="1" x14ac:dyDescent="0.25">
      <c r="C4828" s="202"/>
      <c r="I4828" s="102"/>
    </row>
    <row r="4829" spans="3:9" s="85" customFormat="1" x14ac:dyDescent="0.25">
      <c r="C4829" s="202"/>
      <c r="I4829" s="102"/>
    </row>
    <row r="4830" spans="3:9" s="85" customFormat="1" x14ac:dyDescent="0.25">
      <c r="C4830" s="202"/>
      <c r="I4830" s="102"/>
    </row>
    <row r="4831" spans="3:9" s="85" customFormat="1" x14ac:dyDescent="0.25">
      <c r="C4831" s="202"/>
      <c r="I4831" s="102"/>
    </row>
    <row r="4832" spans="3:9" s="85" customFormat="1" x14ac:dyDescent="0.25">
      <c r="C4832" s="202"/>
      <c r="I4832" s="102"/>
    </row>
    <row r="4833" spans="3:9" s="85" customFormat="1" x14ac:dyDescent="0.25">
      <c r="C4833" s="202"/>
      <c r="I4833" s="102"/>
    </row>
    <row r="4834" spans="3:9" s="85" customFormat="1" x14ac:dyDescent="0.25">
      <c r="C4834" s="202"/>
      <c r="I4834" s="102"/>
    </row>
    <row r="4835" spans="3:9" s="85" customFormat="1" x14ac:dyDescent="0.25">
      <c r="C4835" s="202"/>
      <c r="I4835" s="102"/>
    </row>
    <row r="4836" spans="3:9" s="85" customFormat="1" x14ac:dyDescent="0.25">
      <c r="C4836" s="202"/>
      <c r="I4836" s="102"/>
    </row>
    <row r="4837" spans="3:9" s="85" customFormat="1" x14ac:dyDescent="0.25">
      <c r="C4837" s="202"/>
      <c r="I4837" s="102"/>
    </row>
    <row r="4838" spans="3:9" s="85" customFormat="1" x14ac:dyDescent="0.25">
      <c r="C4838" s="202"/>
      <c r="I4838" s="102"/>
    </row>
    <row r="4839" spans="3:9" s="85" customFormat="1" x14ac:dyDescent="0.25">
      <c r="C4839" s="202"/>
      <c r="I4839" s="102"/>
    </row>
    <row r="4840" spans="3:9" s="85" customFormat="1" x14ac:dyDescent="0.25">
      <c r="C4840" s="202"/>
      <c r="I4840" s="102"/>
    </row>
    <row r="4841" spans="3:9" s="85" customFormat="1" x14ac:dyDescent="0.25">
      <c r="C4841" s="202"/>
      <c r="I4841" s="102"/>
    </row>
    <row r="4842" spans="3:9" s="85" customFormat="1" x14ac:dyDescent="0.25">
      <c r="C4842" s="202"/>
      <c r="I4842" s="102"/>
    </row>
    <row r="4843" spans="3:9" s="85" customFormat="1" x14ac:dyDescent="0.25">
      <c r="C4843" s="202"/>
      <c r="I4843" s="102"/>
    </row>
    <row r="4844" spans="3:9" s="85" customFormat="1" x14ac:dyDescent="0.25">
      <c r="C4844" s="202"/>
      <c r="I4844" s="102"/>
    </row>
    <row r="4845" spans="3:9" s="85" customFormat="1" x14ac:dyDescent="0.25">
      <c r="C4845" s="202"/>
      <c r="I4845" s="102"/>
    </row>
    <row r="4846" spans="3:9" s="85" customFormat="1" x14ac:dyDescent="0.25">
      <c r="C4846" s="202"/>
      <c r="I4846" s="102"/>
    </row>
    <row r="4847" spans="3:9" s="85" customFormat="1" x14ac:dyDescent="0.25">
      <c r="C4847" s="202"/>
      <c r="I4847" s="102"/>
    </row>
    <row r="4848" spans="3:9" s="85" customFormat="1" x14ac:dyDescent="0.25">
      <c r="C4848" s="202"/>
      <c r="I4848" s="102"/>
    </row>
    <row r="4849" spans="3:9" s="85" customFormat="1" x14ac:dyDescent="0.25">
      <c r="C4849" s="202"/>
      <c r="I4849" s="102"/>
    </row>
    <row r="4850" spans="3:9" s="85" customFormat="1" x14ac:dyDescent="0.25">
      <c r="C4850" s="202"/>
      <c r="I4850" s="102"/>
    </row>
    <row r="4851" spans="3:9" s="85" customFormat="1" x14ac:dyDescent="0.25">
      <c r="C4851" s="202"/>
      <c r="I4851" s="102"/>
    </row>
    <row r="4852" spans="3:9" s="85" customFormat="1" x14ac:dyDescent="0.25">
      <c r="C4852" s="202"/>
      <c r="I4852" s="102"/>
    </row>
    <row r="4853" spans="3:9" s="85" customFormat="1" x14ac:dyDescent="0.25">
      <c r="C4853" s="202"/>
      <c r="I4853" s="102"/>
    </row>
    <row r="4854" spans="3:9" s="85" customFormat="1" x14ac:dyDescent="0.25">
      <c r="C4854" s="202"/>
      <c r="I4854" s="102"/>
    </row>
    <row r="4855" spans="3:9" s="85" customFormat="1" x14ac:dyDescent="0.25">
      <c r="C4855" s="202"/>
      <c r="I4855" s="102"/>
    </row>
    <row r="4856" spans="3:9" s="85" customFormat="1" x14ac:dyDescent="0.25">
      <c r="C4856" s="202"/>
      <c r="I4856" s="102"/>
    </row>
    <row r="4857" spans="3:9" s="85" customFormat="1" x14ac:dyDescent="0.25">
      <c r="C4857" s="202"/>
      <c r="I4857" s="102"/>
    </row>
    <row r="4858" spans="3:9" s="85" customFormat="1" x14ac:dyDescent="0.25">
      <c r="C4858" s="202"/>
      <c r="I4858" s="102"/>
    </row>
    <row r="4859" spans="3:9" s="85" customFormat="1" x14ac:dyDescent="0.25">
      <c r="C4859" s="202"/>
      <c r="I4859" s="102"/>
    </row>
    <row r="4860" spans="3:9" s="85" customFormat="1" x14ac:dyDescent="0.25">
      <c r="C4860" s="202"/>
      <c r="I4860" s="102"/>
    </row>
    <row r="4861" spans="3:9" s="85" customFormat="1" x14ac:dyDescent="0.25">
      <c r="C4861" s="202"/>
      <c r="I4861" s="102"/>
    </row>
    <row r="4862" spans="3:9" s="85" customFormat="1" x14ac:dyDescent="0.25">
      <c r="C4862" s="202"/>
      <c r="I4862" s="102"/>
    </row>
    <row r="4863" spans="3:9" s="85" customFormat="1" x14ac:dyDescent="0.25">
      <c r="C4863" s="202"/>
      <c r="I4863" s="102"/>
    </row>
    <row r="4864" spans="3:9" s="85" customFormat="1" x14ac:dyDescent="0.25">
      <c r="C4864" s="202"/>
      <c r="I4864" s="102"/>
    </row>
    <row r="4865" spans="3:9" s="85" customFormat="1" x14ac:dyDescent="0.25">
      <c r="C4865" s="202"/>
      <c r="I4865" s="102"/>
    </row>
    <row r="4866" spans="3:9" s="85" customFormat="1" x14ac:dyDescent="0.25">
      <c r="C4866" s="202"/>
      <c r="I4866" s="102"/>
    </row>
    <row r="4867" spans="3:9" s="85" customFormat="1" x14ac:dyDescent="0.25">
      <c r="C4867" s="202"/>
      <c r="I4867" s="102"/>
    </row>
    <row r="4868" spans="3:9" s="85" customFormat="1" x14ac:dyDescent="0.25">
      <c r="C4868" s="202"/>
      <c r="I4868" s="102"/>
    </row>
    <row r="4869" spans="3:9" s="85" customFormat="1" x14ac:dyDescent="0.25">
      <c r="C4869" s="202"/>
      <c r="I4869" s="102"/>
    </row>
    <row r="4870" spans="3:9" s="85" customFormat="1" x14ac:dyDescent="0.25">
      <c r="C4870" s="202"/>
      <c r="I4870" s="102"/>
    </row>
    <row r="4871" spans="3:9" s="85" customFormat="1" x14ac:dyDescent="0.25">
      <c r="C4871" s="202"/>
      <c r="I4871" s="102"/>
    </row>
    <row r="4872" spans="3:9" s="85" customFormat="1" x14ac:dyDescent="0.25">
      <c r="C4872" s="202"/>
      <c r="I4872" s="102"/>
    </row>
    <row r="4873" spans="3:9" s="85" customFormat="1" x14ac:dyDescent="0.25">
      <c r="C4873" s="202"/>
      <c r="I4873" s="102"/>
    </row>
    <row r="4874" spans="3:9" s="85" customFormat="1" x14ac:dyDescent="0.25">
      <c r="C4874" s="202"/>
      <c r="I4874" s="102"/>
    </row>
    <row r="4875" spans="3:9" s="85" customFormat="1" x14ac:dyDescent="0.25">
      <c r="C4875" s="202"/>
      <c r="I4875" s="102"/>
    </row>
    <row r="4876" spans="3:9" s="85" customFormat="1" x14ac:dyDescent="0.25">
      <c r="C4876" s="202"/>
      <c r="I4876" s="102"/>
    </row>
    <row r="4877" spans="3:9" s="85" customFormat="1" x14ac:dyDescent="0.25">
      <c r="C4877" s="202"/>
      <c r="I4877" s="102"/>
    </row>
    <row r="4878" spans="3:9" s="85" customFormat="1" x14ac:dyDescent="0.25">
      <c r="C4878" s="202"/>
      <c r="I4878" s="102"/>
    </row>
    <row r="4879" spans="3:9" s="85" customFormat="1" x14ac:dyDescent="0.25">
      <c r="C4879" s="202"/>
      <c r="I4879" s="102"/>
    </row>
    <row r="4880" spans="3:9" s="85" customFormat="1" x14ac:dyDescent="0.25">
      <c r="C4880" s="202"/>
      <c r="I4880" s="102"/>
    </row>
    <row r="4881" spans="3:9" s="85" customFormat="1" x14ac:dyDescent="0.25">
      <c r="C4881" s="202"/>
      <c r="I4881" s="102"/>
    </row>
    <row r="4882" spans="3:9" s="85" customFormat="1" x14ac:dyDescent="0.25">
      <c r="C4882" s="202"/>
      <c r="I4882" s="102"/>
    </row>
    <row r="4883" spans="3:9" s="85" customFormat="1" x14ac:dyDescent="0.25">
      <c r="C4883" s="202"/>
      <c r="I4883" s="102"/>
    </row>
    <row r="4884" spans="3:9" s="85" customFormat="1" x14ac:dyDescent="0.25">
      <c r="C4884" s="202"/>
      <c r="I4884" s="102"/>
    </row>
    <row r="4885" spans="3:9" s="85" customFormat="1" x14ac:dyDescent="0.25">
      <c r="C4885" s="202"/>
      <c r="I4885" s="102"/>
    </row>
    <row r="4886" spans="3:9" s="85" customFormat="1" x14ac:dyDescent="0.25">
      <c r="C4886" s="202"/>
      <c r="I4886" s="102"/>
    </row>
    <row r="4887" spans="3:9" s="85" customFormat="1" x14ac:dyDescent="0.25">
      <c r="C4887" s="202"/>
      <c r="I4887" s="102"/>
    </row>
    <row r="4888" spans="3:9" s="85" customFormat="1" x14ac:dyDescent="0.25">
      <c r="C4888" s="202"/>
      <c r="I4888" s="102"/>
    </row>
    <row r="4889" spans="3:9" s="85" customFormat="1" x14ac:dyDescent="0.25">
      <c r="C4889" s="202"/>
      <c r="I4889" s="102"/>
    </row>
    <row r="4890" spans="3:9" s="85" customFormat="1" x14ac:dyDescent="0.25">
      <c r="C4890" s="202"/>
      <c r="I4890" s="102"/>
    </row>
    <row r="4891" spans="3:9" s="85" customFormat="1" x14ac:dyDescent="0.25">
      <c r="C4891" s="202"/>
      <c r="I4891" s="102"/>
    </row>
    <row r="4892" spans="3:9" s="85" customFormat="1" x14ac:dyDescent="0.25">
      <c r="C4892" s="202"/>
      <c r="I4892" s="102"/>
    </row>
    <row r="4893" spans="3:9" s="85" customFormat="1" x14ac:dyDescent="0.25">
      <c r="C4893" s="202"/>
      <c r="I4893" s="102"/>
    </row>
    <row r="4894" spans="3:9" s="85" customFormat="1" x14ac:dyDescent="0.25">
      <c r="C4894" s="202"/>
      <c r="I4894" s="102"/>
    </row>
    <row r="4895" spans="3:9" s="85" customFormat="1" x14ac:dyDescent="0.25">
      <c r="C4895" s="202"/>
      <c r="I4895" s="102"/>
    </row>
    <row r="4896" spans="3:9" s="85" customFormat="1" x14ac:dyDescent="0.25">
      <c r="C4896" s="202"/>
      <c r="I4896" s="102"/>
    </row>
    <row r="4897" spans="3:9" s="85" customFormat="1" x14ac:dyDescent="0.25">
      <c r="C4897" s="202"/>
      <c r="I4897" s="102"/>
    </row>
    <row r="4898" spans="3:9" s="85" customFormat="1" x14ac:dyDescent="0.25">
      <c r="C4898" s="202"/>
      <c r="I4898" s="102"/>
    </row>
    <row r="4899" spans="3:9" s="85" customFormat="1" x14ac:dyDescent="0.25">
      <c r="C4899" s="202"/>
      <c r="I4899" s="102"/>
    </row>
    <row r="4900" spans="3:9" s="85" customFormat="1" x14ac:dyDescent="0.25">
      <c r="C4900" s="202"/>
      <c r="I4900" s="102"/>
    </row>
    <row r="4901" spans="3:9" s="85" customFormat="1" x14ac:dyDescent="0.25">
      <c r="C4901" s="202"/>
      <c r="I4901" s="102"/>
    </row>
    <row r="4902" spans="3:9" s="85" customFormat="1" x14ac:dyDescent="0.25">
      <c r="C4902" s="202"/>
      <c r="I4902" s="102"/>
    </row>
    <row r="4903" spans="3:9" s="85" customFormat="1" x14ac:dyDescent="0.25">
      <c r="C4903" s="202"/>
      <c r="I4903" s="102"/>
    </row>
    <row r="4904" spans="3:9" s="85" customFormat="1" x14ac:dyDescent="0.25">
      <c r="C4904" s="202"/>
      <c r="I4904" s="102"/>
    </row>
    <row r="4905" spans="3:9" s="85" customFormat="1" x14ac:dyDescent="0.25">
      <c r="C4905" s="202"/>
      <c r="I4905" s="102"/>
    </row>
    <row r="4906" spans="3:9" s="85" customFormat="1" x14ac:dyDescent="0.25">
      <c r="C4906" s="202"/>
      <c r="I4906" s="102"/>
    </row>
    <row r="4907" spans="3:9" s="85" customFormat="1" x14ac:dyDescent="0.25">
      <c r="C4907" s="202"/>
      <c r="I4907" s="102"/>
    </row>
    <row r="4908" spans="3:9" s="85" customFormat="1" x14ac:dyDescent="0.25">
      <c r="C4908" s="202"/>
      <c r="I4908" s="102"/>
    </row>
    <row r="4909" spans="3:9" s="85" customFormat="1" x14ac:dyDescent="0.25">
      <c r="C4909" s="202"/>
      <c r="I4909" s="102"/>
    </row>
    <row r="4910" spans="3:9" s="85" customFormat="1" x14ac:dyDescent="0.25">
      <c r="C4910" s="202"/>
      <c r="I4910" s="102"/>
    </row>
    <row r="4911" spans="3:9" s="85" customFormat="1" x14ac:dyDescent="0.25">
      <c r="C4911" s="202"/>
      <c r="I4911" s="102"/>
    </row>
    <row r="4912" spans="3:9" s="85" customFormat="1" x14ac:dyDescent="0.25">
      <c r="C4912" s="202"/>
      <c r="I4912" s="102"/>
    </row>
    <row r="4913" spans="3:9" s="85" customFormat="1" x14ac:dyDescent="0.25">
      <c r="C4913" s="202"/>
      <c r="I4913" s="102"/>
    </row>
    <row r="4914" spans="3:9" s="85" customFormat="1" x14ac:dyDescent="0.25">
      <c r="C4914" s="202"/>
      <c r="I4914" s="102"/>
    </row>
    <row r="4915" spans="3:9" s="85" customFormat="1" x14ac:dyDescent="0.25">
      <c r="C4915" s="202"/>
      <c r="I4915" s="102"/>
    </row>
    <row r="4916" spans="3:9" s="85" customFormat="1" x14ac:dyDescent="0.25">
      <c r="C4916" s="202"/>
      <c r="I4916" s="102"/>
    </row>
    <row r="4917" spans="3:9" s="85" customFormat="1" x14ac:dyDescent="0.25">
      <c r="C4917" s="202"/>
      <c r="I4917" s="102"/>
    </row>
    <row r="4918" spans="3:9" s="85" customFormat="1" x14ac:dyDescent="0.25">
      <c r="C4918" s="202"/>
      <c r="I4918" s="102"/>
    </row>
    <row r="4919" spans="3:9" s="85" customFormat="1" x14ac:dyDescent="0.25">
      <c r="C4919" s="202"/>
      <c r="I4919" s="102"/>
    </row>
    <row r="4920" spans="3:9" s="85" customFormat="1" x14ac:dyDescent="0.25">
      <c r="C4920" s="202"/>
      <c r="I4920" s="102"/>
    </row>
    <row r="4921" spans="3:9" s="85" customFormat="1" x14ac:dyDescent="0.25">
      <c r="C4921" s="202"/>
      <c r="I4921" s="102"/>
    </row>
    <row r="4922" spans="3:9" s="85" customFormat="1" x14ac:dyDescent="0.25">
      <c r="C4922" s="202"/>
      <c r="I4922" s="102"/>
    </row>
    <row r="4923" spans="3:9" s="85" customFormat="1" x14ac:dyDescent="0.25">
      <c r="C4923" s="202"/>
      <c r="I4923" s="102"/>
    </row>
    <row r="4924" spans="3:9" s="85" customFormat="1" x14ac:dyDescent="0.25">
      <c r="C4924" s="202"/>
      <c r="I4924" s="102"/>
    </row>
    <row r="4925" spans="3:9" s="85" customFormat="1" x14ac:dyDescent="0.25">
      <c r="C4925" s="202"/>
      <c r="I4925" s="102"/>
    </row>
    <row r="4926" spans="3:9" s="85" customFormat="1" x14ac:dyDescent="0.25">
      <c r="C4926" s="202"/>
      <c r="I4926" s="102"/>
    </row>
    <row r="4927" spans="3:9" s="85" customFormat="1" x14ac:dyDescent="0.25">
      <c r="C4927" s="202"/>
      <c r="I4927" s="102"/>
    </row>
    <row r="4928" spans="3:9" s="85" customFormat="1" x14ac:dyDescent="0.25">
      <c r="C4928" s="202"/>
      <c r="I4928" s="102"/>
    </row>
    <row r="4929" spans="3:9" s="85" customFormat="1" x14ac:dyDescent="0.25">
      <c r="C4929" s="202"/>
      <c r="I4929" s="102"/>
    </row>
    <row r="4930" spans="3:9" s="85" customFormat="1" x14ac:dyDescent="0.25">
      <c r="C4930" s="202"/>
      <c r="I4930" s="102"/>
    </row>
    <row r="4931" spans="3:9" s="85" customFormat="1" x14ac:dyDescent="0.25">
      <c r="C4931" s="202"/>
      <c r="I4931" s="102"/>
    </row>
    <row r="4932" spans="3:9" s="85" customFormat="1" x14ac:dyDescent="0.25">
      <c r="C4932" s="202"/>
      <c r="I4932" s="102"/>
    </row>
    <row r="4933" spans="3:9" s="85" customFormat="1" x14ac:dyDescent="0.25">
      <c r="C4933" s="202"/>
      <c r="I4933" s="102"/>
    </row>
    <row r="4934" spans="3:9" s="85" customFormat="1" x14ac:dyDescent="0.25">
      <c r="C4934" s="202"/>
      <c r="I4934" s="102"/>
    </row>
    <row r="4935" spans="3:9" s="85" customFormat="1" x14ac:dyDescent="0.25">
      <c r="C4935" s="202"/>
      <c r="I4935" s="102"/>
    </row>
    <row r="4936" spans="3:9" s="85" customFormat="1" x14ac:dyDescent="0.25">
      <c r="C4936" s="202"/>
      <c r="I4936" s="102"/>
    </row>
    <row r="4937" spans="3:9" s="85" customFormat="1" x14ac:dyDescent="0.25">
      <c r="C4937" s="202"/>
      <c r="I4937" s="102"/>
    </row>
    <row r="4938" spans="3:9" s="85" customFormat="1" x14ac:dyDescent="0.25">
      <c r="C4938" s="202"/>
      <c r="I4938" s="102"/>
    </row>
    <row r="4939" spans="3:9" s="85" customFormat="1" x14ac:dyDescent="0.25">
      <c r="C4939" s="202"/>
      <c r="I4939" s="102"/>
    </row>
    <row r="4940" spans="3:9" s="85" customFormat="1" x14ac:dyDescent="0.25">
      <c r="C4940" s="202"/>
      <c r="I4940" s="102"/>
    </row>
    <row r="4941" spans="3:9" s="85" customFormat="1" x14ac:dyDescent="0.25">
      <c r="C4941" s="202"/>
      <c r="I4941" s="102"/>
    </row>
    <row r="4942" spans="3:9" s="85" customFormat="1" x14ac:dyDescent="0.25">
      <c r="C4942" s="202"/>
      <c r="I4942" s="102"/>
    </row>
    <row r="4943" spans="3:9" s="85" customFormat="1" x14ac:dyDescent="0.25">
      <c r="C4943" s="202"/>
      <c r="I4943" s="102"/>
    </row>
    <row r="4944" spans="3:9" s="85" customFormat="1" x14ac:dyDescent="0.25">
      <c r="C4944" s="202"/>
      <c r="I4944" s="102"/>
    </row>
    <row r="4945" spans="3:9" s="85" customFormat="1" x14ac:dyDescent="0.25">
      <c r="C4945" s="202"/>
      <c r="I4945" s="102"/>
    </row>
    <row r="4946" spans="3:9" s="85" customFormat="1" x14ac:dyDescent="0.25">
      <c r="C4946" s="202"/>
      <c r="I4946" s="102"/>
    </row>
    <row r="4947" spans="3:9" s="85" customFormat="1" x14ac:dyDescent="0.25">
      <c r="C4947" s="202"/>
      <c r="I4947" s="102"/>
    </row>
    <row r="4948" spans="3:9" s="85" customFormat="1" x14ac:dyDescent="0.25">
      <c r="C4948" s="202"/>
      <c r="I4948" s="102"/>
    </row>
    <row r="4949" spans="3:9" s="85" customFormat="1" x14ac:dyDescent="0.25">
      <c r="C4949" s="202"/>
      <c r="I4949" s="102"/>
    </row>
    <row r="4950" spans="3:9" s="85" customFormat="1" x14ac:dyDescent="0.25">
      <c r="C4950" s="202"/>
      <c r="I4950" s="102"/>
    </row>
    <row r="4951" spans="3:9" s="85" customFormat="1" x14ac:dyDescent="0.25">
      <c r="C4951" s="202"/>
      <c r="I4951" s="102"/>
    </row>
    <row r="4952" spans="3:9" s="85" customFormat="1" x14ac:dyDescent="0.25">
      <c r="C4952" s="202"/>
      <c r="I4952" s="102"/>
    </row>
    <row r="4953" spans="3:9" s="85" customFormat="1" x14ac:dyDescent="0.25">
      <c r="C4953" s="202"/>
      <c r="I4953" s="102"/>
    </row>
    <row r="4954" spans="3:9" s="85" customFormat="1" x14ac:dyDescent="0.25">
      <c r="C4954" s="202"/>
      <c r="I4954" s="102"/>
    </row>
    <row r="4955" spans="3:9" s="85" customFormat="1" x14ac:dyDescent="0.25">
      <c r="C4955" s="202"/>
      <c r="I4955" s="102"/>
    </row>
    <row r="4956" spans="3:9" s="85" customFormat="1" x14ac:dyDescent="0.25">
      <c r="C4956" s="202"/>
      <c r="I4956" s="102"/>
    </row>
    <row r="4957" spans="3:9" s="85" customFormat="1" x14ac:dyDescent="0.25">
      <c r="C4957" s="202"/>
      <c r="I4957" s="102"/>
    </row>
    <row r="4958" spans="3:9" s="85" customFormat="1" x14ac:dyDescent="0.25">
      <c r="C4958" s="202"/>
      <c r="I4958" s="102"/>
    </row>
    <row r="4959" spans="3:9" s="85" customFormat="1" x14ac:dyDescent="0.25">
      <c r="C4959" s="202"/>
      <c r="I4959" s="102"/>
    </row>
    <row r="4960" spans="3:9" s="85" customFormat="1" x14ac:dyDescent="0.25">
      <c r="C4960" s="202"/>
      <c r="I4960" s="102"/>
    </row>
    <row r="4961" spans="3:9" s="85" customFormat="1" x14ac:dyDescent="0.25">
      <c r="C4961" s="202"/>
      <c r="I4961" s="102"/>
    </row>
    <row r="4962" spans="3:9" s="85" customFormat="1" x14ac:dyDescent="0.25">
      <c r="C4962" s="202"/>
      <c r="I4962" s="102"/>
    </row>
    <row r="4963" spans="3:9" s="85" customFormat="1" x14ac:dyDescent="0.25">
      <c r="C4963" s="202"/>
      <c r="I4963" s="102"/>
    </row>
    <row r="4964" spans="3:9" s="85" customFormat="1" x14ac:dyDescent="0.25">
      <c r="C4964" s="202"/>
      <c r="I4964" s="102"/>
    </row>
    <row r="4965" spans="3:9" s="85" customFormat="1" x14ac:dyDescent="0.25">
      <c r="C4965" s="202"/>
      <c r="I4965" s="102"/>
    </row>
    <row r="4966" spans="3:9" s="85" customFormat="1" x14ac:dyDescent="0.25">
      <c r="C4966" s="202"/>
      <c r="I4966" s="102"/>
    </row>
    <row r="4967" spans="3:9" s="85" customFormat="1" x14ac:dyDescent="0.25">
      <c r="C4967" s="202"/>
      <c r="I4967" s="102"/>
    </row>
    <row r="4968" spans="3:9" s="85" customFormat="1" x14ac:dyDescent="0.25">
      <c r="C4968" s="202"/>
      <c r="I4968" s="102"/>
    </row>
    <row r="4969" spans="3:9" s="85" customFormat="1" x14ac:dyDescent="0.25">
      <c r="C4969" s="202"/>
      <c r="I4969" s="102"/>
    </row>
    <row r="4970" spans="3:9" s="85" customFormat="1" x14ac:dyDescent="0.25">
      <c r="C4970" s="202"/>
      <c r="I4970" s="102"/>
    </row>
    <row r="4971" spans="3:9" s="85" customFormat="1" x14ac:dyDescent="0.25">
      <c r="C4971" s="202"/>
      <c r="I4971" s="102"/>
    </row>
    <row r="4972" spans="3:9" s="85" customFormat="1" x14ac:dyDescent="0.25">
      <c r="C4972" s="202"/>
      <c r="I4972" s="102"/>
    </row>
    <row r="4973" spans="3:9" s="85" customFormat="1" x14ac:dyDescent="0.25">
      <c r="C4973" s="202"/>
      <c r="I4973" s="102"/>
    </row>
    <row r="4974" spans="3:9" s="85" customFormat="1" x14ac:dyDescent="0.25">
      <c r="C4974" s="202"/>
      <c r="I4974" s="102"/>
    </row>
    <row r="4975" spans="3:9" s="85" customFormat="1" x14ac:dyDescent="0.25">
      <c r="C4975" s="202"/>
      <c r="I4975" s="102"/>
    </row>
    <row r="4976" spans="3:9" s="85" customFormat="1" x14ac:dyDescent="0.25">
      <c r="C4976" s="202"/>
      <c r="I4976" s="102"/>
    </row>
    <row r="4977" spans="3:9" s="85" customFormat="1" x14ac:dyDescent="0.25">
      <c r="C4977" s="202"/>
      <c r="I4977" s="102"/>
    </row>
    <row r="4978" spans="3:9" s="85" customFormat="1" x14ac:dyDescent="0.25">
      <c r="C4978" s="202"/>
      <c r="I4978" s="102"/>
    </row>
    <row r="4979" spans="3:9" s="85" customFormat="1" x14ac:dyDescent="0.25">
      <c r="C4979" s="202"/>
      <c r="I4979" s="102"/>
    </row>
    <row r="4980" spans="3:9" s="85" customFormat="1" x14ac:dyDescent="0.25">
      <c r="C4980" s="202"/>
      <c r="I4980" s="102"/>
    </row>
    <row r="4981" spans="3:9" s="85" customFormat="1" x14ac:dyDescent="0.25">
      <c r="C4981" s="202"/>
      <c r="I4981" s="102"/>
    </row>
    <row r="4982" spans="3:9" s="85" customFormat="1" x14ac:dyDescent="0.25">
      <c r="C4982" s="202"/>
      <c r="I4982" s="102"/>
    </row>
    <row r="4983" spans="3:9" s="85" customFormat="1" x14ac:dyDescent="0.25">
      <c r="C4983" s="202"/>
      <c r="I4983" s="102"/>
    </row>
    <row r="4984" spans="3:9" s="85" customFormat="1" x14ac:dyDescent="0.25">
      <c r="C4984" s="202"/>
      <c r="I4984" s="102"/>
    </row>
    <row r="4985" spans="3:9" s="85" customFormat="1" x14ac:dyDescent="0.25">
      <c r="C4985" s="202"/>
      <c r="I4985" s="102"/>
    </row>
    <row r="4986" spans="3:9" s="85" customFormat="1" x14ac:dyDescent="0.25">
      <c r="C4986" s="202"/>
      <c r="I4986" s="102"/>
    </row>
    <row r="4987" spans="3:9" s="85" customFormat="1" x14ac:dyDescent="0.25">
      <c r="C4987" s="202"/>
      <c r="I4987" s="102"/>
    </row>
    <row r="4988" spans="3:9" s="85" customFormat="1" x14ac:dyDescent="0.25">
      <c r="C4988" s="202"/>
      <c r="I4988" s="102"/>
    </row>
    <row r="4989" spans="3:9" s="85" customFormat="1" x14ac:dyDescent="0.25">
      <c r="C4989" s="202"/>
      <c r="I4989" s="102"/>
    </row>
    <row r="4990" spans="3:9" s="85" customFormat="1" x14ac:dyDescent="0.25">
      <c r="C4990" s="202"/>
      <c r="I4990" s="102"/>
    </row>
    <row r="4991" spans="3:9" s="85" customFormat="1" x14ac:dyDescent="0.25">
      <c r="C4991" s="202"/>
      <c r="I4991" s="102"/>
    </row>
    <row r="4992" spans="3:9" s="85" customFormat="1" x14ac:dyDescent="0.25">
      <c r="C4992" s="202"/>
      <c r="I4992" s="102"/>
    </row>
    <row r="4993" spans="3:9" s="85" customFormat="1" x14ac:dyDescent="0.25">
      <c r="C4993" s="202"/>
      <c r="I4993" s="102"/>
    </row>
    <row r="4994" spans="3:9" s="85" customFormat="1" x14ac:dyDescent="0.25">
      <c r="C4994" s="202"/>
      <c r="I4994" s="102"/>
    </row>
    <row r="4995" spans="3:9" s="85" customFormat="1" x14ac:dyDescent="0.25">
      <c r="C4995" s="202"/>
      <c r="I4995" s="102"/>
    </row>
    <row r="4996" spans="3:9" s="85" customFormat="1" x14ac:dyDescent="0.25">
      <c r="C4996" s="202"/>
      <c r="I4996" s="102"/>
    </row>
    <row r="4997" spans="3:9" s="85" customFormat="1" x14ac:dyDescent="0.25">
      <c r="C4997" s="202"/>
      <c r="I4997" s="102"/>
    </row>
    <row r="4998" spans="3:9" s="85" customFormat="1" x14ac:dyDescent="0.25">
      <c r="C4998" s="202"/>
      <c r="I4998" s="102"/>
    </row>
    <row r="4999" spans="3:9" s="85" customFormat="1" x14ac:dyDescent="0.25">
      <c r="C4999" s="202"/>
      <c r="I4999" s="102"/>
    </row>
    <row r="5000" spans="3:9" s="85" customFormat="1" x14ac:dyDescent="0.25">
      <c r="C5000" s="202"/>
      <c r="I5000" s="102"/>
    </row>
    <row r="5001" spans="3:9" s="85" customFormat="1" x14ac:dyDescent="0.25">
      <c r="C5001" s="202"/>
      <c r="I5001" s="102"/>
    </row>
    <row r="5002" spans="3:9" s="85" customFormat="1" x14ac:dyDescent="0.25">
      <c r="C5002" s="202"/>
      <c r="I5002" s="102"/>
    </row>
    <row r="5003" spans="3:9" s="85" customFormat="1" x14ac:dyDescent="0.25">
      <c r="C5003" s="202"/>
      <c r="I5003" s="102"/>
    </row>
    <row r="5004" spans="3:9" s="85" customFormat="1" x14ac:dyDescent="0.25">
      <c r="C5004" s="202"/>
      <c r="I5004" s="102"/>
    </row>
    <row r="5005" spans="3:9" s="85" customFormat="1" x14ac:dyDescent="0.25">
      <c r="C5005" s="202"/>
      <c r="I5005" s="102"/>
    </row>
    <row r="5006" spans="3:9" s="85" customFormat="1" x14ac:dyDescent="0.25">
      <c r="C5006" s="202"/>
      <c r="I5006" s="102"/>
    </row>
    <row r="5007" spans="3:9" s="85" customFormat="1" x14ac:dyDescent="0.25">
      <c r="C5007" s="202"/>
      <c r="I5007" s="102"/>
    </row>
    <row r="5008" spans="3:9" s="85" customFormat="1" x14ac:dyDescent="0.25">
      <c r="C5008" s="202"/>
      <c r="I5008" s="102"/>
    </row>
    <row r="5009" spans="3:9" s="85" customFormat="1" x14ac:dyDescent="0.25">
      <c r="C5009" s="202"/>
      <c r="I5009" s="102"/>
    </row>
    <row r="5010" spans="3:9" s="85" customFormat="1" x14ac:dyDescent="0.25">
      <c r="C5010" s="202"/>
      <c r="I5010" s="102"/>
    </row>
    <row r="5011" spans="3:9" s="85" customFormat="1" x14ac:dyDescent="0.25">
      <c r="C5011" s="202"/>
      <c r="I5011" s="102"/>
    </row>
    <row r="5012" spans="3:9" s="85" customFormat="1" x14ac:dyDescent="0.25">
      <c r="C5012" s="202"/>
      <c r="I5012" s="102"/>
    </row>
    <row r="5013" spans="3:9" s="85" customFormat="1" x14ac:dyDescent="0.25">
      <c r="C5013" s="202"/>
      <c r="I5013" s="102"/>
    </row>
    <row r="5014" spans="3:9" s="85" customFormat="1" x14ac:dyDescent="0.25">
      <c r="C5014" s="202"/>
      <c r="I5014" s="102"/>
    </row>
    <row r="5015" spans="3:9" s="85" customFormat="1" x14ac:dyDescent="0.25">
      <c r="C5015" s="202"/>
      <c r="I5015" s="102"/>
    </row>
    <row r="5016" spans="3:9" s="85" customFormat="1" x14ac:dyDescent="0.25">
      <c r="C5016" s="202"/>
      <c r="I5016" s="102"/>
    </row>
    <row r="5017" spans="3:9" s="85" customFormat="1" x14ac:dyDescent="0.25">
      <c r="C5017" s="202"/>
      <c r="I5017" s="102"/>
    </row>
    <row r="5018" spans="3:9" s="85" customFormat="1" x14ac:dyDescent="0.25">
      <c r="C5018" s="202"/>
      <c r="I5018" s="102"/>
    </row>
    <row r="5019" spans="3:9" s="85" customFormat="1" x14ac:dyDescent="0.25">
      <c r="C5019" s="202"/>
      <c r="I5019" s="102"/>
    </row>
    <row r="5020" spans="3:9" s="85" customFormat="1" x14ac:dyDescent="0.25">
      <c r="C5020" s="202"/>
      <c r="I5020" s="102"/>
    </row>
    <row r="5021" spans="3:9" s="85" customFormat="1" x14ac:dyDescent="0.25">
      <c r="C5021" s="202"/>
      <c r="I5021" s="102"/>
    </row>
    <row r="5022" spans="3:9" s="85" customFormat="1" x14ac:dyDescent="0.25">
      <c r="C5022" s="202"/>
      <c r="I5022" s="102"/>
    </row>
    <row r="5023" spans="3:9" s="85" customFormat="1" x14ac:dyDescent="0.25">
      <c r="C5023" s="202"/>
      <c r="I5023" s="102"/>
    </row>
    <row r="5024" spans="3:9" s="85" customFormat="1" x14ac:dyDescent="0.25">
      <c r="C5024" s="202"/>
      <c r="I5024" s="102"/>
    </row>
    <row r="5025" spans="3:9" s="85" customFormat="1" x14ac:dyDescent="0.25">
      <c r="C5025" s="202"/>
      <c r="I5025" s="102"/>
    </row>
    <row r="5026" spans="3:9" s="85" customFormat="1" x14ac:dyDescent="0.25">
      <c r="C5026" s="202"/>
      <c r="I5026" s="102"/>
    </row>
    <row r="5027" spans="3:9" s="85" customFormat="1" x14ac:dyDescent="0.25">
      <c r="C5027" s="202"/>
      <c r="I5027" s="102"/>
    </row>
    <row r="5028" spans="3:9" s="85" customFormat="1" x14ac:dyDescent="0.25">
      <c r="C5028" s="202"/>
      <c r="I5028" s="102"/>
    </row>
    <row r="5029" spans="3:9" s="85" customFormat="1" x14ac:dyDescent="0.25">
      <c r="C5029" s="202"/>
      <c r="I5029" s="102"/>
    </row>
    <row r="5030" spans="3:9" s="85" customFormat="1" x14ac:dyDescent="0.25">
      <c r="C5030" s="202"/>
      <c r="I5030" s="102"/>
    </row>
    <row r="5031" spans="3:9" s="85" customFormat="1" x14ac:dyDescent="0.25">
      <c r="C5031" s="202"/>
      <c r="I5031" s="102"/>
    </row>
    <row r="5032" spans="3:9" s="85" customFormat="1" x14ac:dyDescent="0.25">
      <c r="C5032" s="202"/>
      <c r="I5032" s="102"/>
    </row>
    <row r="5033" spans="3:9" s="85" customFormat="1" x14ac:dyDescent="0.25">
      <c r="C5033" s="202"/>
      <c r="I5033" s="102"/>
    </row>
    <row r="5034" spans="3:9" s="85" customFormat="1" x14ac:dyDescent="0.25">
      <c r="C5034" s="202"/>
      <c r="I5034" s="102"/>
    </row>
    <row r="5035" spans="3:9" s="85" customFormat="1" x14ac:dyDescent="0.25">
      <c r="C5035" s="202"/>
      <c r="I5035" s="102"/>
    </row>
    <row r="5036" spans="3:9" s="85" customFormat="1" x14ac:dyDescent="0.25">
      <c r="C5036" s="202"/>
      <c r="I5036" s="102"/>
    </row>
    <row r="5037" spans="3:9" s="85" customFormat="1" x14ac:dyDescent="0.25">
      <c r="C5037" s="202"/>
      <c r="I5037" s="102"/>
    </row>
    <row r="5038" spans="3:9" s="85" customFormat="1" x14ac:dyDescent="0.25">
      <c r="C5038" s="202"/>
      <c r="I5038" s="102"/>
    </row>
    <row r="5039" spans="3:9" s="85" customFormat="1" x14ac:dyDescent="0.25">
      <c r="C5039" s="202"/>
      <c r="I5039" s="102"/>
    </row>
    <row r="5040" spans="3:9" s="85" customFormat="1" x14ac:dyDescent="0.25">
      <c r="C5040" s="202"/>
      <c r="I5040" s="102"/>
    </row>
    <row r="5041" spans="3:9" s="85" customFormat="1" x14ac:dyDescent="0.25">
      <c r="C5041" s="202"/>
      <c r="I5041" s="102"/>
    </row>
    <row r="5042" spans="3:9" s="85" customFormat="1" x14ac:dyDescent="0.25">
      <c r="C5042" s="202"/>
      <c r="I5042" s="102"/>
    </row>
    <row r="5043" spans="3:9" s="85" customFormat="1" x14ac:dyDescent="0.25">
      <c r="C5043" s="202"/>
      <c r="I5043" s="102"/>
    </row>
    <row r="5044" spans="3:9" s="85" customFormat="1" x14ac:dyDescent="0.25">
      <c r="C5044" s="202"/>
      <c r="I5044" s="102"/>
    </row>
    <row r="5045" spans="3:9" s="85" customFormat="1" x14ac:dyDescent="0.25">
      <c r="C5045" s="202"/>
      <c r="I5045" s="102"/>
    </row>
    <row r="5046" spans="3:9" s="85" customFormat="1" x14ac:dyDescent="0.25">
      <c r="C5046" s="202"/>
      <c r="I5046" s="102"/>
    </row>
    <row r="5047" spans="3:9" s="85" customFormat="1" x14ac:dyDescent="0.25">
      <c r="C5047" s="202"/>
      <c r="I5047" s="102"/>
    </row>
    <row r="5048" spans="3:9" s="85" customFormat="1" x14ac:dyDescent="0.25">
      <c r="C5048" s="202"/>
      <c r="I5048" s="102"/>
    </row>
    <row r="5049" spans="3:9" s="85" customFormat="1" x14ac:dyDescent="0.25">
      <c r="C5049" s="202"/>
      <c r="I5049" s="102"/>
    </row>
    <row r="5050" spans="3:9" s="85" customFormat="1" x14ac:dyDescent="0.25">
      <c r="C5050" s="202"/>
      <c r="I5050" s="102"/>
    </row>
    <row r="5051" spans="3:9" s="85" customFormat="1" x14ac:dyDescent="0.25">
      <c r="C5051" s="202"/>
      <c r="I5051" s="102"/>
    </row>
    <row r="5052" spans="3:9" s="85" customFormat="1" x14ac:dyDescent="0.25">
      <c r="C5052" s="202"/>
      <c r="I5052" s="102"/>
    </row>
    <row r="5053" spans="3:9" s="85" customFormat="1" x14ac:dyDescent="0.25">
      <c r="C5053" s="202"/>
      <c r="I5053" s="102"/>
    </row>
    <row r="5054" spans="3:9" s="85" customFormat="1" x14ac:dyDescent="0.25">
      <c r="C5054" s="202"/>
      <c r="I5054" s="102"/>
    </row>
    <row r="5055" spans="3:9" s="85" customFormat="1" x14ac:dyDescent="0.25">
      <c r="C5055" s="202"/>
      <c r="I5055" s="102"/>
    </row>
    <row r="5056" spans="3:9" s="85" customFormat="1" x14ac:dyDescent="0.25">
      <c r="C5056" s="202"/>
      <c r="I5056" s="102"/>
    </row>
    <row r="5057" spans="3:9" s="85" customFormat="1" x14ac:dyDescent="0.25">
      <c r="C5057" s="202"/>
      <c r="I5057" s="102"/>
    </row>
    <row r="5058" spans="3:9" s="85" customFormat="1" x14ac:dyDescent="0.25">
      <c r="C5058" s="202"/>
      <c r="I5058" s="102"/>
    </row>
    <row r="5059" spans="3:9" s="85" customFormat="1" x14ac:dyDescent="0.25">
      <c r="C5059" s="202"/>
      <c r="I5059" s="102"/>
    </row>
    <row r="5060" spans="3:9" s="85" customFormat="1" x14ac:dyDescent="0.25">
      <c r="C5060" s="202"/>
      <c r="I5060" s="102"/>
    </row>
    <row r="5061" spans="3:9" s="85" customFormat="1" x14ac:dyDescent="0.25">
      <c r="C5061" s="202"/>
      <c r="I5061" s="102"/>
    </row>
    <row r="5062" spans="3:9" s="85" customFormat="1" x14ac:dyDescent="0.25">
      <c r="C5062" s="202"/>
      <c r="I5062" s="102"/>
    </row>
    <row r="5063" spans="3:9" s="85" customFormat="1" x14ac:dyDescent="0.25">
      <c r="C5063" s="202"/>
      <c r="I5063" s="102"/>
    </row>
    <row r="5064" spans="3:9" s="85" customFormat="1" x14ac:dyDescent="0.25">
      <c r="C5064" s="202"/>
      <c r="I5064" s="102"/>
    </row>
    <row r="5065" spans="3:9" s="85" customFormat="1" x14ac:dyDescent="0.25">
      <c r="C5065" s="202"/>
      <c r="I5065" s="102"/>
    </row>
    <row r="5066" spans="3:9" s="85" customFormat="1" x14ac:dyDescent="0.25">
      <c r="C5066" s="202"/>
      <c r="I5066" s="102"/>
    </row>
    <row r="5067" spans="3:9" s="85" customFormat="1" x14ac:dyDescent="0.25">
      <c r="C5067" s="202"/>
      <c r="I5067" s="102"/>
    </row>
    <row r="5068" spans="3:9" s="85" customFormat="1" x14ac:dyDescent="0.25">
      <c r="C5068" s="202"/>
      <c r="I5068" s="102"/>
    </row>
    <row r="5069" spans="3:9" s="85" customFormat="1" x14ac:dyDescent="0.25">
      <c r="C5069" s="202"/>
      <c r="I5069" s="102"/>
    </row>
    <row r="5070" spans="3:9" s="85" customFormat="1" x14ac:dyDescent="0.25">
      <c r="C5070" s="202"/>
      <c r="I5070" s="102"/>
    </row>
    <row r="5071" spans="3:9" s="85" customFormat="1" x14ac:dyDescent="0.25">
      <c r="C5071" s="202"/>
      <c r="I5071" s="102"/>
    </row>
    <row r="5072" spans="3:9" s="85" customFormat="1" x14ac:dyDescent="0.25">
      <c r="C5072" s="202"/>
      <c r="I5072" s="102"/>
    </row>
    <row r="5073" spans="3:9" s="85" customFormat="1" x14ac:dyDescent="0.25">
      <c r="C5073" s="202"/>
      <c r="I5073" s="102"/>
    </row>
    <row r="5074" spans="3:9" s="85" customFormat="1" x14ac:dyDescent="0.25">
      <c r="C5074" s="202"/>
      <c r="I5074" s="102"/>
    </row>
    <row r="5075" spans="3:9" s="85" customFormat="1" x14ac:dyDescent="0.25">
      <c r="C5075" s="202"/>
      <c r="I5075" s="102"/>
    </row>
    <row r="5076" spans="3:9" s="85" customFormat="1" x14ac:dyDescent="0.25">
      <c r="C5076" s="202"/>
      <c r="I5076" s="102"/>
    </row>
    <row r="5077" spans="3:9" s="85" customFormat="1" x14ac:dyDescent="0.25">
      <c r="C5077" s="202"/>
      <c r="I5077" s="102"/>
    </row>
    <row r="5078" spans="3:9" s="85" customFormat="1" x14ac:dyDescent="0.25">
      <c r="C5078" s="202"/>
      <c r="I5078" s="102"/>
    </row>
    <row r="5079" spans="3:9" s="85" customFormat="1" x14ac:dyDescent="0.25">
      <c r="C5079" s="202"/>
      <c r="I5079" s="102"/>
    </row>
    <row r="5080" spans="3:9" s="85" customFormat="1" x14ac:dyDescent="0.25">
      <c r="C5080" s="202"/>
      <c r="I5080" s="102"/>
    </row>
    <row r="5081" spans="3:9" s="85" customFormat="1" x14ac:dyDescent="0.25">
      <c r="C5081" s="202"/>
      <c r="I5081" s="102"/>
    </row>
    <row r="5082" spans="3:9" s="85" customFormat="1" x14ac:dyDescent="0.25">
      <c r="C5082" s="202"/>
      <c r="I5082" s="102"/>
    </row>
    <row r="5083" spans="3:9" s="85" customFormat="1" x14ac:dyDescent="0.25">
      <c r="C5083" s="202"/>
      <c r="I5083" s="102"/>
    </row>
    <row r="5084" spans="3:9" s="85" customFormat="1" x14ac:dyDescent="0.25">
      <c r="C5084" s="202"/>
      <c r="I5084" s="102"/>
    </row>
    <row r="5085" spans="3:9" s="85" customFormat="1" x14ac:dyDescent="0.25">
      <c r="C5085" s="202"/>
      <c r="I5085" s="102"/>
    </row>
    <row r="5086" spans="3:9" s="85" customFormat="1" x14ac:dyDescent="0.25">
      <c r="C5086" s="202"/>
      <c r="I5086" s="102"/>
    </row>
    <row r="5087" spans="3:9" s="85" customFormat="1" x14ac:dyDescent="0.25">
      <c r="C5087" s="202"/>
      <c r="I5087" s="102"/>
    </row>
    <row r="5088" spans="3:9" s="85" customFormat="1" x14ac:dyDescent="0.25">
      <c r="C5088" s="202"/>
      <c r="I5088" s="102"/>
    </row>
    <row r="5089" spans="3:9" s="85" customFormat="1" x14ac:dyDescent="0.25">
      <c r="C5089" s="202"/>
      <c r="I5089" s="102"/>
    </row>
    <row r="5090" spans="3:9" s="85" customFormat="1" x14ac:dyDescent="0.25">
      <c r="C5090" s="202"/>
      <c r="I5090" s="102"/>
    </row>
    <row r="5091" spans="3:9" s="85" customFormat="1" x14ac:dyDescent="0.25">
      <c r="C5091" s="202"/>
      <c r="I5091" s="102"/>
    </row>
    <row r="5092" spans="3:9" s="85" customFormat="1" x14ac:dyDescent="0.25">
      <c r="C5092" s="202"/>
      <c r="I5092" s="102"/>
    </row>
    <row r="5093" spans="3:9" s="85" customFormat="1" x14ac:dyDescent="0.25">
      <c r="C5093" s="202"/>
      <c r="I5093" s="102"/>
    </row>
    <row r="5094" spans="3:9" s="85" customFormat="1" x14ac:dyDescent="0.25">
      <c r="C5094" s="202"/>
      <c r="I5094" s="102"/>
    </row>
    <row r="5095" spans="3:9" s="85" customFormat="1" x14ac:dyDescent="0.25">
      <c r="C5095" s="202"/>
      <c r="I5095" s="102"/>
    </row>
    <row r="5096" spans="3:9" s="85" customFormat="1" x14ac:dyDescent="0.25">
      <c r="C5096" s="202"/>
      <c r="I5096" s="102"/>
    </row>
    <row r="5097" spans="3:9" s="85" customFormat="1" x14ac:dyDescent="0.25">
      <c r="C5097" s="202"/>
      <c r="I5097" s="102"/>
    </row>
    <row r="5098" spans="3:9" s="85" customFormat="1" x14ac:dyDescent="0.25">
      <c r="C5098" s="202"/>
      <c r="I5098" s="102"/>
    </row>
    <row r="5099" spans="3:9" s="85" customFormat="1" x14ac:dyDescent="0.25">
      <c r="C5099" s="202"/>
      <c r="I5099" s="102"/>
    </row>
    <row r="5100" spans="3:9" s="85" customFormat="1" x14ac:dyDescent="0.25">
      <c r="C5100" s="202"/>
      <c r="I5100" s="102"/>
    </row>
    <row r="5101" spans="3:9" s="85" customFormat="1" x14ac:dyDescent="0.25">
      <c r="C5101" s="202"/>
      <c r="I5101" s="102"/>
    </row>
    <row r="5102" spans="3:9" s="85" customFormat="1" x14ac:dyDescent="0.25">
      <c r="C5102" s="202"/>
      <c r="I5102" s="102"/>
    </row>
    <row r="5103" spans="3:9" s="85" customFormat="1" x14ac:dyDescent="0.25">
      <c r="C5103" s="202"/>
      <c r="I5103" s="102"/>
    </row>
    <row r="5104" spans="3:9" s="85" customFormat="1" x14ac:dyDescent="0.25">
      <c r="C5104" s="202"/>
      <c r="I5104" s="102"/>
    </row>
    <row r="5105" spans="3:9" s="85" customFormat="1" x14ac:dyDescent="0.25">
      <c r="C5105" s="202"/>
      <c r="I5105" s="102"/>
    </row>
    <row r="5106" spans="3:9" s="85" customFormat="1" x14ac:dyDescent="0.25">
      <c r="C5106" s="202"/>
      <c r="I5106" s="102"/>
    </row>
    <row r="5107" spans="3:9" s="85" customFormat="1" x14ac:dyDescent="0.25">
      <c r="C5107" s="202"/>
      <c r="I5107" s="102"/>
    </row>
    <row r="5108" spans="3:9" s="85" customFormat="1" x14ac:dyDescent="0.25">
      <c r="C5108" s="202"/>
      <c r="I5108" s="102"/>
    </row>
    <row r="5109" spans="3:9" s="85" customFormat="1" x14ac:dyDescent="0.25">
      <c r="C5109" s="202"/>
      <c r="I5109" s="102"/>
    </row>
    <row r="5110" spans="3:9" s="85" customFormat="1" x14ac:dyDescent="0.25">
      <c r="C5110" s="202"/>
      <c r="I5110" s="102"/>
    </row>
    <row r="5111" spans="3:9" s="85" customFormat="1" x14ac:dyDescent="0.25">
      <c r="C5111" s="202"/>
      <c r="I5111" s="102"/>
    </row>
    <row r="5112" spans="3:9" s="85" customFormat="1" x14ac:dyDescent="0.25">
      <c r="C5112" s="202"/>
      <c r="I5112" s="102"/>
    </row>
    <row r="5113" spans="3:9" s="85" customFormat="1" x14ac:dyDescent="0.25">
      <c r="C5113" s="202"/>
      <c r="I5113" s="102"/>
    </row>
    <row r="5114" spans="3:9" s="85" customFormat="1" x14ac:dyDescent="0.25">
      <c r="C5114" s="202"/>
      <c r="I5114" s="102"/>
    </row>
    <row r="5115" spans="3:9" s="85" customFormat="1" x14ac:dyDescent="0.25">
      <c r="C5115" s="202"/>
      <c r="I5115" s="102"/>
    </row>
    <row r="5116" spans="3:9" s="85" customFormat="1" x14ac:dyDescent="0.25">
      <c r="C5116" s="202"/>
      <c r="I5116" s="102"/>
    </row>
    <row r="5117" spans="3:9" s="85" customFormat="1" x14ac:dyDescent="0.25">
      <c r="C5117" s="202"/>
      <c r="I5117" s="102"/>
    </row>
    <row r="5118" spans="3:9" s="85" customFormat="1" x14ac:dyDescent="0.25">
      <c r="C5118" s="202"/>
      <c r="I5118" s="102"/>
    </row>
    <row r="5119" spans="3:9" s="85" customFormat="1" x14ac:dyDescent="0.25">
      <c r="C5119" s="202"/>
      <c r="I5119" s="102"/>
    </row>
    <row r="5120" spans="3:9" s="85" customFormat="1" x14ac:dyDescent="0.25">
      <c r="C5120" s="202"/>
      <c r="I5120" s="102"/>
    </row>
    <row r="5121" spans="3:9" s="85" customFormat="1" x14ac:dyDescent="0.25">
      <c r="C5121" s="202"/>
      <c r="I5121" s="102"/>
    </row>
    <row r="5122" spans="3:9" s="85" customFormat="1" x14ac:dyDescent="0.25">
      <c r="C5122" s="202"/>
      <c r="I5122" s="102"/>
    </row>
    <row r="5123" spans="3:9" s="85" customFormat="1" x14ac:dyDescent="0.25">
      <c r="C5123" s="202"/>
      <c r="I5123" s="102"/>
    </row>
    <row r="5124" spans="3:9" s="85" customFormat="1" x14ac:dyDescent="0.25">
      <c r="C5124" s="202"/>
      <c r="I5124" s="102"/>
    </row>
    <row r="5125" spans="3:9" s="85" customFormat="1" x14ac:dyDescent="0.25">
      <c r="C5125" s="202"/>
      <c r="I5125" s="102"/>
    </row>
    <row r="5126" spans="3:9" s="85" customFormat="1" x14ac:dyDescent="0.25">
      <c r="C5126" s="202"/>
      <c r="I5126" s="102"/>
    </row>
    <row r="5127" spans="3:9" s="85" customFormat="1" x14ac:dyDescent="0.25">
      <c r="C5127" s="202"/>
      <c r="I5127" s="102"/>
    </row>
    <row r="5128" spans="3:9" s="85" customFormat="1" x14ac:dyDescent="0.25">
      <c r="C5128" s="202"/>
      <c r="I5128" s="102"/>
    </row>
    <row r="5129" spans="3:9" s="85" customFormat="1" x14ac:dyDescent="0.25">
      <c r="C5129" s="202"/>
      <c r="I5129" s="102"/>
    </row>
    <row r="5130" spans="3:9" s="85" customFormat="1" x14ac:dyDescent="0.25">
      <c r="C5130" s="202"/>
      <c r="I5130" s="102"/>
    </row>
    <row r="5131" spans="3:9" s="85" customFormat="1" x14ac:dyDescent="0.25">
      <c r="C5131" s="202"/>
      <c r="I5131" s="102"/>
    </row>
    <row r="5132" spans="3:9" s="85" customFormat="1" x14ac:dyDescent="0.25">
      <c r="C5132" s="202"/>
      <c r="I5132" s="102"/>
    </row>
    <row r="5133" spans="3:9" s="85" customFormat="1" x14ac:dyDescent="0.25">
      <c r="C5133" s="202"/>
      <c r="I5133" s="102"/>
    </row>
    <row r="5134" spans="3:9" s="85" customFormat="1" x14ac:dyDescent="0.25">
      <c r="C5134" s="202"/>
      <c r="I5134" s="102"/>
    </row>
    <row r="5135" spans="3:9" s="85" customFormat="1" x14ac:dyDescent="0.25">
      <c r="C5135" s="202"/>
      <c r="I5135" s="102"/>
    </row>
    <row r="5136" spans="3:9" s="85" customFormat="1" x14ac:dyDescent="0.25">
      <c r="C5136" s="202"/>
      <c r="I5136" s="102"/>
    </row>
    <row r="5137" spans="3:9" s="85" customFormat="1" x14ac:dyDescent="0.25">
      <c r="C5137" s="202"/>
      <c r="I5137" s="102"/>
    </row>
    <row r="5138" spans="3:9" s="85" customFormat="1" x14ac:dyDescent="0.25">
      <c r="C5138" s="202"/>
      <c r="I5138" s="102"/>
    </row>
    <row r="5139" spans="3:9" s="85" customFormat="1" x14ac:dyDescent="0.25">
      <c r="C5139" s="202"/>
      <c r="I5139" s="102"/>
    </row>
    <row r="5140" spans="3:9" s="85" customFormat="1" x14ac:dyDescent="0.25">
      <c r="C5140" s="202"/>
      <c r="I5140" s="102"/>
    </row>
    <row r="5141" spans="3:9" s="85" customFormat="1" x14ac:dyDescent="0.25">
      <c r="C5141" s="202"/>
      <c r="I5141" s="102"/>
    </row>
    <row r="5142" spans="3:9" s="85" customFormat="1" x14ac:dyDescent="0.25">
      <c r="C5142" s="202"/>
      <c r="I5142" s="102"/>
    </row>
    <row r="5143" spans="3:9" s="85" customFormat="1" x14ac:dyDescent="0.25">
      <c r="C5143" s="202"/>
      <c r="I5143" s="102"/>
    </row>
    <row r="5144" spans="3:9" s="85" customFormat="1" x14ac:dyDescent="0.25">
      <c r="C5144" s="202"/>
      <c r="I5144" s="102"/>
    </row>
    <row r="5145" spans="3:9" s="85" customFormat="1" x14ac:dyDescent="0.25">
      <c r="C5145" s="202"/>
      <c r="I5145" s="102"/>
    </row>
    <row r="5146" spans="3:9" s="85" customFormat="1" x14ac:dyDescent="0.25">
      <c r="C5146" s="202"/>
      <c r="I5146" s="102"/>
    </row>
    <row r="5147" spans="3:9" s="85" customFormat="1" x14ac:dyDescent="0.25">
      <c r="C5147" s="202"/>
      <c r="I5147" s="102"/>
    </row>
    <row r="5148" spans="3:9" s="85" customFormat="1" x14ac:dyDescent="0.25">
      <c r="C5148" s="202"/>
      <c r="I5148" s="102"/>
    </row>
    <row r="5149" spans="3:9" s="85" customFormat="1" x14ac:dyDescent="0.25">
      <c r="C5149" s="202"/>
      <c r="I5149" s="102"/>
    </row>
    <row r="5150" spans="3:9" s="85" customFormat="1" x14ac:dyDescent="0.25">
      <c r="C5150" s="202"/>
      <c r="I5150" s="102"/>
    </row>
    <row r="5151" spans="3:9" s="85" customFormat="1" x14ac:dyDescent="0.25">
      <c r="C5151" s="202"/>
      <c r="I5151" s="102"/>
    </row>
    <row r="5152" spans="3:9" s="85" customFormat="1" x14ac:dyDescent="0.25">
      <c r="C5152" s="202"/>
      <c r="I5152" s="102"/>
    </row>
    <row r="5153" spans="3:9" s="85" customFormat="1" x14ac:dyDescent="0.25">
      <c r="C5153" s="202"/>
      <c r="I5153" s="102"/>
    </row>
    <row r="5154" spans="3:9" s="85" customFormat="1" x14ac:dyDescent="0.25">
      <c r="C5154" s="202"/>
      <c r="I5154" s="102"/>
    </row>
    <row r="5155" spans="3:9" s="85" customFormat="1" x14ac:dyDescent="0.25">
      <c r="C5155" s="202"/>
      <c r="I5155" s="102"/>
    </row>
    <row r="5156" spans="3:9" s="85" customFormat="1" x14ac:dyDescent="0.25">
      <c r="C5156" s="202"/>
      <c r="I5156" s="102"/>
    </row>
    <row r="5157" spans="3:9" s="85" customFormat="1" x14ac:dyDescent="0.25">
      <c r="C5157" s="202"/>
      <c r="I5157" s="102"/>
    </row>
    <row r="5158" spans="3:9" s="85" customFormat="1" x14ac:dyDescent="0.25">
      <c r="C5158" s="202"/>
      <c r="I5158" s="102"/>
    </row>
    <row r="5159" spans="3:9" s="85" customFormat="1" x14ac:dyDescent="0.25">
      <c r="C5159" s="202"/>
      <c r="I5159" s="102"/>
    </row>
    <row r="5160" spans="3:9" s="85" customFormat="1" x14ac:dyDescent="0.25">
      <c r="C5160" s="202"/>
      <c r="I5160" s="102"/>
    </row>
    <row r="5161" spans="3:9" s="85" customFormat="1" x14ac:dyDescent="0.25">
      <c r="C5161" s="202"/>
      <c r="I5161" s="102"/>
    </row>
    <row r="5162" spans="3:9" s="85" customFormat="1" x14ac:dyDescent="0.25">
      <c r="C5162" s="202"/>
      <c r="I5162" s="102"/>
    </row>
    <row r="5163" spans="3:9" s="85" customFormat="1" x14ac:dyDescent="0.25">
      <c r="C5163" s="202"/>
      <c r="I5163" s="102"/>
    </row>
    <row r="5164" spans="3:9" s="85" customFormat="1" x14ac:dyDescent="0.25">
      <c r="C5164" s="202"/>
      <c r="I5164" s="102"/>
    </row>
    <row r="5165" spans="3:9" s="85" customFormat="1" x14ac:dyDescent="0.25">
      <c r="C5165" s="202"/>
      <c r="I5165" s="102"/>
    </row>
    <row r="5166" spans="3:9" s="85" customFormat="1" x14ac:dyDescent="0.25">
      <c r="C5166" s="202"/>
      <c r="I5166" s="102"/>
    </row>
    <row r="5167" spans="3:9" s="85" customFormat="1" x14ac:dyDescent="0.25">
      <c r="C5167" s="202"/>
      <c r="I5167" s="102"/>
    </row>
    <row r="5168" spans="3:9" s="85" customFormat="1" x14ac:dyDescent="0.25">
      <c r="C5168" s="202"/>
      <c r="I5168" s="102"/>
    </row>
    <row r="5169" spans="3:9" s="85" customFormat="1" x14ac:dyDescent="0.25">
      <c r="C5169" s="202"/>
      <c r="I5169" s="102"/>
    </row>
    <row r="5170" spans="3:9" s="85" customFormat="1" x14ac:dyDescent="0.25">
      <c r="C5170" s="202"/>
      <c r="I5170" s="102"/>
    </row>
    <row r="5171" spans="3:9" s="85" customFormat="1" x14ac:dyDescent="0.25">
      <c r="C5171" s="202"/>
      <c r="I5171" s="102"/>
    </row>
    <row r="5172" spans="3:9" s="85" customFormat="1" x14ac:dyDescent="0.25">
      <c r="C5172" s="202"/>
      <c r="I5172" s="102"/>
    </row>
    <row r="5173" spans="3:9" s="85" customFormat="1" x14ac:dyDescent="0.25">
      <c r="C5173" s="202"/>
      <c r="I5173" s="102"/>
    </row>
    <row r="5174" spans="3:9" s="85" customFormat="1" x14ac:dyDescent="0.25">
      <c r="C5174" s="202"/>
      <c r="I5174" s="102"/>
    </row>
    <row r="5175" spans="3:9" s="85" customFormat="1" x14ac:dyDescent="0.25">
      <c r="C5175" s="202"/>
      <c r="I5175" s="102"/>
    </row>
    <row r="5176" spans="3:9" s="85" customFormat="1" x14ac:dyDescent="0.25">
      <c r="C5176" s="202"/>
      <c r="I5176" s="102"/>
    </row>
    <row r="5177" spans="3:9" s="85" customFormat="1" x14ac:dyDescent="0.25">
      <c r="C5177" s="202"/>
      <c r="I5177" s="102"/>
    </row>
    <row r="5178" spans="3:9" s="85" customFormat="1" x14ac:dyDescent="0.25">
      <c r="C5178" s="202"/>
      <c r="I5178" s="102"/>
    </row>
    <row r="5179" spans="3:9" s="85" customFormat="1" x14ac:dyDescent="0.25">
      <c r="C5179" s="202"/>
      <c r="I5179" s="102"/>
    </row>
    <row r="5180" spans="3:9" s="85" customFormat="1" x14ac:dyDescent="0.25">
      <c r="C5180" s="202"/>
      <c r="I5180" s="102"/>
    </row>
    <row r="5181" spans="3:9" s="85" customFormat="1" x14ac:dyDescent="0.25">
      <c r="C5181" s="202"/>
      <c r="I5181" s="102"/>
    </row>
    <row r="5182" spans="3:9" s="85" customFormat="1" x14ac:dyDescent="0.25">
      <c r="C5182" s="202"/>
      <c r="I5182" s="102"/>
    </row>
    <row r="5183" spans="3:9" s="85" customFormat="1" x14ac:dyDescent="0.25">
      <c r="C5183" s="202"/>
      <c r="I5183" s="102"/>
    </row>
    <row r="5184" spans="3:9" s="85" customFormat="1" x14ac:dyDescent="0.25">
      <c r="C5184" s="202"/>
      <c r="I5184" s="102"/>
    </row>
    <row r="5185" spans="3:9" s="85" customFormat="1" x14ac:dyDescent="0.25">
      <c r="C5185" s="202"/>
      <c r="I5185" s="102"/>
    </row>
    <row r="5186" spans="3:9" s="85" customFormat="1" x14ac:dyDescent="0.25">
      <c r="C5186" s="202"/>
      <c r="I5186" s="102"/>
    </row>
    <row r="5187" spans="3:9" s="85" customFormat="1" x14ac:dyDescent="0.25">
      <c r="C5187" s="202"/>
      <c r="I5187" s="102"/>
    </row>
    <row r="5188" spans="3:9" s="85" customFormat="1" x14ac:dyDescent="0.25">
      <c r="C5188" s="202"/>
      <c r="I5188" s="102"/>
    </row>
    <row r="5189" spans="3:9" s="85" customFormat="1" x14ac:dyDescent="0.25">
      <c r="C5189" s="202"/>
      <c r="I5189" s="102"/>
    </row>
    <row r="5190" spans="3:9" s="85" customFormat="1" x14ac:dyDescent="0.25">
      <c r="C5190" s="202"/>
      <c r="I5190" s="102"/>
    </row>
    <row r="5191" spans="3:9" s="85" customFormat="1" x14ac:dyDescent="0.25">
      <c r="C5191" s="202"/>
      <c r="I5191" s="102"/>
    </row>
    <row r="5192" spans="3:9" s="85" customFormat="1" x14ac:dyDescent="0.25">
      <c r="C5192" s="202"/>
      <c r="I5192" s="102"/>
    </row>
    <row r="5193" spans="3:9" s="85" customFormat="1" x14ac:dyDescent="0.25">
      <c r="C5193" s="202"/>
      <c r="I5193" s="102"/>
    </row>
    <row r="5194" spans="3:9" s="85" customFormat="1" x14ac:dyDescent="0.25">
      <c r="C5194" s="202"/>
      <c r="I5194" s="102"/>
    </row>
    <row r="5195" spans="3:9" s="85" customFormat="1" x14ac:dyDescent="0.25">
      <c r="C5195" s="202"/>
      <c r="I5195" s="102"/>
    </row>
    <row r="5196" spans="3:9" s="85" customFormat="1" x14ac:dyDescent="0.25">
      <c r="C5196" s="202"/>
      <c r="I5196" s="102"/>
    </row>
    <row r="5197" spans="3:9" s="85" customFormat="1" x14ac:dyDescent="0.25">
      <c r="C5197" s="202"/>
      <c r="I5197" s="102"/>
    </row>
    <row r="5198" spans="3:9" s="85" customFormat="1" x14ac:dyDescent="0.25">
      <c r="C5198" s="202"/>
      <c r="I5198" s="102"/>
    </row>
    <row r="5199" spans="3:9" s="85" customFormat="1" x14ac:dyDescent="0.25">
      <c r="C5199" s="202"/>
      <c r="I5199" s="102"/>
    </row>
    <row r="5200" spans="3:9" s="85" customFormat="1" x14ac:dyDescent="0.25">
      <c r="C5200" s="202"/>
      <c r="I5200" s="102"/>
    </row>
    <row r="5201" spans="3:9" s="85" customFormat="1" x14ac:dyDescent="0.25">
      <c r="C5201" s="202"/>
      <c r="I5201" s="102"/>
    </row>
    <row r="5202" spans="3:9" s="85" customFormat="1" x14ac:dyDescent="0.25">
      <c r="C5202" s="202"/>
      <c r="I5202" s="102"/>
    </row>
    <row r="5203" spans="3:9" s="85" customFormat="1" x14ac:dyDescent="0.25">
      <c r="C5203" s="202"/>
      <c r="I5203" s="102"/>
    </row>
    <row r="5204" spans="3:9" s="85" customFormat="1" x14ac:dyDescent="0.25">
      <c r="C5204" s="202"/>
      <c r="I5204" s="102"/>
    </row>
    <row r="5205" spans="3:9" s="85" customFormat="1" x14ac:dyDescent="0.25">
      <c r="C5205" s="202"/>
      <c r="I5205" s="102"/>
    </row>
    <row r="5206" spans="3:9" s="85" customFormat="1" x14ac:dyDescent="0.25">
      <c r="C5206" s="202"/>
      <c r="I5206" s="102"/>
    </row>
    <row r="5207" spans="3:9" s="85" customFormat="1" x14ac:dyDescent="0.25">
      <c r="C5207" s="202"/>
      <c r="I5207" s="102"/>
    </row>
    <row r="5208" spans="3:9" s="85" customFormat="1" x14ac:dyDescent="0.25">
      <c r="C5208" s="202"/>
      <c r="I5208" s="102"/>
    </row>
    <row r="5209" spans="3:9" s="85" customFormat="1" x14ac:dyDescent="0.25">
      <c r="C5209" s="202"/>
      <c r="I5209" s="102"/>
    </row>
    <row r="5210" spans="3:9" s="85" customFormat="1" x14ac:dyDescent="0.25">
      <c r="C5210" s="202"/>
      <c r="I5210" s="102"/>
    </row>
    <row r="5211" spans="3:9" s="85" customFormat="1" x14ac:dyDescent="0.25">
      <c r="C5211" s="202"/>
      <c r="I5211" s="102"/>
    </row>
    <row r="5212" spans="3:9" s="85" customFormat="1" x14ac:dyDescent="0.25">
      <c r="C5212" s="202"/>
      <c r="I5212" s="102"/>
    </row>
    <row r="5213" spans="3:9" s="85" customFormat="1" x14ac:dyDescent="0.25">
      <c r="C5213" s="202"/>
      <c r="I5213" s="102"/>
    </row>
    <row r="5214" spans="3:9" s="85" customFormat="1" x14ac:dyDescent="0.25">
      <c r="C5214" s="202"/>
      <c r="I5214" s="102"/>
    </row>
    <row r="5215" spans="3:9" s="85" customFormat="1" x14ac:dyDescent="0.25">
      <c r="C5215" s="202"/>
      <c r="I5215" s="102"/>
    </row>
    <row r="5216" spans="3:9" s="85" customFormat="1" x14ac:dyDescent="0.25">
      <c r="C5216" s="202"/>
      <c r="I5216" s="102"/>
    </row>
    <row r="5217" spans="3:9" s="85" customFormat="1" x14ac:dyDescent="0.25">
      <c r="C5217" s="202"/>
      <c r="I5217" s="102"/>
    </row>
    <row r="5218" spans="3:9" s="85" customFormat="1" x14ac:dyDescent="0.25">
      <c r="C5218" s="202"/>
      <c r="I5218" s="102"/>
    </row>
    <row r="5219" spans="3:9" s="85" customFormat="1" x14ac:dyDescent="0.25">
      <c r="C5219" s="202"/>
      <c r="I5219" s="102"/>
    </row>
    <row r="5220" spans="3:9" s="85" customFormat="1" x14ac:dyDescent="0.25">
      <c r="C5220" s="202"/>
      <c r="I5220" s="102"/>
    </row>
    <row r="5221" spans="3:9" s="85" customFormat="1" x14ac:dyDescent="0.25">
      <c r="C5221" s="202"/>
      <c r="I5221" s="102"/>
    </row>
    <row r="5222" spans="3:9" s="85" customFormat="1" x14ac:dyDescent="0.25">
      <c r="C5222" s="202"/>
      <c r="I5222" s="102"/>
    </row>
    <row r="5223" spans="3:9" s="85" customFormat="1" x14ac:dyDescent="0.25">
      <c r="C5223" s="202"/>
      <c r="I5223" s="102"/>
    </row>
    <row r="5224" spans="3:9" s="85" customFormat="1" x14ac:dyDescent="0.25">
      <c r="C5224" s="202"/>
      <c r="I5224" s="102"/>
    </row>
    <row r="5225" spans="3:9" s="85" customFormat="1" x14ac:dyDescent="0.25">
      <c r="C5225" s="202"/>
      <c r="I5225" s="102"/>
    </row>
    <row r="5226" spans="3:9" s="85" customFormat="1" x14ac:dyDescent="0.25">
      <c r="C5226" s="202"/>
      <c r="I5226" s="102"/>
    </row>
    <row r="5227" spans="3:9" s="85" customFormat="1" x14ac:dyDescent="0.25">
      <c r="C5227" s="202"/>
      <c r="I5227" s="102"/>
    </row>
    <row r="5228" spans="3:9" s="85" customFormat="1" x14ac:dyDescent="0.25">
      <c r="C5228" s="202"/>
      <c r="I5228" s="102"/>
    </row>
    <row r="5229" spans="3:9" s="85" customFormat="1" x14ac:dyDescent="0.25">
      <c r="C5229" s="202"/>
      <c r="I5229" s="102"/>
    </row>
    <row r="5230" spans="3:9" s="85" customFormat="1" x14ac:dyDescent="0.25">
      <c r="C5230" s="202"/>
      <c r="I5230" s="102"/>
    </row>
    <row r="5231" spans="3:9" s="85" customFormat="1" x14ac:dyDescent="0.25">
      <c r="C5231" s="202"/>
      <c r="I5231" s="102"/>
    </row>
    <row r="5232" spans="3:9" s="85" customFormat="1" x14ac:dyDescent="0.25">
      <c r="C5232" s="202"/>
      <c r="I5232" s="102"/>
    </row>
    <row r="5233" spans="3:9" s="85" customFormat="1" x14ac:dyDescent="0.25">
      <c r="C5233" s="202"/>
      <c r="I5233" s="102"/>
    </row>
    <row r="5234" spans="3:9" s="85" customFormat="1" x14ac:dyDescent="0.25">
      <c r="C5234" s="202"/>
      <c r="I5234" s="102"/>
    </row>
    <row r="5235" spans="3:9" s="85" customFormat="1" x14ac:dyDescent="0.25">
      <c r="C5235" s="202"/>
      <c r="I5235" s="102"/>
    </row>
    <row r="5236" spans="3:9" s="85" customFormat="1" x14ac:dyDescent="0.25">
      <c r="C5236" s="202"/>
      <c r="I5236" s="102"/>
    </row>
    <row r="5237" spans="3:9" s="85" customFormat="1" x14ac:dyDescent="0.25">
      <c r="C5237" s="202"/>
      <c r="I5237" s="102"/>
    </row>
    <row r="5238" spans="3:9" s="85" customFormat="1" x14ac:dyDescent="0.25">
      <c r="C5238" s="202"/>
      <c r="I5238" s="102"/>
    </row>
    <row r="5239" spans="3:9" s="85" customFormat="1" x14ac:dyDescent="0.25">
      <c r="C5239" s="202"/>
      <c r="I5239" s="102"/>
    </row>
    <row r="5240" spans="3:9" s="85" customFormat="1" x14ac:dyDescent="0.25">
      <c r="C5240" s="202"/>
      <c r="I5240" s="102"/>
    </row>
    <row r="5241" spans="3:9" s="85" customFormat="1" x14ac:dyDescent="0.25">
      <c r="C5241" s="202"/>
      <c r="I5241" s="102"/>
    </row>
    <row r="5242" spans="3:9" s="85" customFormat="1" x14ac:dyDescent="0.25">
      <c r="C5242" s="202"/>
      <c r="I5242" s="102"/>
    </row>
    <row r="5243" spans="3:9" s="85" customFormat="1" x14ac:dyDescent="0.25">
      <c r="C5243" s="202"/>
      <c r="I5243" s="102"/>
    </row>
    <row r="5244" spans="3:9" s="85" customFormat="1" x14ac:dyDescent="0.25">
      <c r="C5244" s="202"/>
      <c r="I5244" s="102"/>
    </row>
    <row r="5245" spans="3:9" s="85" customFormat="1" x14ac:dyDescent="0.25">
      <c r="C5245" s="202"/>
      <c r="I5245" s="102"/>
    </row>
    <row r="5246" spans="3:9" s="85" customFormat="1" x14ac:dyDescent="0.25">
      <c r="C5246" s="202"/>
      <c r="I5246" s="102"/>
    </row>
    <row r="5247" spans="3:9" s="85" customFormat="1" x14ac:dyDescent="0.25">
      <c r="C5247" s="202"/>
      <c r="I5247" s="102"/>
    </row>
    <row r="5248" spans="3:9" s="85" customFormat="1" x14ac:dyDescent="0.25">
      <c r="C5248" s="202"/>
      <c r="I5248" s="102"/>
    </row>
    <row r="5249" spans="3:9" s="85" customFormat="1" x14ac:dyDescent="0.25">
      <c r="C5249" s="202"/>
      <c r="I5249" s="102"/>
    </row>
    <row r="5250" spans="3:9" s="85" customFormat="1" x14ac:dyDescent="0.25">
      <c r="C5250" s="202"/>
      <c r="I5250" s="102"/>
    </row>
    <row r="5251" spans="3:9" s="85" customFormat="1" x14ac:dyDescent="0.25">
      <c r="C5251" s="202"/>
      <c r="I5251" s="102"/>
    </row>
    <row r="5252" spans="3:9" s="85" customFormat="1" x14ac:dyDescent="0.25">
      <c r="C5252" s="202"/>
      <c r="I5252" s="102"/>
    </row>
    <row r="5253" spans="3:9" s="85" customFormat="1" x14ac:dyDescent="0.25">
      <c r="C5253" s="202"/>
      <c r="I5253" s="102"/>
    </row>
    <row r="5254" spans="3:9" s="85" customFormat="1" x14ac:dyDescent="0.25">
      <c r="C5254" s="202"/>
      <c r="I5254" s="102"/>
    </row>
    <row r="5255" spans="3:9" s="85" customFormat="1" x14ac:dyDescent="0.25">
      <c r="C5255" s="202"/>
      <c r="I5255" s="102"/>
    </row>
    <row r="5256" spans="3:9" s="85" customFormat="1" x14ac:dyDescent="0.25">
      <c r="C5256" s="202"/>
      <c r="I5256" s="102"/>
    </row>
    <row r="5257" spans="3:9" s="85" customFormat="1" x14ac:dyDescent="0.25">
      <c r="C5257" s="202"/>
      <c r="I5257" s="102"/>
    </row>
    <row r="5258" spans="3:9" s="85" customFormat="1" x14ac:dyDescent="0.25">
      <c r="C5258" s="202"/>
      <c r="I5258" s="102"/>
    </row>
    <row r="5259" spans="3:9" s="85" customFormat="1" x14ac:dyDescent="0.25">
      <c r="C5259" s="202"/>
      <c r="I5259" s="102"/>
    </row>
    <row r="5260" spans="3:9" s="85" customFormat="1" x14ac:dyDescent="0.25">
      <c r="C5260" s="202"/>
      <c r="I5260" s="102"/>
    </row>
    <row r="5261" spans="3:9" s="85" customFormat="1" x14ac:dyDescent="0.25">
      <c r="C5261" s="202"/>
      <c r="I5261" s="102"/>
    </row>
    <row r="5262" spans="3:9" s="85" customFormat="1" x14ac:dyDescent="0.25">
      <c r="C5262" s="202"/>
      <c r="I5262" s="102"/>
    </row>
    <row r="5263" spans="3:9" s="85" customFormat="1" x14ac:dyDescent="0.25">
      <c r="C5263" s="202"/>
      <c r="I5263" s="102"/>
    </row>
    <row r="5264" spans="3:9" s="85" customFormat="1" x14ac:dyDescent="0.25">
      <c r="C5264" s="202"/>
      <c r="I5264" s="102"/>
    </row>
    <row r="5265" spans="3:9" s="85" customFormat="1" x14ac:dyDescent="0.25">
      <c r="C5265" s="202"/>
      <c r="I5265" s="102"/>
    </row>
    <row r="5266" spans="3:9" s="85" customFormat="1" x14ac:dyDescent="0.25">
      <c r="C5266" s="202"/>
      <c r="I5266" s="102"/>
    </row>
    <row r="5267" spans="3:9" s="85" customFormat="1" x14ac:dyDescent="0.25">
      <c r="C5267" s="202"/>
      <c r="I5267" s="102"/>
    </row>
    <row r="5268" spans="3:9" s="85" customFormat="1" x14ac:dyDescent="0.25">
      <c r="C5268" s="202"/>
      <c r="I5268" s="102"/>
    </row>
    <row r="5269" spans="3:9" s="85" customFormat="1" x14ac:dyDescent="0.25">
      <c r="C5269" s="202"/>
      <c r="I5269" s="102"/>
    </row>
    <row r="5270" spans="3:9" s="85" customFormat="1" x14ac:dyDescent="0.25">
      <c r="C5270" s="202"/>
      <c r="I5270" s="102"/>
    </row>
    <row r="5271" spans="3:9" s="85" customFormat="1" x14ac:dyDescent="0.25">
      <c r="C5271" s="202"/>
      <c r="I5271" s="102"/>
    </row>
    <row r="5272" spans="3:9" s="85" customFormat="1" x14ac:dyDescent="0.25">
      <c r="C5272" s="202"/>
      <c r="I5272" s="102"/>
    </row>
    <row r="5273" spans="3:9" s="85" customFormat="1" x14ac:dyDescent="0.25">
      <c r="C5273" s="202"/>
      <c r="I5273" s="102"/>
    </row>
    <row r="5274" spans="3:9" s="85" customFormat="1" x14ac:dyDescent="0.25">
      <c r="C5274" s="202"/>
      <c r="I5274" s="102"/>
    </row>
    <row r="5275" spans="3:9" s="85" customFormat="1" x14ac:dyDescent="0.25">
      <c r="C5275" s="202"/>
      <c r="I5275" s="102"/>
    </row>
    <row r="5276" spans="3:9" s="85" customFormat="1" x14ac:dyDescent="0.25">
      <c r="C5276" s="202"/>
      <c r="I5276" s="102"/>
    </row>
    <row r="5277" spans="3:9" s="85" customFormat="1" x14ac:dyDescent="0.25">
      <c r="C5277" s="202"/>
      <c r="I5277" s="102"/>
    </row>
    <row r="5278" spans="3:9" s="85" customFormat="1" x14ac:dyDescent="0.25">
      <c r="C5278" s="202"/>
      <c r="I5278" s="102"/>
    </row>
    <row r="5279" spans="3:9" s="85" customFormat="1" x14ac:dyDescent="0.25">
      <c r="C5279" s="202"/>
      <c r="I5279" s="102"/>
    </row>
    <row r="5280" spans="3:9" s="85" customFormat="1" x14ac:dyDescent="0.25">
      <c r="C5280" s="202"/>
      <c r="I5280" s="102"/>
    </row>
    <row r="5281" spans="3:9" s="85" customFormat="1" x14ac:dyDescent="0.25">
      <c r="C5281" s="202"/>
      <c r="I5281" s="102"/>
    </row>
    <row r="5282" spans="3:9" s="85" customFormat="1" x14ac:dyDescent="0.25">
      <c r="C5282" s="202"/>
      <c r="I5282" s="102"/>
    </row>
    <row r="5283" spans="3:9" s="85" customFormat="1" x14ac:dyDescent="0.25">
      <c r="C5283" s="202"/>
      <c r="I5283" s="102"/>
    </row>
    <row r="5284" spans="3:9" s="85" customFormat="1" x14ac:dyDescent="0.25">
      <c r="C5284" s="202"/>
      <c r="I5284" s="102"/>
    </row>
    <row r="5285" spans="3:9" s="85" customFormat="1" x14ac:dyDescent="0.25">
      <c r="C5285" s="202"/>
      <c r="I5285" s="102"/>
    </row>
    <row r="5286" spans="3:9" s="85" customFormat="1" x14ac:dyDescent="0.25">
      <c r="C5286" s="202"/>
      <c r="I5286" s="102"/>
    </row>
    <row r="5287" spans="3:9" s="85" customFormat="1" x14ac:dyDescent="0.25">
      <c r="C5287" s="202"/>
      <c r="I5287" s="102"/>
    </row>
    <row r="5288" spans="3:9" s="85" customFormat="1" x14ac:dyDescent="0.25">
      <c r="C5288" s="202"/>
      <c r="I5288" s="102"/>
    </row>
    <row r="5289" spans="3:9" s="85" customFormat="1" x14ac:dyDescent="0.25">
      <c r="C5289" s="202"/>
      <c r="I5289" s="102"/>
    </row>
    <row r="5290" spans="3:9" s="85" customFormat="1" x14ac:dyDescent="0.25">
      <c r="C5290" s="202"/>
      <c r="I5290" s="102"/>
    </row>
    <row r="5291" spans="3:9" s="85" customFormat="1" x14ac:dyDescent="0.25">
      <c r="C5291" s="202"/>
      <c r="I5291" s="102"/>
    </row>
    <row r="5292" spans="3:9" s="85" customFormat="1" x14ac:dyDescent="0.25">
      <c r="C5292" s="202"/>
      <c r="I5292" s="102"/>
    </row>
    <row r="5293" spans="3:9" s="85" customFormat="1" x14ac:dyDescent="0.25">
      <c r="C5293" s="202"/>
      <c r="I5293" s="102"/>
    </row>
    <row r="5294" spans="3:9" s="85" customFormat="1" x14ac:dyDescent="0.25">
      <c r="C5294" s="202"/>
      <c r="I5294" s="102"/>
    </row>
    <row r="5295" spans="3:9" s="85" customFormat="1" x14ac:dyDescent="0.25">
      <c r="C5295" s="202"/>
      <c r="I5295" s="102"/>
    </row>
    <row r="5296" spans="3:9" s="85" customFormat="1" x14ac:dyDescent="0.25">
      <c r="C5296" s="202"/>
      <c r="I5296" s="102"/>
    </row>
    <row r="5297" spans="3:9" s="85" customFormat="1" x14ac:dyDescent="0.25">
      <c r="C5297" s="202"/>
      <c r="I5297" s="102"/>
    </row>
    <row r="5298" spans="3:9" s="85" customFormat="1" x14ac:dyDescent="0.25">
      <c r="C5298" s="202"/>
      <c r="I5298" s="102"/>
    </row>
    <row r="5299" spans="3:9" s="85" customFormat="1" x14ac:dyDescent="0.25">
      <c r="C5299" s="202"/>
      <c r="I5299" s="102"/>
    </row>
    <row r="5300" spans="3:9" s="85" customFormat="1" x14ac:dyDescent="0.25">
      <c r="C5300" s="202"/>
      <c r="I5300" s="102"/>
    </row>
    <row r="5301" spans="3:9" s="85" customFormat="1" x14ac:dyDescent="0.25">
      <c r="C5301" s="202"/>
      <c r="I5301" s="102"/>
    </row>
    <row r="5302" spans="3:9" s="85" customFormat="1" x14ac:dyDescent="0.25">
      <c r="C5302" s="202"/>
      <c r="I5302" s="102"/>
    </row>
    <row r="5303" spans="3:9" s="85" customFormat="1" x14ac:dyDescent="0.25">
      <c r="C5303" s="202"/>
      <c r="I5303" s="102"/>
    </row>
    <row r="5304" spans="3:9" s="85" customFormat="1" x14ac:dyDescent="0.25">
      <c r="C5304" s="202"/>
      <c r="I5304" s="102"/>
    </row>
    <row r="5305" spans="3:9" s="85" customFormat="1" x14ac:dyDescent="0.25">
      <c r="C5305" s="202"/>
      <c r="I5305" s="102"/>
    </row>
    <row r="5306" spans="3:9" s="85" customFormat="1" x14ac:dyDescent="0.25">
      <c r="C5306" s="202"/>
      <c r="I5306" s="102"/>
    </row>
    <row r="5307" spans="3:9" s="85" customFormat="1" x14ac:dyDescent="0.25">
      <c r="C5307" s="202"/>
      <c r="I5307" s="102"/>
    </row>
    <row r="5308" spans="3:9" s="85" customFormat="1" x14ac:dyDescent="0.25">
      <c r="C5308" s="202"/>
      <c r="I5308" s="102"/>
    </row>
    <row r="5309" spans="3:9" s="85" customFormat="1" x14ac:dyDescent="0.25">
      <c r="C5309" s="202"/>
      <c r="I5309" s="102"/>
    </row>
    <row r="5310" spans="3:9" s="85" customFormat="1" x14ac:dyDescent="0.25">
      <c r="C5310" s="202"/>
      <c r="I5310" s="102"/>
    </row>
    <row r="5311" spans="3:9" s="85" customFormat="1" x14ac:dyDescent="0.25">
      <c r="C5311" s="202"/>
      <c r="I5311" s="102"/>
    </row>
    <row r="5312" spans="3:9" s="85" customFormat="1" x14ac:dyDescent="0.25">
      <c r="C5312" s="202"/>
      <c r="I5312" s="102"/>
    </row>
    <row r="5313" spans="3:9" s="85" customFormat="1" x14ac:dyDescent="0.25">
      <c r="C5313" s="202"/>
      <c r="I5313" s="102"/>
    </row>
    <row r="5314" spans="3:9" s="85" customFormat="1" x14ac:dyDescent="0.25">
      <c r="C5314" s="202"/>
      <c r="I5314" s="102"/>
    </row>
    <row r="5315" spans="3:9" s="85" customFormat="1" x14ac:dyDescent="0.25">
      <c r="C5315" s="202"/>
      <c r="I5315" s="102"/>
    </row>
    <row r="5316" spans="3:9" s="85" customFormat="1" x14ac:dyDescent="0.25">
      <c r="C5316" s="202"/>
      <c r="I5316" s="102"/>
    </row>
    <row r="5317" spans="3:9" s="85" customFormat="1" x14ac:dyDescent="0.25">
      <c r="C5317" s="202"/>
      <c r="I5317" s="102"/>
    </row>
    <row r="5318" spans="3:9" s="85" customFormat="1" x14ac:dyDescent="0.25">
      <c r="C5318" s="202"/>
      <c r="I5318" s="102"/>
    </row>
    <row r="5319" spans="3:9" s="85" customFormat="1" x14ac:dyDescent="0.25">
      <c r="C5319" s="202"/>
      <c r="I5319" s="102"/>
    </row>
    <row r="5320" spans="3:9" s="85" customFormat="1" x14ac:dyDescent="0.25">
      <c r="C5320" s="202"/>
      <c r="I5320" s="102"/>
    </row>
    <row r="5321" spans="3:9" s="85" customFormat="1" x14ac:dyDescent="0.25">
      <c r="C5321" s="202"/>
      <c r="I5321" s="102"/>
    </row>
    <row r="5322" spans="3:9" s="85" customFormat="1" x14ac:dyDescent="0.25">
      <c r="C5322" s="202"/>
      <c r="I5322" s="102"/>
    </row>
    <row r="5323" spans="3:9" s="85" customFormat="1" x14ac:dyDescent="0.25">
      <c r="C5323" s="202"/>
      <c r="I5323" s="102"/>
    </row>
    <row r="5324" spans="3:9" s="85" customFormat="1" x14ac:dyDescent="0.25">
      <c r="C5324" s="202"/>
      <c r="I5324" s="102"/>
    </row>
    <row r="5325" spans="3:9" s="85" customFormat="1" x14ac:dyDescent="0.25">
      <c r="C5325" s="202"/>
      <c r="I5325" s="102"/>
    </row>
    <row r="5326" spans="3:9" s="85" customFormat="1" x14ac:dyDescent="0.25">
      <c r="C5326" s="202"/>
      <c r="I5326" s="102"/>
    </row>
    <row r="5327" spans="3:9" s="85" customFormat="1" x14ac:dyDescent="0.25">
      <c r="C5327" s="202"/>
      <c r="I5327" s="102"/>
    </row>
    <row r="5328" spans="3:9" s="85" customFormat="1" x14ac:dyDescent="0.25">
      <c r="C5328" s="202"/>
      <c r="I5328" s="102"/>
    </row>
    <row r="5329" spans="3:9" s="85" customFormat="1" x14ac:dyDescent="0.25">
      <c r="C5329" s="202"/>
      <c r="I5329" s="102"/>
    </row>
    <row r="5330" spans="3:9" s="85" customFormat="1" x14ac:dyDescent="0.25">
      <c r="C5330" s="202"/>
      <c r="I5330" s="102"/>
    </row>
    <row r="5331" spans="3:9" s="85" customFormat="1" x14ac:dyDescent="0.25">
      <c r="C5331" s="202"/>
      <c r="I5331" s="102"/>
    </row>
    <row r="5332" spans="3:9" s="85" customFormat="1" x14ac:dyDescent="0.25">
      <c r="C5332" s="202"/>
      <c r="I5332" s="102"/>
    </row>
    <row r="5333" spans="3:9" s="85" customFormat="1" x14ac:dyDescent="0.25">
      <c r="C5333" s="202"/>
      <c r="I5333" s="102"/>
    </row>
    <row r="5334" spans="3:9" s="85" customFormat="1" x14ac:dyDescent="0.25">
      <c r="C5334" s="202"/>
      <c r="I5334" s="102"/>
    </row>
    <row r="5335" spans="3:9" s="85" customFormat="1" x14ac:dyDescent="0.25">
      <c r="C5335" s="202"/>
      <c r="I5335" s="102"/>
    </row>
    <row r="5336" spans="3:9" s="85" customFormat="1" x14ac:dyDescent="0.25">
      <c r="C5336" s="202"/>
      <c r="I5336" s="102"/>
    </row>
    <row r="5337" spans="3:9" s="85" customFormat="1" x14ac:dyDescent="0.25">
      <c r="C5337" s="202"/>
      <c r="I5337" s="102"/>
    </row>
    <row r="5338" spans="3:9" s="85" customFormat="1" x14ac:dyDescent="0.25">
      <c r="C5338" s="202"/>
      <c r="I5338" s="102"/>
    </row>
    <row r="5339" spans="3:9" s="85" customFormat="1" x14ac:dyDescent="0.25">
      <c r="C5339" s="202"/>
      <c r="I5339" s="102"/>
    </row>
    <row r="5340" spans="3:9" s="85" customFormat="1" x14ac:dyDescent="0.25">
      <c r="C5340" s="202"/>
      <c r="I5340" s="102"/>
    </row>
    <row r="5341" spans="3:9" s="85" customFormat="1" x14ac:dyDescent="0.25">
      <c r="C5341" s="202"/>
      <c r="I5341" s="102"/>
    </row>
    <row r="5342" spans="3:9" s="85" customFormat="1" x14ac:dyDescent="0.25">
      <c r="C5342" s="202"/>
      <c r="I5342" s="102"/>
    </row>
    <row r="5343" spans="3:9" s="85" customFormat="1" x14ac:dyDescent="0.25">
      <c r="C5343" s="202"/>
      <c r="I5343" s="102"/>
    </row>
    <row r="5344" spans="3:9" s="85" customFormat="1" x14ac:dyDescent="0.25">
      <c r="C5344" s="202"/>
      <c r="I5344" s="102"/>
    </row>
    <row r="5345" spans="3:9" s="85" customFormat="1" x14ac:dyDescent="0.25">
      <c r="C5345" s="202"/>
      <c r="I5345" s="102"/>
    </row>
    <row r="5346" spans="3:9" s="85" customFormat="1" x14ac:dyDescent="0.25">
      <c r="C5346" s="202"/>
      <c r="I5346" s="102"/>
    </row>
    <row r="5347" spans="3:9" s="85" customFormat="1" x14ac:dyDescent="0.25">
      <c r="C5347" s="202"/>
      <c r="I5347" s="102"/>
    </row>
    <row r="5348" spans="3:9" s="85" customFormat="1" x14ac:dyDescent="0.25">
      <c r="C5348" s="202"/>
      <c r="I5348" s="102"/>
    </row>
    <row r="5349" spans="3:9" s="85" customFormat="1" x14ac:dyDescent="0.25">
      <c r="C5349" s="202"/>
      <c r="I5349" s="102"/>
    </row>
    <row r="5350" spans="3:9" s="85" customFormat="1" x14ac:dyDescent="0.25">
      <c r="C5350" s="202"/>
      <c r="I5350" s="102"/>
    </row>
    <row r="5351" spans="3:9" s="85" customFormat="1" x14ac:dyDescent="0.25">
      <c r="C5351" s="202"/>
      <c r="I5351" s="102"/>
    </row>
    <row r="5352" spans="3:9" s="85" customFormat="1" x14ac:dyDescent="0.25">
      <c r="C5352" s="202"/>
      <c r="I5352" s="102"/>
    </row>
    <row r="5353" spans="3:9" s="85" customFormat="1" x14ac:dyDescent="0.25">
      <c r="C5353" s="202"/>
      <c r="I5353" s="102"/>
    </row>
    <row r="5354" spans="3:9" s="85" customFormat="1" x14ac:dyDescent="0.25">
      <c r="C5354" s="202"/>
      <c r="I5354" s="102"/>
    </row>
    <row r="5355" spans="3:9" s="85" customFormat="1" x14ac:dyDescent="0.25">
      <c r="C5355" s="202"/>
      <c r="I5355" s="102"/>
    </row>
    <row r="5356" spans="3:9" s="85" customFormat="1" x14ac:dyDescent="0.25">
      <c r="C5356" s="202"/>
      <c r="I5356" s="102"/>
    </row>
    <row r="5357" spans="3:9" s="85" customFormat="1" x14ac:dyDescent="0.25">
      <c r="C5357" s="202"/>
      <c r="I5357" s="102"/>
    </row>
    <row r="5358" spans="3:9" s="85" customFormat="1" x14ac:dyDescent="0.25">
      <c r="C5358" s="202"/>
      <c r="I5358" s="102"/>
    </row>
    <row r="5359" spans="3:9" s="85" customFormat="1" x14ac:dyDescent="0.25">
      <c r="C5359" s="202"/>
      <c r="I5359" s="102"/>
    </row>
    <row r="5360" spans="3:9" s="85" customFormat="1" x14ac:dyDescent="0.25">
      <c r="C5360" s="202"/>
      <c r="I5360" s="102"/>
    </row>
    <row r="5361" spans="3:9" s="85" customFormat="1" x14ac:dyDescent="0.25">
      <c r="C5361" s="202"/>
      <c r="I5361" s="102"/>
    </row>
    <row r="5362" spans="3:9" s="85" customFormat="1" x14ac:dyDescent="0.25">
      <c r="C5362" s="202"/>
      <c r="I5362" s="102"/>
    </row>
    <row r="5363" spans="3:9" s="85" customFormat="1" x14ac:dyDescent="0.25">
      <c r="C5363" s="202"/>
      <c r="I5363" s="102"/>
    </row>
    <row r="5364" spans="3:9" s="85" customFormat="1" x14ac:dyDescent="0.25">
      <c r="C5364" s="202"/>
      <c r="I5364" s="102"/>
    </row>
    <row r="5365" spans="3:9" s="85" customFormat="1" x14ac:dyDescent="0.25">
      <c r="C5365" s="202"/>
      <c r="I5365" s="102"/>
    </row>
    <row r="5366" spans="3:9" s="85" customFormat="1" x14ac:dyDescent="0.25">
      <c r="C5366" s="202"/>
      <c r="I5366" s="102"/>
    </row>
    <row r="5367" spans="3:9" s="85" customFormat="1" x14ac:dyDescent="0.25">
      <c r="C5367" s="202"/>
      <c r="I5367" s="102"/>
    </row>
    <row r="5368" spans="3:9" s="85" customFormat="1" x14ac:dyDescent="0.25">
      <c r="C5368" s="202"/>
      <c r="I5368" s="102"/>
    </row>
    <row r="5369" spans="3:9" s="85" customFormat="1" x14ac:dyDescent="0.25">
      <c r="C5369" s="202"/>
      <c r="I5369" s="102"/>
    </row>
    <row r="5370" spans="3:9" s="85" customFormat="1" x14ac:dyDescent="0.25">
      <c r="C5370" s="202"/>
      <c r="I5370" s="102"/>
    </row>
    <row r="5371" spans="3:9" s="85" customFormat="1" x14ac:dyDescent="0.25">
      <c r="C5371" s="202"/>
      <c r="I5371" s="102"/>
    </row>
    <row r="5372" spans="3:9" s="85" customFormat="1" x14ac:dyDescent="0.25">
      <c r="C5372" s="202"/>
      <c r="I5372" s="102"/>
    </row>
    <row r="5373" spans="3:9" s="85" customFormat="1" x14ac:dyDescent="0.25">
      <c r="C5373" s="202"/>
      <c r="I5373" s="102"/>
    </row>
    <row r="5374" spans="3:9" s="85" customFormat="1" x14ac:dyDescent="0.25">
      <c r="C5374" s="202"/>
      <c r="I5374" s="102"/>
    </row>
    <row r="5375" spans="3:9" s="85" customFormat="1" x14ac:dyDescent="0.25">
      <c r="C5375" s="202"/>
      <c r="I5375" s="102"/>
    </row>
    <row r="5376" spans="3:9" s="85" customFormat="1" x14ac:dyDescent="0.25">
      <c r="C5376" s="202"/>
      <c r="I5376" s="102"/>
    </row>
    <row r="5377" spans="3:9" s="85" customFormat="1" x14ac:dyDescent="0.25">
      <c r="C5377" s="202"/>
      <c r="I5377" s="102"/>
    </row>
    <row r="5378" spans="3:9" s="85" customFormat="1" x14ac:dyDescent="0.25">
      <c r="C5378" s="202"/>
      <c r="I5378" s="102"/>
    </row>
    <row r="5379" spans="3:9" s="85" customFormat="1" x14ac:dyDescent="0.25">
      <c r="C5379" s="202"/>
      <c r="I5379" s="102"/>
    </row>
    <row r="5380" spans="3:9" s="85" customFormat="1" x14ac:dyDescent="0.25">
      <c r="C5380" s="202"/>
      <c r="I5380" s="102"/>
    </row>
    <row r="5381" spans="3:9" s="85" customFormat="1" x14ac:dyDescent="0.25">
      <c r="C5381" s="202"/>
      <c r="I5381" s="102"/>
    </row>
    <row r="5382" spans="3:9" s="85" customFormat="1" x14ac:dyDescent="0.25">
      <c r="C5382" s="202"/>
      <c r="I5382" s="102"/>
    </row>
    <row r="5383" spans="3:9" s="85" customFormat="1" x14ac:dyDescent="0.25">
      <c r="C5383" s="202"/>
      <c r="I5383" s="102"/>
    </row>
    <row r="5384" spans="3:9" s="85" customFormat="1" x14ac:dyDescent="0.25">
      <c r="C5384" s="202"/>
      <c r="I5384" s="102"/>
    </row>
    <row r="5385" spans="3:9" s="85" customFormat="1" x14ac:dyDescent="0.25">
      <c r="C5385" s="202"/>
      <c r="I5385" s="102"/>
    </row>
    <row r="5386" spans="3:9" s="85" customFormat="1" x14ac:dyDescent="0.25">
      <c r="C5386" s="202"/>
      <c r="I5386" s="102"/>
    </row>
    <row r="5387" spans="3:9" s="85" customFormat="1" x14ac:dyDescent="0.25">
      <c r="C5387" s="202"/>
      <c r="I5387" s="102"/>
    </row>
    <row r="5388" spans="3:9" s="85" customFormat="1" x14ac:dyDescent="0.25">
      <c r="C5388" s="202"/>
      <c r="I5388" s="102"/>
    </row>
    <row r="5389" spans="3:9" s="85" customFormat="1" x14ac:dyDescent="0.25">
      <c r="C5389" s="202"/>
      <c r="I5389" s="102"/>
    </row>
    <row r="5390" spans="3:9" s="85" customFormat="1" x14ac:dyDescent="0.25">
      <c r="C5390" s="202"/>
      <c r="I5390" s="102"/>
    </row>
    <row r="5391" spans="3:9" s="85" customFormat="1" x14ac:dyDescent="0.25">
      <c r="C5391" s="202"/>
      <c r="I5391" s="102"/>
    </row>
    <row r="5392" spans="3:9" s="85" customFormat="1" x14ac:dyDescent="0.25">
      <c r="C5392" s="202"/>
      <c r="I5392" s="102"/>
    </row>
    <row r="5393" spans="3:9" s="85" customFormat="1" x14ac:dyDescent="0.25">
      <c r="C5393" s="202"/>
      <c r="I5393" s="102"/>
    </row>
    <row r="5394" spans="3:9" s="85" customFormat="1" x14ac:dyDescent="0.25">
      <c r="C5394" s="202"/>
      <c r="I5394" s="102"/>
    </row>
    <row r="5395" spans="3:9" s="85" customFormat="1" x14ac:dyDescent="0.25">
      <c r="C5395" s="202"/>
      <c r="I5395" s="102"/>
    </row>
    <row r="5396" spans="3:9" s="85" customFormat="1" x14ac:dyDescent="0.25">
      <c r="C5396" s="202"/>
      <c r="I5396" s="102"/>
    </row>
    <row r="5397" spans="3:9" s="85" customFormat="1" x14ac:dyDescent="0.25">
      <c r="C5397" s="202"/>
      <c r="I5397" s="102"/>
    </row>
    <row r="5398" spans="3:9" s="85" customFormat="1" x14ac:dyDescent="0.25">
      <c r="C5398" s="202"/>
      <c r="I5398" s="102"/>
    </row>
    <row r="5399" spans="3:9" s="85" customFormat="1" x14ac:dyDescent="0.25">
      <c r="C5399" s="202"/>
      <c r="I5399" s="102"/>
    </row>
    <row r="5400" spans="3:9" s="85" customFormat="1" x14ac:dyDescent="0.25">
      <c r="C5400" s="202"/>
      <c r="I5400" s="102"/>
    </row>
    <row r="5401" spans="3:9" s="85" customFormat="1" x14ac:dyDescent="0.25">
      <c r="C5401" s="202"/>
      <c r="I5401" s="102"/>
    </row>
    <row r="5402" spans="3:9" s="85" customFormat="1" x14ac:dyDescent="0.25">
      <c r="C5402" s="202"/>
      <c r="I5402" s="102"/>
    </row>
    <row r="5403" spans="3:9" s="85" customFormat="1" x14ac:dyDescent="0.25">
      <c r="C5403" s="202"/>
      <c r="I5403" s="102"/>
    </row>
    <row r="5404" spans="3:9" s="85" customFormat="1" x14ac:dyDescent="0.25">
      <c r="C5404" s="202"/>
      <c r="I5404" s="102"/>
    </row>
    <row r="5405" spans="3:9" s="85" customFormat="1" x14ac:dyDescent="0.25">
      <c r="C5405" s="202"/>
      <c r="I5405" s="102"/>
    </row>
    <row r="5406" spans="3:9" s="85" customFormat="1" x14ac:dyDescent="0.25">
      <c r="C5406" s="202"/>
      <c r="I5406" s="102"/>
    </row>
    <row r="5407" spans="3:9" s="85" customFormat="1" x14ac:dyDescent="0.25">
      <c r="C5407" s="202"/>
      <c r="I5407" s="102"/>
    </row>
    <row r="5408" spans="3:9" s="85" customFormat="1" x14ac:dyDescent="0.25">
      <c r="C5408" s="202"/>
      <c r="I5408" s="102"/>
    </row>
    <row r="5409" spans="3:9" s="85" customFormat="1" x14ac:dyDescent="0.25">
      <c r="C5409" s="202"/>
      <c r="I5409" s="102"/>
    </row>
    <row r="5410" spans="3:9" s="85" customFormat="1" x14ac:dyDescent="0.25">
      <c r="C5410" s="202"/>
      <c r="I5410" s="102"/>
    </row>
    <row r="5411" spans="3:9" s="85" customFormat="1" x14ac:dyDescent="0.25">
      <c r="C5411" s="202"/>
      <c r="I5411" s="102"/>
    </row>
    <row r="5412" spans="3:9" s="85" customFormat="1" x14ac:dyDescent="0.25">
      <c r="C5412" s="202"/>
      <c r="I5412" s="102"/>
    </row>
    <row r="5413" spans="3:9" s="85" customFormat="1" x14ac:dyDescent="0.25">
      <c r="C5413" s="202"/>
      <c r="I5413" s="102"/>
    </row>
    <row r="5414" spans="3:9" s="85" customFormat="1" x14ac:dyDescent="0.25">
      <c r="C5414" s="202"/>
      <c r="I5414" s="102"/>
    </row>
    <row r="5415" spans="3:9" s="85" customFormat="1" x14ac:dyDescent="0.25">
      <c r="C5415" s="202"/>
      <c r="I5415" s="102"/>
    </row>
    <row r="5416" spans="3:9" s="85" customFormat="1" x14ac:dyDescent="0.25">
      <c r="C5416" s="202"/>
      <c r="I5416" s="102"/>
    </row>
    <row r="5417" spans="3:9" s="85" customFormat="1" x14ac:dyDescent="0.25">
      <c r="C5417" s="202"/>
      <c r="I5417" s="102"/>
    </row>
    <row r="5418" spans="3:9" s="85" customFormat="1" x14ac:dyDescent="0.25">
      <c r="C5418" s="202"/>
      <c r="I5418" s="102"/>
    </row>
    <row r="5419" spans="3:9" s="85" customFormat="1" x14ac:dyDescent="0.25">
      <c r="C5419" s="202"/>
      <c r="I5419" s="102"/>
    </row>
    <row r="5420" spans="3:9" s="85" customFormat="1" x14ac:dyDescent="0.25">
      <c r="C5420" s="202"/>
      <c r="I5420" s="102"/>
    </row>
    <row r="5421" spans="3:9" s="85" customFormat="1" x14ac:dyDescent="0.25">
      <c r="C5421" s="202"/>
      <c r="I5421" s="102"/>
    </row>
    <row r="5422" spans="3:9" s="85" customFormat="1" x14ac:dyDescent="0.25">
      <c r="C5422" s="202"/>
      <c r="I5422" s="102"/>
    </row>
    <row r="5423" spans="3:9" s="85" customFormat="1" x14ac:dyDescent="0.25">
      <c r="C5423" s="202"/>
      <c r="I5423" s="102"/>
    </row>
    <row r="5424" spans="3:9" s="85" customFormat="1" x14ac:dyDescent="0.25">
      <c r="C5424" s="202"/>
      <c r="I5424" s="102"/>
    </row>
    <row r="5425" spans="3:9" s="85" customFormat="1" x14ac:dyDescent="0.25">
      <c r="C5425" s="202"/>
      <c r="I5425" s="102"/>
    </row>
    <row r="5426" spans="3:9" s="85" customFormat="1" x14ac:dyDescent="0.25">
      <c r="C5426" s="202"/>
      <c r="I5426" s="102"/>
    </row>
    <row r="5427" spans="3:9" s="85" customFormat="1" x14ac:dyDescent="0.25">
      <c r="C5427" s="202"/>
      <c r="I5427" s="102"/>
    </row>
    <row r="5428" spans="3:9" s="85" customFormat="1" x14ac:dyDescent="0.25">
      <c r="C5428" s="202"/>
      <c r="I5428" s="102"/>
    </row>
    <row r="5429" spans="3:9" s="85" customFormat="1" x14ac:dyDescent="0.25">
      <c r="C5429" s="202"/>
      <c r="I5429" s="102"/>
    </row>
    <row r="5430" spans="3:9" s="85" customFormat="1" x14ac:dyDescent="0.25">
      <c r="C5430" s="202"/>
      <c r="I5430" s="102"/>
    </row>
    <row r="5431" spans="3:9" s="85" customFormat="1" x14ac:dyDescent="0.25">
      <c r="C5431" s="202"/>
      <c r="I5431" s="102"/>
    </row>
    <row r="5432" spans="3:9" s="85" customFormat="1" x14ac:dyDescent="0.25">
      <c r="C5432" s="202"/>
      <c r="I5432" s="102"/>
    </row>
    <row r="5433" spans="3:9" s="85" customFormat="1" x14ac:dyDescent="0.25">
      <c r="C5433" s="202"/>
      <c r="I5433" s="102"/>
    </row>
    <row r="5434" spans="3:9" s="85" customFormat="1" x14ac:dyDescent="0.25">
      <c r="C5434" s="202"/>
      <c r="I5434" s="102"/>
    </row>
    <row r="5435" spans="3:9" s="85" customFormat="1" x14ac:dyDescent="0.25">
      <c r="C5435" s="202"/>
      <c r="I5435" s="102"/>
    </row>
    <row r="5436" spans="3:9" s="85" customFormat="1" x14ac:dyDescent="0.25">
      <c r="C5436" s="202"/>
      <c r="I5436" s="102"/>
    </row>
    <row r="5437" spans="3:9" s="85" customFormat="1" x14ac:dyDescent="0.25">
      <c r="C5437" s="202"/>
      <c r="I5437" s="102"/>
    </row>
    <row r="5438" spans="3:9" s="85" customFormat="1" x14ac:dyDescent="0.25">
      <c r="C5438" s="202"/>
      <c r="I5438" s="102"/>
    </row>
    <row r="5439" spans="3:9" s="85" customFormat="1" x14ac:dyDescent="0.25">
      <c r="C5439" s="202"/>
      <c r="I5439" s="102"/>
    </row>
    <row r="5440" spans="3:9" s="85" customFormat="1" x14ac:dyDescent="0.25">
      <c r="C5440" s="202"/>
      <c r="I5440" s="102"/>
    </row>
    <row r="5441" spans="3:9" s="85" customFormat="1" x14ac:dyDescent="0.25">
      <c r="C5441" s="202"/>
      <c r="I5441" s="102"/>
    </row>
    <row r="5442" spans="3:9" s="85" customFormat="1" x14ac:dyDescent="0.25">
      <c r="C5442" s="202"/>
      <c r="I5442" s="102"/>
    </row>
    <row r="5443" spans="3:9" s="85" customFormat="1" x14ac:dyDescent="0.25">
      <c r="C5443" s="202"/>
      <c r="I5443" s="102"/>
    </row>
    <row r="5444" spans="3:9" s="85" customFormat="1" x14ac:dyDescent="0.25">
      <c r="C5444" s="202"/>
      <c r="I5444" s="102"/>
    </row>
    <row r="5445" spans="3:9" s="85" customFormat="1" x14ac:dyDescent="0.25">
      <c r="C5445" s="202"/>
      <c r="I5445" s="102"/>
    </row>
    <row r="5446" spans="3:9" s="85" customFormat="1" x14ac:dyDescent="0.25">
      <c r="C5446" s="202"/>
      <c r="I5446" s="102"/>
    </row>
    <row r="5447" spans="3:9" s="85" customFormat="1" x14ac:dyDescent="0.25">
      <c r="C5447" s="202"/>
      <c r="I5447" s="102"/>
    </row>
    <row r="5448" spans="3:9" s="85" customFormat="1" x14ac:dyDescent="0.25">
      <c r="C5448" s="202"/>
      <c r="I5448" s="102"/>
    </row>
    <row r="5449" spans="3:9" s="85" customFormat="1" x14ac:dyDescent="0.25">
      <c r="C5449" s="202"/>
      <c r="I5449" s="102"/>
    </row>
    <row r="5450" spans="3:9" s="85" customFormat="1" x14ac:dyDescent="0.25">
      <c r="C5450" s="202"/>
      <c r="I5450" s="102"/>
    </row>
    <row r="5451" spans="3:9" s="85" customFormat="1" x14ac:dyDescent="0.25">
      <c r="C5451" s="202"/>
      <c r="I5451" s="102"/>
    </row>
    <row r="5452" spans="3:9" s="85" customFormat="1" x14ac:dyDescent="0.25">
      <c r="C5452" s="202"/>
      <c r="I5452" s="102"/>
    </row>
    <row r="5453" spans="3:9" s="85" customFormat="1" x14ac:dyDescent="0.25">
      <c r="C5453" s="202"/>
      <c r="I5453" s="102"/>
    </row>
    <row r="5454" spans="3:9" s="85" customFormat="1" x14ac:dyDescent="0.25">
      <c r="C5454" s="202"/>
      <c r="I5454" s="102"/>
    </row>
    <row r="5455" spans="3:9" s="85" customFormat="1" x14ac:dyDescent="0.25">
      <c r="C5455" s="202"/>
      <c r="I5455" s="102"/>
    </row>
    <row r="5456" spans="3:9" s="85" customFormat="1" x14ac:dyDescent="0.25">
      <c r="C5456" s="202"/>
      <c r="I5456" s="102"/>
    </row>
    <row r="5457" spans="3:9" s="85" customFormat="1" x14ac:dyDescent="0.25">
      <c r="C5457" s="202"/>
      <c r="I5457" s="102"/>
    </row>
    <row r="5458" spans="3:9" s="85" customFormat="1" x14ac:dyDescent="0.25">
      <c r="C5458" s="202"/>
      <c r="I5458" s="102"/>
    </row>
    <row r="5459" spans="3:9" s="85" customFormat="1" x14ac:dyDescent="0.25">
      <c r="C5459" s="202"/>
      <c r="I5459" s="102"/>
    </row>
    <row r="5460" spans="3:9" s="85" customFormat="1" x14ac:dyDescent="0.25">
      <c r="C5460" s="202"/>
      <c r="I5460" s="102"/>
    </row>
    <row r="5461" spans="3:9" s="85" customFormat="1" x14ac:dyDescent="0.25">
      <c r="C5461" s="202"/>
      <c r="I5461" s="102"/>
    </row>
    <row r="5462" spans="3:9" s="85" customFormat="1" x14ac:dyDescent="0.25">
      <c r="C5462" s="202"/>
      <c r="I5462" s="102"/>
    </row>
    <row r="5463" spans="3:9" s="85" customFormat="1" x14ac:dyDescent="0.25">
      <c r="C5463" s="202"/>
      <c r="I5463" s="102"/>
    </row>
    <row r="5464" spans="3:9" s="85" customFormat="1" x14ac:dyDescent="0.25">
      <c r="C5464" s="202"/>
      <c r="I5464" s="102"/>
    </row>
    <row r="5465" spans="3:9" s="85" customFormat="1" x14ac:dyDescent="0.25">
      <c r="C5465" s="202"/>
      <c r="I5465" s="102"/>
    </row>
    <row r="5466" spans="3:9" s="85" customFormat="1" x14ac:dyDescent="0.25">
      <c r="C5466" s="202"/>
      <c r="I5466" s="102"/>
    </row>
    <row r="5467" spans="3:9" s="85" customFormat="1" x14ac:dyDescent="0.25">
      <c r="C5467" s="202"/>
      <c r="I5467" s="102"/>
    </row>
    <row r="5468" spans="3:9" s="85" customFormat="1" x14ac:dyDescent="0.25">
      <c r="C5468" s="202"/>
      <c r="I5468" s="102"/>
    </row>
    <row r="5469" spans="3:9" s="85" customFormat="1" x14ac:dyDescent="0.25">
      <c r="C5469" s="202"/>
      <c r="I5469" s="102"/>
    </row>
    <row r="5470" spans="3:9" s="85" customFormat="1" x14ac:dyDescent="0.25">
      <c r="C5470" s="202"/>
      <c r="I5470" s="102"/>
    </row>
    <row r="5471" spans="3:9" s="85" customFormat="1" x14ac:dyDescent="0.25">
      <c r="C5471" s="202"/>
      <c r="I5471" s="102"/>
    </row>
    <row r="5472" spans="3:9" s="85" customFormat="1" x14ac:dyDescent="0.25">
      <c r="C5472" s="202"/>
      <c r="I5472" s="102"/>
    </row>
    <row r="5473" spans="3:9" s="85" customFormat="1" x14ac:dyDescent="0.25">
      <c r="C5473" s="202"/>
      <c r="I5473" s="102"/>
    </row>
    <row r="5474" spans="3:9" s="85" customFormat="1" x14ac:dyDescent="0.25">
      <c r="C5474" s="202"/>
      <c r="I5474" s="102"/>
    </row>
    <row r="5475" spans="3:9" s="85" customFormat="1" x14ac:dyDescent="0.25">
      <c r="C5475" s="202"/>
      <c r="I5475" s="102"/>
    </row>
    <row r="5476" spans="3:9" s="85" customFormat="1" x14ac:dyDescent="0.25">
      <c r="C5476" s="202"/>
      <c r="I5476" s="102"/>
    </row>
    <row r="5477" spans="3:9" s="85" customFormat="1" x14ac:dyDescent="0.25">
      <c r="C5477" s="202"/>
      <c r="I5477" s="102"/>
    </row>
    <row r="5478" spans="3:9" s="85" customFormat="1" x14ac:dyDescent="0.25">
      <c r="C5478" s="202"/>
      <c r="I5478" s="102"/>
    </row>
    <row r="5479" spans="3:9" s="85" customFormat="1" x14ac:dyDescent="0.25">
      <c r="C5479" s="202"/>
      <c r="I5479" s="102"/>
    </row>
    <row r="5480" spans="3:9" s="85" customFormat="1" x14ac:dyDescent="0.25">
      <c r="C5480" s="202"/>
      <c r="I5480" s="102"/>
    </row>
    <row r="5481" spans="3:9" s="85" customFormat="1" x14ac:dyDescent="0.25">
      <c r="C5481" s="202"/>
      <c r="I5481" s="102"/>
    </row>
    <row r="5482" spans="3:9" s="85" customFormat="1" x14ac:dyDescent="0.25">
      <c r="C5482" s="202"/>
      <c r="I5482" s="102"/>
    </row>
    <row r="5483" spans="3:9" s="85" customFormat="1" x14ac:dyDescent="0.25">
      <c r="C5483" s="202"/>
      <c r="I5483" s="102"/>
    </row>
    <row r="5484" spans="3:9" s="85" customFormat="1" x14ac:dyDescent="0.25">
      <c r="C5484" s="202"/>
      <c r="I5484" s="102"/>
    </row>
    <row r="5485" spans="3:9" s="85" customFormat="1" x14ac:dyDescent="0.25">
      <c r="C5485" s="202"/>
      <c r="I5485" s="102"/>
    </row>
    <row r="5486" spans="3:9" s="85" customFormat="1" x14ac:dyDescent="0.25">
      <c r="C5486" s="202"/>
      <c r="I5486" s="102"/>
    </row>
    <row r="5487" spans="3:9" s="85" customFormat="1" x14ac:dyDescent="0.25">
      <c r="C5487" s="202"/>
      <c r="I5487" s="102"/>
    </row>
    <row r="5488" spans="3:9" s="85" customFormat="1" x14ac:dyDescent="0.25">
      <c r="C5488" s="202"/>
      <c r="I5488" s="102"/>
    </row>
    <row r="5489" spans="3:9" s="85" customFormat="1" x14ac:dyDescent="0.25">
      <c r="C5489" s="202"/>
      <c r="I5489" s="102"/>
    </row>
    <row r="5490" spans="3:9" s="85" customFormat="1" x14ac:dyDescent="0.25">
      <c r="C5490" s="202"/>
      <c r="I5490" s="102"/>
    </row>
    <row r="5491" spans="3:9" s="85" customFormat="1" x14ac:dyDescent="0.25">
      <c r="C5491" s="202"/>
      <c r="I5491" s="102"/>
    </row>
    <row r="5492" spans="3:9" s="85" customFormat="1" x14ac:dyDescent="0.25">
      <c r="C5492" s="202"/>
      <c r="I5492" s="102"/>
    </row>
    <row r="5493" spans="3:9" s="85" customFormat="1" x14ac:dyDescent="0.25">
      <c r="C5493" s="202"/>
      <c r="I5493" s="102"/>
    </row>
    <row r="5494" spans="3:9" s="85" customFormat="1" x14ac:dyDescent="0.25">
      <c r="C5494" s="202"/>
      <c r="I5494" s="102"/>
    </row>
    <row r="5495" spans="3:9" s="85" customFormat="1" x14ac:dyDescent="0.25">
      <c r="C5495" s="202"/>
      <c r="I5495" s="102"/>
    </row>
    <row r="5496" spans="3:9" s="85" customFormat="1" x14ac:dyDescent="0.25">
      <c r="C5496" s="202"/>
      <c r="I5496" s="102"/>
    </row>
    <row r="5497" spans="3:9" s="85" customFormat="1" x14ac:dyDescent="0.25">
      <c r="C5497" s="202"/>
      <c r="I5497" s="102"/>
    </row>
    <row r="5498" spans="3:9" s="85" customFormat="1" x14ac:dyDescent="0.25">
      <c r="C5498" s="202"/>
      <c r="I5498" s="102"/>
    </row>
    <row r="5499" spans="3:9" s="85" customFormat="1" x14ac:dyDescent="0.25">
      <c r="C5499" s="202"/>
      <c r="I5499" s="102"/>
    </row>
    <row r="5500" spans="3:9" s="85" customFormat="1" x14ac:dyDescent="0.25">
      <c r="C5500" s="202"/>
      <c r="I5500" s="102"/>
    </row>
    <row r="5501" spans="3:9" s="85" customFormat="1" x14ac:dyDescent="0.25">
      <c r="C5501" s="202"/>
      <c r="I5501" s="102"/>
    </row>
    <row r="5502" spans="3:9" s="85" customFormat="1" x14ac:dyDescent="0.25">
      <c r="C5502" s="202"/>
      <c r="I5502" s="102"/>
    </row>
    <row r="5503" spans="3:9" s="85" customFormat="1" x14ac:dyDescent="0.25">
      <c r="C5503" s="202"/>
      <c r="I5503" s="102"/>
    </row>
    <row r="5504" spans="3:9" s="85" customFormat="1" x14ac:dyDescent="0.25">
      <c r="C5504" s="202"/>
      <c r="I5504" s="102"/>
    </row>
    <row r="5505" spans="3:9" s="85" customFormat="1" x14ac:dyDescent="0.25">
      <c r="C5505" s="202"/>
      <c r="I5505" s="102"/>
    </row>
    <row r="5506" spans="3:9" s="85" customFormat="1" x14ac:dyDescent="0.25">
      <c r="C5506" s="202"/>
      <c r="I5506" s="102"/>
    </row>
    <row r="5507" spans="3:9" s="85" customFormat="1" x14ac:dyDescent="0.25">
      <c r="C5507" s="202"/>
      <c r="I5507" s="102"/>
    </row>
    <row r="5508" spans="3:9" s="85" customFormat="1" x14ac:dyDescent="0.25">
      <c r="C5508" s="202"/>
      <c r="I5508" s="102"/>
    </row>
    <row r="5509" spans="3:9" s="85" customFormat="1" x14ac:dyDescent="0.25">
      <c r="C5509" s="202"/>
      <c r="I5509" s="102"/>
    </row>
    <row r="5510" spans="3:9" s="85" customFormat="1" x14ac:dyDescent="0.25">
      <c r="C5510" s="202"/>
      <c r="I5510" s="102"/>
    </row>
    <row r="5511" spans="3:9" s="85" customFormat="1" x14ac:dyDescent="0.25">
      <c r="C5511" s="202"/>
      <c r="I5511" s="102"/>
    </row>
    <row r="5512" spans="3:9" s="85" customFormat="1" x14ac:dyDescent="0.25">
      <c r="C5512" s="202"/>
      <c r="I5512" s="102"/>
    </row>
    <row r="5513" spans="3:9" s="85" customFormat="1" x14ac:dyDescent="0.25">
      <c r="C5513" s="202"/>
      <c r="I5513" s="102"/>
    </row>
    <row r="5514" spans="3:9" s="85" customFormat="1" x14ac:dyDescent="0.25">
      <c r="C5514" s="202"/>
      <c r="I5514" s="102"/>
    </row>
    <row r="5515" spans="3:9" s="85" customFormat="1" x14ac:dyDescent="0.25">
      <c r="C5515" s="202"/>
      <c r="I5515" s="102"/>
    </row>
    <row r="5516" spans="3:9" s="85" customFormat="1" x14ac:dyDescent="0.25">
      <c r="C5516" s="202"/>
      <c r="I5516" s="102"/>
    </row>
    <row r="5517" spans="3:9" s="85" customFormat="1" x14ac:dyDescent="0.25">
      <c r="C5517" s="202"/>
      <c r="I5517" s="102"/>
    </row>
    <row r="5518" spans="3:9" s="85" customFormat="1" x14ac:dyDescent="0.25">
      <c r="C5518" s="202"/>
      <c r="I5518" s="102"/>
    </row>
    <row r="5519" spans="3:9" s="85" customFormat="1" x14ac:dyDescent="0.25">
      <c r="C5519" s="202"/>
      <c r="I5519" s="102"/>
    </row>
    <row r="5520" spans="3:9" s="85" customFormat="1" x14ac:dyDescent="0.25">
      <c r="C5520" s="202"/>
      <c r="I5520" s="102"/>
    </row>
    <row r="5521" spans="3:9" s="85" customFormat="1" x14ac:dyDescent="0.25">
      <c r="C5521" s="202"/>
      <c r="I5521" s="102"/>
    </row>
    <row r="5522" spans="3:9" s="85" customFormat="1" x14ac:dyDescent="0.25">
      <c r="C5522" s="202"/>
      <c r="I5522" s="102"/>
    </row>
    <row r="5523" spans="3:9" s="85" customFormat="1" x14ac:dyDescent="0.25">
      <c r="C5523" s="202"/>
      <c r="I5523" s="102"/>
    </row>
    <row r="5524" spans="3:9" s="85" customFormat="1" x14ac:dyDescent="0.25">
      <c r="C5524" s="202"/>
      <c r="I5524" s="102"/>
    </row>
    <row r="5525" spans="3:9" s="85" customFormat="1" x14ac:dyDescent="0.25">
      <c r="C5525" s="202"/>
      <c r="I5525" s="102"/>
    </row>
    <row r="5526" spans="3:9" s="85" customFormat="1" x14ac:dyDescent="0.25">
      <c r="C5526" s="202"/>
      <c r="I5526" s="102"/>
    </row>
    <row r="5527" spans="3:9" s="85" customFormat="1" x14ac:dyDescent="0.25">
      <c r="C5527" s="202"/>
      <c r="I5527" s="102"/>
    </row>
    <row r="5528" spans="3:9" s="85" customFormat="1" x14ac:dyDescent="0.25">
      <c r="C5528" s="202"/>
      <c r="I5528" s="102"/>
    </row>
    <row r="5529" spans="3:9" s="85" customFormat="1" x14ac:dyDescent="0.25">
      <c r="C5529" s="202"/>
      <c r="I5529" s="102"/>
    </row>
    <row r="5530" spans="3:9" s="85" customFormat="1" x14ac:dyDescent="0.25">
      <c r="C5530" s="202"/>
      <c r="I5530" s="102"/>
    </row>
    <row r="5531" spans="3:9" s="85" customFormat="1" x14ac:dyDescent="0.25">
      <c r="C5531" s="202"/>
      <c r="I5531" s="102"/>
    </row>
    <row r="5532" spans="3:9" s="85" customFormat="1" x14ac:dyDescent="0.25">
      <c r="C5532" s="202"/>
      <c r="I5532" s="102"/>
    </row>
    <row r="5533" spans="3:9" s="85" customFormat="1" x14ac:dyDescent="0.25">
      <c r="C5533" s="202"/>
      <c r="I5533" s="102"/>
    </row>
    <row r="5534" spans="3:9" s="85" customFormat="1" x14ac:dyDescent="0.25">
      <c r="C5534" s="202"/>
      <c r="I5534" s="102"/>
    </row>
    <row r="5535" spans="3:9" s="85" customFormat="1" x14ac:dyDescent="0.25">
      <c r="C5535" s="202"/>
      <c r="I5535" s="102"/>
    </row>
    <row r="5536" spans="3:9" s="85" customFormat="1" x14ac:dyDescent="0.25">
      <c r="C5536" s="202"/>
      <c r="I5536" s="102"/>
    </row>
    <row r="5537" spans="3:9" s="85" customFormat="1" x14ac:dyDescent="0.25">
      <c r="C5537" s="202"/>
      <c r="I5537" s="102"/>
    </row>
    <row r="5538" spans="3:9" s="85" customFormat="1" x14ac:dyDescent="0.25">
      <c r="C5538" s="202"/>
      <c r="I5538" s="102"/>
    </row>
    <row r="5539" spans="3:9" s="85" customFormat="1" x14ac:dyDescent="0.25">
      <c r="C5539" s="202"/>
      <c r="I5539" s="102"/>
    </row>
    <row r="5540" spans="3:9" s="85" customFormat="1" x14ac:dyDescent="0.25">
      <c r="C5540" s="202"/>
      <c r="I5540" s="102"/>
    </row>
    <row r="5541" spans="3:9" s="85" customFormat="1" x14ac:dyDescent="0.25">
      <c r="C5541" s="202"/>
      <c r="I5541" s="102"/>
    </row>
    <row r="5542" spans="3:9" s="85" customFormat="1" x14ac:dyDescent="0.25">
      <c r="C5542" s="202"/>
      <c r="I5542" s="102"/>
    </row>
    <row r="5543" spans="3:9" s="85" customFormat="1" x14ac:dyDescent="0.25">
      <c r="C5543" s="202"/>
      <c r="I5543" s="102"/>
    </row>
    <row r="5544" spans="3:9" s="85" customFormat="1" x14ac:dyDescent="0.25">
      <c r="C5544" s="202"/>
      <c r="I5544" s="102"/>
    </row>
    <row r="5545" spans="3:9" s="85" customFormat="1" x14ac:dyDescent="0.25">
      <c r="C5545" s="202"/>
      <c r="I5545" s="102"/>
    </row>
    <row r="5546" spans="3:9" s="85" customFormat="1" x14ac:dyDescent="0.25">
      <c r="C5546" s="202"/>
      <c r="I5546" s="102"/>
    </row>
    <row r="5547" spans="3:9" s="85" customFormat="1" x14ac:dyDescent="0.25">
      <c r="C5547" s="202"/>
      <c r="I5547" s="102"/>
    </row>
    <row r="5548" spans="3:9" s="85" customFormat="1" x14ac:dyDescent="0.25">
      <c r="C5548" s="202"/>
      <c r="I5548" s="102"/>
    </row>
    <row r="5549" spans="3:9" s="85" customFormat="1" x14ac:dyDescent="0.25">
      <c r="C5549" s="202"/>
      <c r="I5549" s="102"/>
    </row>
    <row r="5550" spans="3:9" s="85" customFormat="1" x14ac:dyDescent="0.25">
      <c r="C5550" s="202"/>
      <c r="I5550" s="102"/>
    </row>
    <row r="5551" spans="3:9" s="85" customFormat="1" x14ac:dyDescent="0.25">
      <c r="C5551" s="202"/>
      <c r="I5551" s="102"/>
    </row>
    <row r="5552" spans="3:9" s="85" customFormat="1" x14ac:dyDescent="0.25">
      <c r="C5552" s="202"/>
      <c r="I5552" s="102"/>
    </row>
    <row r="5553" spans="3:9" s="85" customFormat="1" x14ac:dyDescent="0.25">
      <c r="C5553" s="202"/>
      <c r="I5553" s="102"/>
    </row>
    <row r="5554" spans="3:9" s="85" customFormat="1" x14ac:dyDescent="0.25">
      <c r="C5554" s="202"/>
      <c r="I5554" s="102"/>
    </row>
    <row r="5555" spans="3:9" s="85" customFormat="1" x14ac:dyDescent="0.25">
      <c r="C5555" s="202"/>
      <c r="I5555" s="102"/>
    </row>
    <row r="5556" spans="3:9" s="85" customFormat="1" x14ac:dyDescent="0.25">
      <c r="C5556" s="202"/>
      <c r="I5556" s="102"/>
    </row>
    <row r="5557" spans="3:9" s="85" customFormat="1" x14ac:dyDescent="0.25">
      <c r="C5557" s="202"/>
      <c r="I5557" s="102"/>
    </row>
    <row r="5558" spans="3:9" s="85" customFormat="1" x14ac:dyDescent="0.25">
      <c r="C5558" s="202"/>
      <c r="I5558" s="102"/>
    </row>
    <row r="5559" spans="3:9" s="85" customFormat="1" x14ac:dyDescent="0.25">
      <c r="C5559" s="202"/>
      <c r="I5559" s="102"/>
    </row>
    <row r="5560" spans="3:9" s="85" customFormat="1" x14ac:dyDescent="0.25">
      <c r="C5560" s="202"/>
      <c r="I5560" s="102"/>
    </row>
    <row r="5561" spans="3:9" s="85" customFormat="1" x14ac:dyDescent="0.25">
      <c r="C5561" s="202"/>
      <c r="I5561" s="102"/>
    </row>
    <row r="5562" spans="3:9" s="85" customFormat="1" x14ac:dyDescent="0.25">
      <c r="C5562" s="202"/>
      <c r="I5562" s="102"/>
    </row>
    <row r="5563" spans="3:9" s="85" customFormat="1" x14ac:dyDescent="0.25">
      <c r="C5563" s="202"/>
      <c r="I5563" s="102"/>
    </row>
    <row r="5564" spans="3:9" s="85" customFormat="1" x14ac:dyDescent="0.25">
      <c r="C5564" s="202"/>
      <c r="I5564" s="102"/>
    </row>
    <row r="5565" spans="3:9" s="85" customFormat="1" x14ac:dyDescent="0.25">
      <c r="C5565" s="202"/>
      <c r="I5565" s="102"/>
    </row>
    <row r="5566" spans="3:9" s="85" customFormat="1" x14ac:dyDescent="0.25">
      <c r="C5566" s="202"/>
      <c r="I5566" s="102"/>
    </row>
    <row r="5567" spans="3:9" s="85" customFormat="1" x14ac:dyDescent="0.25">
      <c r="C5567" s="202"/>
      <c r="I5567" s="102"/>
    </row>
    <row r="5568" spans="3:9" s="85" customFormat="1" x14ac:dyDescent="0.25">
      <c r="C5568" s="202"/>
      <c r="I5568" s="102"/>
    </row>
    <row r="5569" spans="3:9" s="85" customFormat="1" x14ac:dyDescent="0.25">
      <c r="C5569" s="202"/>
      <c r="I5569" s="102"/>
    </row>
    <row r="5570" spans="3:9" s="85" customFormat="1" x14ac:dyDescent="0.25">
      <c r="C5570" s="202"/>
      <c r="I5570" s="102"/>
    </row>
    <row r="5571" spans="3:9" s="85" customFormat="1" x14ac:dyDescent="0.25">
      <c r="C5571" s="202"/>
      <c r="I5571" s="102"/>
    </row>
    <row r="5572" spans="3:9" s="85" customFormat="1" x14ac:dyDescent="0.25">
      <c r="C5572" s="202"/>
      <c r="I5572" s="102"/>
    </row>
    <row r="5573" spans="3:9" s="85" customFormat="1" x14ac:dyDescent="0.25">
      <c r="C5573" s="202"/>
      <c r="I5573" s="102"/>
    </row>
    <row r="5574" spans="3:9" s="85" customFormat="1" x14ac:dyDescent="0.25">
      <c r="C5574" s="202"/>
      <c r="I5574" s="102"/>
    </row>
    <row r="5575" spans="3:9" s="85" customFormat="1" x14ac:dyDescent="0.25">
      <c r="C5575" s="202"/>
      <c r="I5575" s="102"/>
    </row>
    <row r="5576" spans="3:9" s="85" customFormat="1" x14ac:dyDescent="0.25">
      <c r="C5576" s="202"/>
      <c r="I5576" s="102"/>
    </row>
    <row r="5577" spans="3:9" s="85" customFormat="1" x14ac:dyDescent="0.25">
      <c r="C5577" s="202"/>
      <c r="I5577" s="102"/>
    </row>
    <row r="5578" spans="3:9" s="85" customFormat="1" x14ac:dyDescent="0.25">
      <c r="C5578" s="202"/>
      <c r="I5578" s="102"/>
    </row>
    <row r="5579" spans="3:9" s="85" customFormat="1" x14ac:dyDescent="0.25">
      <c r="C5579" s="202"/>
      <c r="I5579" s="102"/>
    </row>
    <row r="5580" spans="3:9" s="85" customFormat="1" x14ac:dyDescent="0.25">
      <c r="C5580" s="202"/>
      <c r="I5580" s="102"/>
    </row>
    <row r="5581" spans="3:9" s="85" customFormat="1" x14ac:dyDescent="0.25">
      <c r="C5581" s="202"/>
      <c r="I5581" s="102"/>
    </row>
    <row r="5582" spans="3:9" s="85" customFormat="1" x14ac:dyDescent="0.25">
      <c r="C5582" s="202"/>
      <c r="I5582" s="102"/>
    </row>
    <row r="5583" spans="3:9" s="85" customFormat="1" x14ac:dyDescent="0.25">
      <c r="C5583" s="202"/>
      <c r="I5583" s="102"/>
    </row>
    <row r="5584" spans="3:9" s="85" customFormat="1" x14ac:dyDescent="0.25">
      <c r="C5584" s="202"/>
      <c r="I5584" s="102"/>
    </row>
    <row r="5585" spans="3:9" s="85" customFormat="1" x14ac:dyDescent="0.25">
      <c r="C5585" s="202"/>
      <c r="I5585" s="102"/>
    </row>
    <row r="5586" spans="3:9" s="85" customFormat="1" x14ac:dyDescent="0.25">
      <c r="C5586" s="202"/>
      <c r="I5586" s="102"/>
    </row>
    <row r="5587" spans="3:9" s="85" customFormat="1" x14ac:dyDescent="0.25">
      <c r="C5587" s="202"/>
      <c r="I5587" s="102"/>
    </row>
    <row r="5588" spans="3:9" s="85" customFormat="1" x14ac:dyDescent="0.25">
      <c r="C5588" s="202"/>
      <c r="I5588" s="102"/>
    </row>
    <row r="5589" spans="3:9" s="85" customFormat="1" x14ac:dyDescent="0.25">
      <c r="C5589" s="202"/>
      <c r="I5589" s="102"/>
    </row>
    <row r="5590" spans="3:9" s="85" customFormat="1" x14ac:dyDescent="0.25">
      <c r="C5590" s="202"/>
      <c r="I5590" s="102"/>
    </row>
    <row r="5591" spans="3:9" s="85" customFormat="1" x14ac:dyDescent="0.25">
      <c r="C5591" s="202"/>
      <c r="I5591" s="102"/>
    </row>
    <row r="5592" spans="3:9" s="85" customFormat="1" x14ac:dyDescent="0.25">
      <c r="C5592" s="202"/>
      <c r="I5592" s="102"/>
    </row>
    <row r="5593" spans="3:9" s="85" customFormat="1" x14ac:dyDescent="0.25">
      <c r="C5593" s="202"/>
      <c r="I5593" s="102"/>
    </row>
    <row r="5594" spans="3:9" s="85" customFormat="1" x14ac:dyDescent="0.25">
      <c r="C5594" s="202"/>
      <c r="I5594" s="102"/>
    </row>
    <row r="5595" spans="3:9" s="85" customFormat="1" x14ac:dyDescent="0.25">
      <c r="C5595" s="202"/>
      <c r="I5595" s="102"/>
    </row>
    <row r="5596" spans="3:9" s="85" customFormat="1" x14ac:dyDescent="0.25">
      <c r="C5596" s="202"/>
      <c r="I5596" s="102"/>
    </row>
    <row r="5597" spans="3:9" s="85" customFormat="1" x14ac:dyDescent="0.25">
      <c r="C5597" s="202"/>
      <c r="I5597" s="102"/>
    </row>
    <row r="5598" spans="3:9" s="85" customFormat="1" x14ac:dyDescent="0.25">
      <c r="C5598" s="202"/>
      <c r="I5598" s="102"/>
    </row>
    <row r="5599" spans="3:9" s="85" customFormat="1" x14ac:dyDescent="0.25">
      <c r="C5599" s="202"/>
      <c r="I5599" s="102"/>
    </row>
    <row r="5600" spans="3:9" s="85" customFormat="1" x14ac:dyDescent="0.25">
      <c r="C5600" s="202"/>
      <c r="I5600" s="102"/>
    </row>
    <row r="5601" spans="3:9" s="85" customFormat="1" x14ac:dyDescent="0.25">
      <c r="C5601" s="202"/>
      <c r="I5601" s="102"/>
    </row>
    <row r="5602" spans="3:9" s="85" customFormat="1" x14ac:dyDescent="0.25">
      <c r="C5602" s="202"/>
      <c r="I5602" s="102"/>
    </row>
    <row r="5603" spans="3:9" s="85" customFormat="1" x14ac:dyDescent="0.25">
      <c r="C5603" s="202"/>
      <c r="I5603" s="102"/>
    </row>
    <row r="5604" spans="3:9" s="85" customFormat="1" x14ac:dyDescent="0.25">
      <c r="C5604" s="202"/>
      <c r="I5604" s="102"/>
    </row>
    <row r="5605" spans="3:9" s="85" customFormat="1" x14ac:dyDescent="0.25">
      <c r="C5605" s="202"/>
      <c r="I5605" s="102"/>
    </row>
    <row r="5606" spans="3:9" s="85" customFormat="1" x14ac:dyDescent="0.25">
      <c r="C5606" s="202"/>
      <c r="I5606" s="102"/>
    </row>
    <row r="5607" spans="3:9" s="85" customFormat="1" x14ac:dyDescent="0.25">
      <c r="C5607" s="202"/>
      <c r="I5607" s="102"/>
    </row>
    <row r="5608" spans="3:9" s="85" customFormat="1" x14ac:dyDescent="0.25">
      <c r="C5608" s="202"/>
      <c r="I5608" s="102"/>
    </row>
    <row r="5609" spans="3:9" s="85" customFormat="1" x14ac:dyDescent="0.25">
      <c r="C5609" s="202"/>
      <c r="I5609" s="102"/>
    </row>
    <row r="5610" spans="3:9" s="85" customFormat="1" x14ac:dyDescent="0.25">
      <c r="C5610" s="202"/>
      <c r="I5610" s="102"/>
    </row>
    <row r="5611" spans="3:9" s="85" customFormat="1" x14ac:dyDescent="0.25">
      <c r="C5611" s="202"/>
      <c r="I5611" s="102"/>
    </row>
    <row r="5612" spans="3:9" s="85" customFormat="1" x14ac:dyDescent="0.25">
      <c r="C5612" s="202"/>
      <c r="I5612" s="102"/>
    </row>
    <row r="5613" spans="3:9" s="85" customFormat="1" x14ac:dyDescent="0.25">
      <c r="C5613" s="202"/>
      <c r="I5613" s="102"/>
    </row>
    <row r="5614" spans="3:9" s="85" customFormat="1" x14ac:dyDescent="0.25">
      <c r="C5614" s="202"/>
      <c r="I5614" s="102"/>
    </row>
    <row r="5615" spans="3:9" s="85" customFormat="1" x14ac:dyDescent="0.25">
      <c r="C5615" s="202"/>
      <c r="I5615" s="102"/>
    </row>
    <row r="5616" spans="3:9" s="85" customFormat="1" x14ac:dyDescent="0.25">
      <c r="C5616" s="202"/>
      <c r="I5616" s="102"/>
    </row>
    <row r="5617" spans="3:9" s="85" customFormat="1" x14ac:dyDescent="0.25">
      <c r="C5617" s="202"/>
      <c r="I5617" s="102"/>
    </row>
    <row r="5618" spans="3:9" s="85" customFormat="1" x14ac:dyDescent="0.25">
      <c r="C5618" s="202"/>
      <c r="I5618" s="102"/>
    </row>
    <row r="5619" spans="3:9" s="85" customFormat="1" x14ac:dyDescent="0.25">
      <c r="C5619" s="202"/>
      <c r="I5619" s="102"/>
    </row>
    <row r="5620" spans="3:9" s="85" customFormat="1" x14ac:dyDescent="0.25">
      <c r="C5620" s="202"/>
      <c r="I5620" s="102"/>
    </row>
    <row r="5621" spans="3:9" s="85" customFormat="1" x14ac:dyDescent="0.25">
      <c r="C5621" s="202"/>
      <c r="I5621" s="102"/>
    </row>
    <row r="5622" spans="3:9" s="85" customFormat="1" x14ac:dyDescent="0.25">
      <c r="C5622" s="202"/>
      <c r="I5622" s="102"/>
    </row>
    <row r="5623" spans="3:9" s="85" customFormat="1" x14ac:dyDescent="0.25">
      <c r="C5623" s="202"/>
      <c r="I5623" s="102"/>
    </row>
    <row r="5624" spans="3:9" s="85" customFormat="1" x14ac:dyDescent="0.25">
      <c r="C5624" s="202"/>
      <c r="I5624" s="102"/>
    </row>
    <row r="5625" spans="3:9" s="85" customFormat="1" x14ac:dyDescent="0.25">
      <c r="C5625" s="202"/>
      <c r="I5625" s="102"/>
    </row>
    <row r="5626" spans="3:9" s="85" customFormat="1" x14ac:dyDescent="0.25">
      <c r="C5626" s="202"/>
      <c r="I5626" s="102"/>
    </row>
    <row r="5627" spans="3:9" s="85" customFormat="1" x14ac:dyDescent="0.25">
      <c r="C5627" s="202"/>
      <c r="I5627" s="102"/>
    </row>
    <row r="5628" spans="3:9" s="85" customFormat="1" x14ac:dyDescent="0.25">
      <c r="C5628" s="202"/>
      <c r="I5628" s="102"/>
    </row>
    <row r="5629" spans="3:9" s="85" customFormat="1" x14ac:dyDescent="0.25">
      <c r="C5629" s="202"/>
      <c r="I5629" s="102"/>
    </row>
    <row r="5630" spans="3:9" s="85" customFormat="1" x14ac:dyDescent="0.25">
      <c r="C5630" s="202"/>
      <c r="I5630" s="102"/>
    </row>
    <row r="5631" spans="3:9" s="85" customFormat="1" x14ac:dyDescent="0.25">
      <c r="C5631" s="202"/>
      <c r="I5631" s="102"/>
    </row>
    <row r="5632" spans="3:9" s="85" customFormat="1" x14ac:dyDescent="0.25">
      <c r="C5632" s="202"/>
      <c r="I5632" s="102"/>
    </row>
    <row r="5633" spans="3:9" s="85" customFormat="1" x14ac:dyDescent="0.25">
      <c r="C5633" s="202"/>
      <c r="I5633" s="102"/>
    </row>
    <row r="5634" spans="3:9" s="85" customFormat="1" x14ac:dyDescent="0.25">
      <c r="C5634" s="202"/>
      <c r="I5634" s="102"/>
    </row>
    <row r="5635" spans="3:9" s="85" customFormat="1" x14ac:dyDescent="0.25">
      <c r="C5635" s="202"/>
      <c r="I5635" s="102"/>
    </row>
    <row r="5636" spans="3:9" s="85" customFormat="1" x14ac:dyDescent="0.25">
      <c r="C5636" s="202"/>
      <c r="I5636" s="102"/>
    </row>
    <row r="5637" spans="3:9" s="85" customFormat="1" x14ac:dyDescent="0.25">
      <c r="C5637" s="202"/>
      <c r="I5637" s="102"/>
    </row>
    <row r="5638" spans="3:9" s="85" customFormat="1" x14ac:dyDescent="0.25">
      <c r="C5638" s="202"/>
      <c r="I5638" s="102"/>
    </row>
    <row r="5639" spans="3:9" s="85" customFormat="1" x14ac:dyDescent="0.25">
      <c r="C5639" s="202"/>
      <c r="I5639" s="102"/>
    </row>
    <row r="5640" spans="3:9" s="85" customFormat="1" x14ac:dyDescent="0.25">
      <c r="C5640" s="202"/>
      <c r="I5640" s="102"/>
    </row>
    <row r="5641" spans="3:9" s="85" customFormat="1" x14ac:dyDescent="0.25">
      <c r="C5641" s="202"/>
      <c r="I5641" s="102"/>
    </row>
    <row r="5642" spans="3:9" s="85" customFormat="1" x14ac:dyDescent="0.25">
      <c r="C5642" s="202"/>
      <c r="I5642" s="102"/>
    </row>
    <row r="5643" spans="3:9" s="85" customFormat="1" x14ac:dyDescent="0.25">
      <c r="C5643" s="202"/>
      <c r="I5643" s="102"/>
    </row>
    <row r="5644" spans="3:9" s="85" customFormat="1" x14ac:dyDescent="0.25">
      <c r="C5644" s="202"/>
      <c r="I5644" s="102"/>
    </row>
    <row r="5645" spans="3:9" s="85" customFormat="1" x14ac:dyDescent="0.25">
      <c r="C5645" s="202"/>
      <c r="I5645" s="102"/>
    </row>
    <row r="5646" spans="3:9" s="85" customFormat="1" x14ac:dyDescent="0.25">
      <c r="C5646" s="202"/>
      <c r="I5646" s="102"/>
    </row>
    <row r="5647" spans="3:9" s="85" customFormat="1" x14ac:dyDescent="0.25">
      <c r="C5647" s="202"/>
      <c r="I5647" s="102"/>
    </row>
    <row r="5648" spans="3:9" s="85" customFormat="1" x14ac:dyDescent="0.25">
      <c r="C5648" s="202"/>
      <c r="I5648" s="102"/>
    </row>
    <row r="5649" spans="3:9" s="85" customFormat="1" x14ac:dyDescent="0.25">
      <c r="C5649" s="202"/>
      <c r="I5649" s="102"/>
    </row>
    <row r="5650" spans="3:9" s="85" customFormat="1" x14ac:dyDescent="0.25">
      <c r="C5650" s="202"/>
      <c r="I5650" s="102"/>
    </row>
    <row r="5651" spans="3:9" s="85" customFormat="1" x14ac:dyDescent="0.25">
      <c r="C5651" s="202"/>
      <c r="I5651" s="102"/>
    </row>
    <row r="5652" spans="3:9" s="85" customFormat="1" x14ac:dyDescent="0.25">
      <c r="C5652" s="202"/>
      <c r="I5652" s="102"/>
    </row>
    <row r="5653" spans="3:9" s="85" customFormat="1" x14ac:dyDescent="0.25">
      <c r="C5653" s="202"/>
      <c r="I5653" s="102"/>
    </row>
    <row r="5654" spans="3:9" s="85" customFormat="1" x14ac:dyDescent="0.25">
      <c r="C5654" s="202"/>
      <c r="I5654" s="102"/>
    </row>
    <row r="5655" spans="3:9" s="85" customFormat="1" x14ac:dyDescent="0.25">
      <c r="C5655" s="202"/>
      <c r="I5655" s="102"/>
    </row>
    <row r="5656" spans="3:9" s="85" customFormat="1" x14ac:dyDescent="0.25">
      <c r="C5656" s="202"/>
      <c r="I5656" s="102"/>
    </row>
    <row r="5657" spans="3:9" s="85" customFormat="1" x14ac:dyDescent="0.25">
      <c r="C5657" s="202"/>
      <c r="I5657" s="102"/>
    </row>
    <row r="5658" spans="3:9" s="85" customFormat="1" x14ac:dyDescent="0.25">
      <c r="C5658" s="202"/>
      <c r="I5658" s="102"/>
    </row>
    <row r="5659" spans="3:9" s="85" customFormat="1" x14ac:dyDescent="0.25">
      <c r="C5659" s="202"/>
      <c r="I5659" s="102"/>
    </row>
    <row r="5660" spans="3:9" s="85" customFormat="1" x14ac:dyDescent="0.25">
      <c r="C5660" s="202"/>
      <c r="I5660" s="102"/>
    </row>
    <row r="5661" spans="3:9" s="85" customFormat="1" x14ac:dyDescent="0.25">
      <c r="C5661" s="202"/>
      <c r="I5661" s="102"/>
    </row>
    <row r="5662" spans="3:9" s="85" customFormat="1" x14ac:dyDescent="0.25">
      <c r="C5662" s="202"/>
      <c r="I5662" s="102"/>
    </row>
    <row r="5663" spans="3:9" s="85" customFormat="1" x14ac:dyDescent="0.25">
      <c r="C5663" s="202"/>
      <c r="I5663" s="102"/>
    </row>
    <row r="5664" spans="3:9" s="85" customFormat="1" x14ac:dyDescent="0.25">
      <c r="C5664" s="202"/>
      <c r="I5664" s="102"/>
    </row>
    <row r="5665" spans="3:9" s="85" customFormat="1" x14ac:dyDescent="0.25">
      <c r="C5665" s="202"/>
      <c r="I5665" s="102"/>
    </row>
    <row r="5666" spans="3:9" s="85" customFormat="1" x14ac:dyDescent="0.25">
      <c r="C5666" s="202"/>
      <c r="I5666" s="102"/>
    </row>
    <row r="5667" spans="3:9" s="85" customFormat="1" x14ac:dyDescent="0.25">
      <c r="C5667" s="202"/>
      <c r="I5667" s="102"/>
    </row>
    <row r="5668" spans="3:9" s="85" customFormat="1" x14ac:dyDescent="0.25">
      <c r="C5668" s="202"/>
      <c r="I5668" s="102"/>
    </row>
    <row r="5669" spans="3:9" s="85" customFormat="1" x14ac:dyDescent="0.25">
      <c r="C5669" s="202"/>
      <c r="I5669" s="102"/>
    </row>
    <row r="5670" spans="3:9" s="85" customFormat="1" x14ac:dyDescent="0.25">
      <c r="C5670" s="202"/>
      <c r="I5670" s="102"/>
    </row>
    <row r="5671" spans="3:9" s="85" customFormat="1" x14ac:dyDescent="0.25">
      <c r="C5671" s="202"/>
      <c r="I5671" s="102"/>
    </row>
    <row r="5672" spans="3:9" s="85" customFormat="1" x14ac:dyDescent="0.25">
      <c r="C5672" s="202"/>
      <c r="I5672" s="102"/>
    </row>
    <row r="5673" spans="3:9" s="85" customFormat="1" x14ac:dyDescent="0.25">
      <c r="C5673" s="202"/>
      <c r="I5673" s="102"/>
    </row>
    <row r="5674" spans="3:9" s="85" customFormat="1" x14ac:dyDescent="0.25">
      <c r="C5674" s="202"/>
      <c r="I5674" s="102"/>
    </row>
    <row r="5675" spans="3:9" s="85" customFormat="1" x14ac:dyDescent="0.25">
      <c r="C5675" s="202"/>
      <c r="I5675" s="102"/>
    </row>
    <row r="5676" spans="3:9" s="85" customFormat="1" x14ac:dyDescent="0.25">
      <c r="C5676" s="202"/>
      <c r="I5676" s="102"/>
    </row>
    <row r="5677" spans="3:9" s="85" customFormat="1" x14ac:dyDescent="0.25">
      <c r="C5677" s="202"/>
      <c r="I5677" s="102"/>
    </row>
    <row r="5678" spans="3:9" s="85" customFormat="1" x14ac:dyDescent="0.25">
      <c r="C5678" s="202"/>
      <c r="I5678" s="102"/>
    </row>
    <row r="5679" spans="3:9" s="85" customFormat="1" x14ac:dyDescent="0.25">
      <c r="C5679" s="202"/>
      <c r="I5679" s="102"/>
    </row>
    <row r="5680" spans="3:9" s="85" customFormat="1" x14ac:dyDescent="0.25">
      <c r="C5680" s="202"/>
      <c r="I5680" s="102"/>
    </row>
    <row r="5681" spans="3:9" s="85" customFormat="1" x14ac:dyDescent="0.25">
      <c r="C5681" s="202"/>
      <c r="I5681" s="102"/>
    </row>
    <row r="5682" spans="3:9" s="85" customFormat="1" x14ac:dyDescent="0.25">
      <c r="C5682" s="202"/>
      <c r="I5682" s="102"/>
    </row>
    <row r="5683" spans="3:9" s="85" customFormat="1" x14ac:dyDescent="0.25">
      <c r="C5683" s="202"/>
      <c r="I5683" s="102"/>
    </row>
    <row r="5684" spans="3:9" s="85" customFormat="1" x14ac:dyDescent="0.25">
      <c r="C5684" s="202"/>
      <c r="I5684" s="102"/>
    </row>
    <row r="5685" spans="3:9" s="85" customFormat="1" x14ac:dyDescent="0.25">
      <c r="C5685" s="202"/>
      <c r="I5685" s="102"/>
    </row>
    <row r="5686" spans="3:9" s="85" customFormat="1" x14ac:dyDescent="0.25">
      <c r="C5686" s="202"/>
      <c r="I5686" s="102"/>
    </row>
    <row r="5687" spans="3:9" s="85" customFormat="1" x14ac:dyDescent="0.25">
      <c r="C5687" s="202"/>
      <c r="I5687" s="102"/>
    </row>
    <row r="5688" spans="3:9" s="85" customFormat="1" x14ac:dyDescent="0.25">
      <c r="C5688" s="202"/>
      <c r="I5688" s="102"/>
    </row>
    <row r="5689" spans="3:9" s="85" customFormat="1" x14ac:dyDescent="0.25">
      <c r="C5689" s="202"/>
      <c r="I5689" s="102"/>
    </row>
    <row r="5690" spans="3:9" s="85" customFormat="1" x14ac:dyDescent="0.25">
      <c r="C5690" s="202"/>
      <c r="I5690" s="102"/>
    </row>
    <row r="5691" spans="3:9" s="85" customFormat="1" x14ac:dyDescent="0.25">
      <c r="C5691" s="202"/>
      <c r="I5691" s="102"/>
    </row>
    <row r="5692" spans="3:9" s="85" customFormat="1" x14ac:dyDescent="0.25">
      <c r="C5692" s="202"/>
      <c r="I5692" s="102"/>
    </row>
    <row r="5693" spans="3:9" s="85" customFormat="1" x14ac:dyDescent="0.25">
      <c r="C5693" s="202"/>
      <c r="I5693" s="102"/>
    </row>
    <row r="5694" spans="3:9" s="85" customFormat="1" x14ac:dyDescent="0.25">
      <c r="C5694" s="202"/>
      <c r="I5694" s="102"/>
    </row>
    <row r="5695" spans="3:9" s="85" customFormat="1" x14ac:dyDescent="0.25">
      <c r="C5695" s="202"/>
      <c r="I5695" s="102"/>
    </row>
    <row r="5696" spans="3:9" s="85" customFormat="1" x14ac:dyDescent="0.25">
      <c r="C5696" s="202"/>
      <c r="I5696" s="102"/>
    </row>
    <row r="5697" spans="3:9" s="85" customFormat="1" x14ac:dyDescent="0.25">
      <c r="C5697" s="202"/>
      <c r="I5697" s="102"/>
    </row>
    <row r="5698" spans="3:9" s="85" customFormat="1" x14ac:dyDescent="0.25">
      <c r="C5698" s="202"/>
      <c r="I5698" s="102"/>
    </row>
    <row r="5699" spans="3:9" s="85" customFormat="1" x14ac:dyDescent="0.25">
      <c r="C5699" s="202"/>
      <c r="I5699" s="102"/>
    </row>
    <row r="5700" spans="3:9" s="85" customFormat="1" x14ac:dyDescent="0.25">
      <c r="C5700" s="202"/>
      <c r="I5700" s="102"/>
    </row>
    <row r="5701" spans="3:9" s="85" customFormat="1" x14ac:dyDescent="0.25">
      <c r="C5701" s="202"/>
      <c r="I5701" s="102"/>
    </row>
    <row r="5702" spans="3:9" s="85" customFormat="1" x14ac:dyDescent="0.25">
      <c r="C5702" s="202"/>
      <c r="I5702" s="102"/>
    </row>
    <row r="5703" spans="3:9" s="85" customFormat="1" x14ac:dyDescent="0.25">
      <c r="C5703" s="202"/>
      <c r="I5703" s="102"/>
    </row>
    <row r="5704" spans="3:9" s="85" customFormat="1" x14ac:dyDescent="0.25">
      <c r="C5704" s="202"/>
      <c r="I5704" s="102"/>
    </row>
    <row r="5705" spans="3:9" s="85" customFormat="1" x14ac:dyDescent="0.25">
      <c r="C5705" s="202"/>
      <c r="I5705" s="102"/>
    </row>
    <row r="5706" spans="3:9" s="85" customFormat="1" x14ac:dyDescent="0.25">
      <c r="C5706" s="202"/>
      <c r="I5706" s="102"/>
    </row>
    <row r="5707" spans="3:9" s="85" customFormat="1" x14ac:dyDescent="0.25">
      <c r="C5707" s="202"/>
      <c r="I5707" s="102"/>
    </row>
    <row r="5708" spans="3:9" s="85" customFormat="1" x14ac:dyDescent="0.25">
      <c r="C5708" s="202"/>
      <c r="I5708" s="102"/>
    </row>
    <row r="5709" spans="3:9" s="85" customFormat="1" x14ac:dyDescent="0.25">
      <c r="C5709" s="202"/>
      <c r="I5709" s="102"/>
    </row>
    <row r="5710" spans="3:9" s="85" customFormat="1" x14ac:dyDescent="0.25">
      <c r="C5710" s="202"/>
      <c r="I5710" s="102"/>
    </row>
    <row r="5711" spans="3:9" s="85" customFormat="1" x14ac:dyDescent="0.25">
      <c r="C5711" s="202"/>
      <c r="I5711" s="102"/>
    </row>
    <row r="5712" spans="3:9" s="85" customFormat="1" x14ac:dyDescent="0.25">
      <c r="C5712" s="202"/>
      <c r="I5712" s="102"/>
    </row>
    <row r="5713" spans="3:9" s="85" customFormat="1" x14ac:dyDescent="0.25">
      <c r="C5713" s="202"/>
      <c r="I5713" s="102"/>
    </row>
    <row r="5714" spans="3:9" s="85" customFormat="1" x14ac:dyDescent="0.25">
      <c r="C5714" s="202"/>
      <c r="I5714" s="102"/>
    </row>
    <row r="5715" spans="3:9" s="85" customFormat="1" x14ac:dyDescent="0.25">
      <c r="C5715" s="202"/>
      <c r="I5715" s="102"/>
    </row>
    <row r="5716" spans="3:9" s="85" customFormat="1" x14ac:dyDescent="0.25">
      <c r="C5716" s="202"/>
      <c r="I5716" s="102"/>
    </row>
    <row r="5717" spans="3:9" s="85" customFormat="1" x14ac:dyDescent="0.25">
      <c r="C5717" s="202"/>
      <c r="I5717" s="102"/>
    </row>
    <row r="5718" spans="3:9" s="85" customFormat="1" x14ac:dyDescent="0.25">
      <c r="C5718" s="202"/>
      <c r="I5718" s="102"/>
    </row>
    <row r="5719" spans="3:9" s="85" customFormat="1" x14ac:dyDescent="0.25">
      <c r="C5719" s="202"/>
      <c r="I5719" s="102"/>
    </row>
    <row r="5720" spans="3:9" s="85" customFormat="1" x14ac:dyDescent="0.25">
      <c r="C5720" s="202"/>
      <c r="I5720" s="102"/>
    </row>
    <row r="5721" spans="3:9" s="85" customFormat="1" x14ac:dyDescent="0.25">
      <c r="C5721" s="202"/>
      <c r="I5721" s="102"/>
    </row>
    <row r="5722" spans="3:9" s="85" customFormat="1" x14ac:dyDescent="0.25">
      <c r="C5722" s="202"/>
      <c r="I5722" s="102"/>
    </row>
    <row r="5723" spans="3:9" s="85" customFormat="1" x14ac:dyDescent="0.25">
      <c r="C5723" s="202"/>
      <c r="I5723" s="102"/>
    </row>
    <row r="5724" spans="3:9" s="85" customFormat="1" x14ac:dyDescent="0.25">
      <c r="C5724" s="202"/>
      <c r="I5724" s="102"/>
    </row>
    <row r="5725" spans="3:9" s="85" customFormat="1" x14ac:dyDescent="0.25">
      <c r="C5725" s="202"/>
      <c r="I5725" s="102"/>
    </row>
    <row r="5726" spans="3:9" s="85" customFormat="1" x14ac:dyDescent="0.25">
      <c r="C5726" s="202"/>
      <c r="I5726" s="102"/>
    </row>
    <row r="5727" spans="3:9" s="85" customFormat="1" x14ac:dyDescent="0.25">
      <c r="C5727" s="202"/>
      <c r="I5727" s="102"/>
    </row>
    <row r="5728" spans="3:9" s="85" customFormat="1" x14ac:dyDescent="0.25">
      <c r="C5728" s="202"/>
      <c r="I5728" s="102"/>
    </row>
    <row r="5729" spans="3:9" s="85" customFormat="1" x14ac:dyDescent="0.25">
      <c r="C5729" s="202"/>
      <c r="I5729" s="102"/>
    </row>
    <row r="5730" spans="3:9" s="85" customFormat="1" x14ac:dyDescent="0.25">
      <c r="C5730" s="202"/>
      <c r="I5730" s="102"/>
    </row>
    <row r="5731" spans="3:9" s="85" customFormat="1" x14ac:dyDescent="0.25">
      <c r="C5731" s="202"/>
      <c r="I5731" s="102"/>
    </row>
    <row r="5732" spans="3:9" s="85" customFormat="1" x14ac:dyDescent="0.25">
      <c r="C5732" s="202"/>
      <c r="I5732" s="102"/>
    </row>
    <row r="5733" spans="3:9" s="85" customFormat="1" x14ac:dyDescent="0.25">
      <c r="C5733" s="202"/>
      <c r="I5733" s="102"/>
    </row>
    <row r="5734" spans="3:9" s="85" customFormat="1" x14ac:dyDescent="0.25">
      <c r="C5734" s="202"/>
      <c r="I5734" s="102"/>
    </row>
    <row r="5735" spans="3:9" s="85" customFormat="1" x14ac:dyDescent="0.25">
      <c r="C5735" s="202"/>
      <c r="I5735" s="102"/>
    </row>
    <row r="5736" spans="3:9" s="85" customFormat="1" x14ac:dyDescent="0.25">
      <c r="C5736" s="202"/>
      <c r="I5736" s="102"/>
    </row>
    <row r="5737" spans="3:9" s="85" customFormat="1" x14ac:dyDescent="0.25">
      <c r="C5737" s="202"/>
      <c r="I5737" s="102"/>
    </row>
    <row r="5738" spans="3:9" s="85" customFormat="1" x14ac:dyDescent="0.25">
      <c r="C5738" s="202"/>
      <c r="I5738" s="102"/>
    </row>
    <row r="5739" spans="3:9" s="85" customFormat="1" x14ac:dyDescent="0.25">
      <c r="C5739" s="202"/>
      <c r="I5739" s="102"/>
    </row>
    <row r="5740" spans="3:9" s="85" customFormat="1" x14ac:dyDescent="0.25">
      <c r="C5740" s="202"/>
      <c r="I5740" s="102"/>
    </row>
    <row r="5741" spans="3:9" s="85" customFormat="1" x14ac:dyDescent="0.25">
      <c r="C5741" s="202"/>
      <c r="I5741" s="102"/>
    </row>
    <row r="5742" spans="3:9" s="85" customFormat="1" x14ac:dyDescent="0.25">
      <c r="C5742" s="202"/>
      <c r="I5742" s="102"/>
    </row>
    <row r="5743" spans="3:9" s="85" customFormat="1" x14ac:dyDescent="0.25">
      <c r="C5743" s="202"/>
      <c r="I5743" s="102"/>
    </row>
    <row r="5744" spans="3:9" s="85" customFormat="1" x14ac:dyDescent="0.25">
      <c r="C5744" s="202"/>
      <c r="I5744" s="102"/>
    </row>
    <row r="5745" spans="3:9" s="85" customFormat="1" x14ac:dyDescent="0.25">
      <c r="C5745" s="202"/>
      <c r="I5745" s="102"/>
    </row>
    <row r="5746" spans="3:9" s="85" customFormat="1" x14ac:dyDescent="0.25">
      <c r="C5746" s="202"/>
      <c r="I5746" s="102"/>
    </row>
    <row r="5747" spans="3:9" s="85" customFormat="1" x14ac:dyDescent="0.25">
      <c r="C5747" s="202"/>
      <c r="I5747" s="102"/>
    </row>
    <row r="5748" spans="3:9" s="85" customFormat="1" x14ac:dyDescent="0.25">
      <c r="C5748" s="202"/>
      <c r="I5748" s="102"/>
    </row>
    <row r="5749" spans="3:9" s="85" customFormat="1" x14ac:dyDescent="0.25">
      <c r="C5749" s="202"/>
      <c r="I5749" s="102"/>
    </row>
    <row r="5750" spans="3:9" s="85" customFormat="1" x14ac:dyDescent="0.25">
      <c r="C5750" s="202"/>
      <c r="I5750" s="102"/>
    </row>
    <row r="5751" spans="3:9" s="85" customFormat="1" x14ac:dyDescent="0.25">
      <c r="C5751" s="202"/>
      <c r="I5751" s="102"/>
    </row>
    <row r="5752" spans="3:9" s="85" customFormat="1" x14ac:dyDescent="0.25">
      <c r="C5752" s="202"/>
      <c r="I5752" s="102"/>
    </row>
    <row r="5753" spans="3:9" s="85" customFormat="1" x14ac:dyDescent="0.25">
      <c r="C5753" s="202"/>
      <c r="I5753" s="102"/>
    </row>
    <row r="5754" spans="3:9" s="85" customFormat="1" x14ac:dyDescent="0.25">
      <c r="C5754" s="202"/>
      <c r="I5754" s="102"/>
    </row>
    <row r="5755" spans="3:9" s="85" customFormat="1" x14ac:dyDescent="0.25">
      <c r="C5755" s="202"/>
      <c r="I5755" s="102"/>
    </row>
    <row r="5756" spans="3:9" s="85" customFormat="1" x14ac:dyDescent="0.25">
      <c r="C5756" s="202"/>
      <c r="I5756" s="102"/>
    </row>
    <row r="5757" spans="3:9" s="85" customFormat="1" x14ac:dyDescent="0.25">
      <c r="C5757" s="202"/>
      <c r="I5757" s="102"/>
    </row>
    <row r="5758" spans="3:9" s="85" customFormat="1" x14ac:dyDescent="0.25">
      <c r="C5758" s="202"/>
      <c r="I5758" s="102"/>
    </row>
    <row r="5759" spans="3:9" s="85" customFormat="1" x14ac:dyDescent="0.25">
      <c r="C5759" s="202"/>
      <c r="I5759" s="102"/>
    </row>
    <row r="5760" spans="3:9" s="85" customFormat="1" x14ac:dyDescent="0.25">
      <c r="C5760" s="202"/>
      <c r="I5760" s="102"/>
    </row>
    <row r="5761" spans="3:9" s="85" customFormat="1" x14ac:dyDescent="0.25">
      <c r="C5761" s="202"/>
      <c r="I5761" s="102"/>
    </row>
    <row r="5762" spans="3:9" s="85" customFormat="1" x14ac:dyDescent="0.25">
      <c r="C5762" s="202"/>
      <c r="I5762" s="102"/>
    </row>
    <row r="5763" spans="3:9" s="85" customFormat="1" x14ac:dyDescent="0.25">
      <c r="C5763" s="202"/>
      <c r="I5763" s="102"/>
    </row>
    <row r="5764" spans="3:9" s="85" customFormat="1" x14ac:dyDescent="0.25">
      <c r="C5764" s="202"/>
      <c r="I5764" s="102"/>
    </row>
    <row r="5765" spans="3:9" s="85" customFormat="1" x14ac:dyDescent="0.25">
      <c r="C5765" s="202"/>
      <c r="I5765" s="102"/>
    </row>
    <row r="5766" spans="3:9" s="85" customFormat="1" x14ac:dyDescent="0.25">
      <c r="C5766" s="202"/>
      <c r="I5766" s="102"/>
    </row>
    <row r="5767" spans="3:9" s="85" customFormat="1" x14ac:dyDescent="0.25">
      <c r="C5767" s="202"/>
      <c r="I5767" s="102"/>
    </row>
    <row r="5768" spans="3:9" s="85" customFormat="1" x14ac:dyDescent="0.25">
      <c r="C5768" s="202"/>
      <c r="I5768" s="102"/>
    </row>
    <row r="5769" spans="3:9" s="85" customFormat="1" x14ac:dyDescent="0.25">
      <c r="C5769" s="202"/>
      <c r="I5769" s="102"/>
    </row>
    <row r="5770" spans="3:9" s="85" customFormat="1" x14ac:dyDescent="0.25">
      <c r="C5770" s="202"/>
      <c r="I5770" s="102"/>
    </row>
    <row r="5771" spans="3:9" s="85" customFormat="1" x14ac:dyDescent="0.25">
      <c r="C5771" s="202"/>
      <c r="I5771" s="102"/>
    </row>
    <row r="5772" spans="3:9" s="85" customFormat="1" x14ac:dyDescent="0.25">
      <c r="C5772" s="202"/>
      <c r="I5772" s="102"/>
    </row>
    <row r="5773" spans="3:9" s="85" customFormat="1" x14ac:dyDescent="0.25">
      <c r="C5773" s="202"/>
      <c r="I5773" s="102"/>
    </row>
    <row r="5774" spans="3:9" s="85" customFormat="1" x14ac:dyDescent="0.25">
      <c r="C5774" s="202"/>
      <c r="I5774" s="102"/>
    </row>
    <row r="5775" spans="3:9" s="85" customFormat="1" x14ac:dyDescent="0.25">
      <c r="C5775" s="202"/>
      <c r="I5775" s="102"/>
    </row>
    <row r="5776" spans="3:9" s="85" customFormat="1" x14ac:dyDescent="0.25">
      <c r="C5776" s="202"/>
      <c r="I5776" s="102"/>
    </row>
    <row r="5777" spans="3:9" s="85" customFormat="1" x14ac:dyDescent="0.25">
      <c r="C5777" s="202"/>
      <c r="I5777" s="102"/>
    </row>
    <row r="5778" spans="3:9" s="85" customFormat="1" x14ac:dyDescent="0.25">
      <c r="C5778" s="202"/>
      <c r="I5778" s="102"/>
    </row>
    <row r="5779" spans="3:9" s="85" customFormat="1" x14ac:dyDescent="0.25">
      <c r="C5779" s="202"/>
      <c r="I5779" s="102"/>
    </row>
    <row r="5780" spans="3:9" s="85" customFormat="1" x14ac:dyDescent="0.25">
      <c r="C5780" s="202"/>
      <c r="I5780" s="102"/>
    </row>
    <row r="5781" spans="3:9" s="85" customFormat="1" x14ac:dyDescent="0.25">
      <c r="C5781" s="202"/>
      <c r="I5781" s="102"/>
    </row>
    <row r="5782" spans="3:9" s="85" customFormat="1" x14ac:dyDescent="0.25">
      <c r="C5782" s="202"/>
      <c r="I5782" s="102"/>
    </row>
    <row r="5783" spans="3:9" s="85" customFormat="1" x14ac:dyDescent="0.25">
      <c r="C5783" s="202"/>
      <c r="I5783" s="102"/>
    </row>
    <row r="5784" spans="3:9" s="85" customFormat="1" x14ac:dyDescent="0.25">
      <c r="C5784" s="202"/>
      <c r="I5784" s="102"/>
    </row>
    <row r="5785" spans="3:9" s="85" customFormat="1" x14ac:dyDescent="0.25">
      <c r="C5785" s="202"/>
      <c r="I5785" s="102"/>
    </row>
    <row r="5786" spans="3:9" s="85" customFormat="1" x14ac:dyDescent="0.25">
      <c r="C5786" s="202"/>
      <c r="I5786" s="102"/>
    </row>
    <row r="5787" spans="3:9" s="85" customFormat="1" x14ac:dyDescent="0.25">
      <c r="C5787" s="202"/>
      <c r="I5787" s="102"/>
    </row>
    <row r="5788" spans="3:9" s="85" customFormat="1" x14ac:dyDescent="0.25">
      <c r="C5788" s="202"/>
      <c r="I5788" s="102"/>
    </row>
    <row r="5789" spans="3:9" s="85" customFormat="1" x14ac:dyDescent="0.25">
      <c r="C5789" s="202"/>
      <c r="I5789" s="102"/>
    </row>
    <row r="5790" spans="3:9" s="85" customFormat="1" x14ac:dyDescent="0.25">
      <c r="C5790" s="202"/>
      <c r="I5790" s="102"/>
    </row>
    <row r="5791" spans="3:9" s="85" customFormat="1" x14ac:dyDescent="0.25">
      <c r="C5791" s="202"/>
      <c r="I5791" s="102"/>
    </row>
    <row r="5792" spans="3:9" s="85" customFormat="1" x14ac:dyDescent="0.25">
      <c r="C5792" s="202"/>
      <c r="I5792" s="102"/>
    </row>
    <row r="5793" spans="3:9" s="85" customFormat="1" x14ac:dyDescent="0.25">
      <c r="C5793" s="202"/>
      <c r="I5793" s="102"/>
    </row>
    <row r="5794" spans="3:9" s="85" customFormat="1" x14ac:dyDescent="0.25">
      <c r="C5794" s="202"/>
      <c r="I5794" s="102"/>
    </row>
    <row r="5795" spans="3:9" s="85" customFormat="1" x14ac:dyDescent="0.25">
      <c r="C5795" s="202"/>
      <c r="I5795" s="102"/>
    </row>
    <row r="5796" spans="3:9" s="85" customFormat="1" x14ac:dyDescent="0.25">
      <c r="C5796" s="202"/>
      <c r="I5796" s="102"/>
    </row>
    <row r="5797" spans="3:9" s="85" customFormat="1" x14ac:dyDescent="0.25">
      <c r="C5797" s="202"/>
      <c r="I5797" s="102"/>
    </row>
    <row r="5798" spans="3:9" s="85" customFormat="1" x14ac:dyDescent="0.25">
      <c r="C5798" s="202"/>
      <c r="I5798" s="102"/>
    </row>
    <row r="5799" spans="3:9" s="85" customFormat="1" x14ac:dyDescent="0.25">
      <c r="C5799" s="202"/>
      <c r="I5799" s="102"/>
    </row>
    <row r="5800" spans="3:9" s="85" customFormat="1" x14ac:dyDescent="0.25">
      <c r="C5800" s="202"/>
      <c r="I5800" s="102"/>
    </row>
    <row r="5801" spans="3:9" s="85" customFormat="1" x14ac:dyDescent="0.25">
      <c r="C5801" s="202"/>
      <c r="I5801" s="102"/>
    </row>
    <row r="5802" spans="3:9" s="85" customFormat="1" x14ac:dyDescent="0.25">
      <c r="C5802" s="202"/>
      <c r="I5802" s="102"/>
    </row>
    <row r="5803" spans="3:9" s="85" customFormat="1" x14ac:dyDescent="0.25">
      <c r="C5803" s="202"/>
      <c r="I5803" s="102"/>
    </row>
    <row r="5804" spans="3:9" s="85" customFormat="1" x14ac:dyDescent="0.25">
      <c r="C5804" s="202"/>
      <c r="I5804" s="102"/>
    </row>
    <row r="5805" spans="3:9" s="85" customFormat="1" x14ac:dyDescent="0.25">
      <c r="C5805" s="202"/>
      <c r="I5805" s="102"/>
    </row>
    <row r="5806" spans="3:9" s="85" customFormat="1" x14ac:dyDescent="0.25">
      <c r="C5806" s="202"/>
      <c r="I5806" s="102"/>
    </row>
    <row r="5807" spans="3:9" s="85" customFormat="1" x14ac:dyDescent="0.25">
      <c r="C5807" s="202"/>
      <c r="I5807" s="102"/>
    </row>
    <row r="5808" spans="3:9" s="85" customFormat="1" x14ac:dyDescent="0.25">
      <c r="C5808" s="202"/>
      <c r="I5808" s="102"/>
    </row>
    <row r="5809" spans="3:9" s="85" customFormat="1" x14ac:dyDescent="0.25">
      <c r="C5809" s="202"/>
      <c r="I5809" s="102"/>
    </row>
    <row r="5810" spans="3:9" s="85" customFormat="1" x14ac:dyDescent="0.25">
      <c r="C5810" s="202"/>
      <c r="I5810" s="102"/>
    </row>
    <row r="5811" spans="3:9" s="85" customFormat="1" x14ac:dyDescent="0.25">
      <c r="C5811" s="202"/>
      <c r="I5811" s="102"/>
    </row>
    <row r="5812" spans="3:9" s="85" customFormat="1" x14ac:dyDescent="0.25">
      <c r="C5812" s="202"/>
      <c r="I5812" s="102"/>
    </row>
    <row r="5813" spans="3:9" s="85" customFormat="1" x14ac:dyDescent="0.25">
      <c r="C5813" s="202"/>
      <c r="I5813" s="102"/>
    </row>
    <row r="5814" spans="3:9" s="85" customFormat="1" x14ac:dyDescent="0.25">
      <c r="C5814" s="202"/>
      <c r="I5814" s="102"/>
    </row>
    <row r="5815" spans="3:9" s="85" customFormat="1" x14ac:dyDescent="0.25">
      <c r="C5815" s="202"/>
      <c r="I5815" s="102"/>
    </row>
    <row r="5816" spans="3:9" s="85" customFormat="1" x14ac:dyDescent="0.25">
      <c r="C5816" s="202"/>
      <c r="I5816" s="102"/>
    </row>
    <row r="5817" spans="3:9" s="85" customFormat="1" x14ac:dyDescent="0.25">
      <c r="C5817" s="202"/>
      <c r="I5817" s="102"/>
    </row>
    <row r="5818" spans="3:9" s="85" customFormat="1" x14ac:dyDescent="0.25">
      <c r="C5818" s="202"/>
      <c r="I5818" s="102"/>
    </row>
    <row r="5819" spans="3:9" s="85" customFormat="1" x14ac:dyDescent="0.25">
      <c r="C5819" s="202"/>
      <c r="I5819" s="102"/>
    </row>
    <row r="5820" spans="3:9" s="85" customFormat="1" x14ac:dyDescent="0.25">
      <c r="C5820" s="202"/>
      <c r="I5820" s="102"/>
    </row>
    <row r="5821" spans="3:9" s="85" customFormat="1" x14ac:dyDescent="0.25">
      <c r="C5821" s="202"/>
      <c r="I5821" s="102"/>
    </row>
    <row r="5822" spans="3:9" s="85" customFormat="1" x14ac:dyDescent="0.25">
      <c r="C5822" s="202"/>
      <c r="I5822" s="102"/>
    </row>
    <row r="5823" spans="3:9" s="85" customFormat="1" x14ac:dyDescent="0.25">
      <c r="C5823" s="202"/>
      <c r="I5823" s="102"/>
    </row>
    <row r="5824" spans="3:9" s="85" customFormat="1" x14ac:dyDescent="0.25">
      <c r="C5824" s="202"/>
      <c r="I5824" s="102"/>
    </row>
    <row r="5825" spans="3:9" s="85" customFormat="1" x14ac:dyDescent="0.25">
      <c r="C5825" s="202"/>
      <c r="I5825" s="102"/>
    </row>
    <row r="5826" spans="3:9" s="85" customFormat="1" x14ac:dyDescent="0.25">
      <c r="C5826" s="202"/>
      <c r="I5826" s="102"/>
    </row>
    <row r="5827" spans="3:9" s="85" customFormat="1" x14ac:dyDescent="0.25">
      <c r="C5827" s="202"/>
      <c r="I5827" s="102"/>
    </row>
    <row r="5828" spans="3:9" s="85" customFormat="1" x14ac:dyDescent="0.25">
      <c r="C5828" s="202"/>
      <c r="I5828" s="102"/>
    </row>
    <row r="5829" spans="3:9" s="85" customFormat="1" x14ac:dyDescent="0.25">
      <c r="C5829" s="202"/>
      <c r="I5829" s="102"/>
    </row>
    <row r="5830" spans="3:9" s="85" customFormat="1" x14ac:dyDescent="0.25">
      <c r="C5830" s="202"/>
      <c r="I5830" s="102"/>
    </row>
    <row r="5831" spans="3:9" s="85" customFormat="1" x14ac:dyDescent="0.25">
      <c r="C5831" s="202"/>
      <c r="I5831" s="102"/>
    </row>
    <row r="5832" spans="3:9" s="85" customFormat="1" x14ac:dyDescent="0.25">
      <c r="C5832" s="202"/>
      <c r="I5832" s="102"/>
    </row>
    <row r="5833" spans="3:9" s="85" customFormat="1" x14ac:dyDescent="0.25">
      <c r="C5833" s="202"/>
      <c r="I5833" s="102"/>
    </row>
    <row r="5834" spans="3:9" s="85" customFormat="1" x14ac:dyDescent="0.25">
      <c r="C5834" s="202"/>
      <c r="I5834" s="102"/>
    </row>
    <row r="5835" spans="3:9" s="85" customFormat="1" x14ac:dyDescent="0.25">
      <c r="C5835" s="202"/>
      <c r="I5835" s="102"/>
    </row>
    <row r="5836" spans="3:9" s="85" customFormat="1" x14ac:dyDescent="0.25">
      <c r="C5836" s="202"/>
      <c r="I5836" s="102"/>
    </row>
    <row r="5837" spans="3:9" s="85" customFormat="1" x14ac:dyDescent="0.25">
      <c r="C5837" s="202"/>
      <c r="I5837" s="102"/>
    </row>
    <row r="5838" spans="3:9" s="85" customFormat="1" x14ac:dyDescent="0.25">
      <c r="C5838" s="202"/>
      <c r="I5838" s="102"/>
    </row>
    <row r="5839" spans="3:9" s="85" customFormat="1" x14ac:dyDescent="0.25">
      <c r="C5839" s="202"/>
      <c r="I5839" s="102"/>
    </row>
    <row r="5840" spans="3:9" s="85" customFormat="1" x14ac:dyDescent="0.25">
      <c r="C5840" s="202"/>
      <c r="I5840" s="102"/>
    </row>
    <row r="5841" spans="3:9" s="85" customFormat="1" x14ac:dyDescent="0.25">
      <c r="C5841" s="202"/>
      <c r="I5841" s="102"/>
    </row>
    <row r="5842" spans="3:9" s="85" customFormat="1" x14ac:dyDescent="0.25">
      <c r="C5842" s="202"/>
      <c r="I5842" s="102"/>
    </row>
    <row r="5843" spans="3:9" s="85" customFormat="1" x14ac:dyDescent="0.25">
      <c r="C5843" s="202"/>
      <c r="I5843" s="102"/>
    </row>
    <row r="5844" spans="3:9" s="85" customFormat="1" x14ac:dyDescent="0.25">
      <c r="C5844" s="202"/>
      <c r="I5844" s="102"/>
    </row>
    <row r="5845" spans="3:9" s="85" customFormat="1" x14ac:dyDescent="0.25">
      <c r="C5845" s="202"/>
      <c r="I5845" s="102"/>
    </row>
    <row r="5846" spans="3:9" s="85" customFormat="1" x14ac:dyDescent="0.25">
      <c r="C5846" s="202"/>
      <c r="I5846" s="102"/>
    </row>
    <row r="5847" spans="3:9" s="85" customFormat="1" x14ac:dyDescent="0.25">
      <c r="C5847" s="202"/>
      <c r="I5847" s="102"/>
    </row>
    <row r="5848" spans="3:9" s="85" customFormat="1" x14ac:dyDescent="0.25">
      <c r="C5848" s="202"/>
      <c r="I5848" s="102"/>
    </row>
    <row r="5849" spans="3:9" s="85" customFormat="1" x14ac:dyDescent="0.25">
      <c r="C5849" s="202"/>
      <c r="I5849" s="102"/>
    </row>
    <row r="5850" spans="3:9" s="85" customFormat="1" x14ac:dyDescent="0.25">
      <c r="C5850" s="202"/>
      <c r="I5850" s="102"/>
    </row>
    <row r="5851" spans="3:9" s="85" customFormat="1" x14ac:dyDescent="0.25">
      <c r="C5851" s="202"/>
      <c r="I5851" s="102"/>
    </row>
    <row r="5852" spans="3:9" s="85" customFormat="1" x14ac:dyDescent="0.25">
      <c r="C5852" s="202"/>
      <c r="I5852" s="102"/>
    </row>
    <row r="5853" spans="3:9" s="85" customFormat="1" x14ac:dyDescent="0.25">
      <c r="C5853" s="202"/>
      <c r="I5853" s="102"/>
    </row>
    <row r="5854" spans="3:9" s="85" customFormat="1" x14ac:dyDescent="0.25">
      <c r="C5854" s="202"/>
      <c r="I5854" s="102"/>
    </row>
    <row r="5855" spans="3:9" s="85" customFormat="1" x14ac:dyDescent="0.25">
      <c r="C5855" s="202"/>
      <c r="I5855" s="102"/>
    </row>
    <row r="5856" spans="3:9" s="85" customFormat="1" x14ac:dyDescent="0.25">
      <c r="C5856" s="202"/>
      <c r="I5856" s="102"/>
    </row>
    <row r="5857" spans="3:9" s="85" customFormat="1" x14ac:dyDescent="0.25">
      <c r="C5857" s="202"/>
      <c r="I5857" s="102"/>
    </row>
    <row r="5858" spans="3:9" s="85" customFormat="1" x14ac:dyDescent="0.25">
      <c r="C5858" s="202"/>
      <c r="I5858" s="102"/>
    </row>
    <row r="5859" spans="3:9" s="85" customFormat="1" x14ac:dyDescent="0.25">
      <c r="C5859" s="202"/>
      <c r="I5859" s="102"/>
    </row>
    <row r="5860" spans="3:9" s="85" customFormat="1" x14ac:dyDescent="0.25">
      <c r="C5860" s="202"/>
      <c r="I5860" s="102"/>
    </row>
    <row r="5861" spans="3:9" s="85" customFormat="1" x14ac:dyDescent="0.25">
      <c r="C5861" s="202"/>
      <c r="I5861" s="102"/>
    </row>
    <row r="5862" spans="3:9" s="85" customFormat="1" x14ac:dyDescent="0.25">
      <c r="C5862" s="202"/>
      <c r="I5862" s="102"/>
    </row>
    <row r="5863" spans="3:9" s="85" customFormat="1" x14ac:dyDescent="0.25">
      <c r="C5863" s="202"/>
      <c r="I5863" s="102"/>
    </row>
    <row r="5864" spans="3:9" s="85" customFormat="1" x14ac:dyDescent="0.25">
      <c r="C5864" s="202"/>
      <c r="I5864" s="102"/>
    </row>
    <row r="5865" spans="3:9" s="85" customFormat="1" x14ac:dyDescent="0.25">
      <c r="C5865" s="202"/>
      <c r="I5865" s="102"/>
    </row>
    <row r="5866" spans="3:9" s="85" customFormat="1" x14ac:dyDescent="0.25">
      <c r="C5866" s="202"/>
      <c r="I5866" s="102"/>
    </row>
    <row r="5867" spans="3:9" s="85" customFormat="1" x14ac:dyDescent="0.25">
      <c r="C5867" s="202"/>
      <c r="I5867" s="102"/>
    </row>
    <row r="5868" spans="3:9" s="85" customFormat="1" x14ac:dyDescent="0.25">
      <c r="C5868" s="202"/>
      <c r="I5868" s="102"/>
    </row>
    <row r="5869" spans="3:9" s="85" customFormat="1" x14ac:dyDescent="0.25">
      <c r="C5869" s="202"/>
      <c r="I5869" s="102"/>
    </row>
    <row r="5870" spans="3:9" s="85" customFormat="1" x14ac:dyDescent="0.25">
      <c r="C5870" s="202"/>
      <c r="I5870" s="102"/>
    </row>
    <row r="5871" spans="3:9" s="85" customFormat="1" x14ac:dyDescent="0.25">
      <c r="C5871" s="202"/>
      <c r="I5871" s="102"/>
    </row>
    <row r="5872" spans="3:9" s="85" customFormat="1" x14ac:dyDescent="0.25">
      <c r="C5872" s="202"/>
      <c r="I5872" s="102"/>
    </row>
    <row r="5873" spans="3:9" s="85" customFormat="1" x14ac:dyDescent="0.25">
      <c r="C5873" s="202"/>
      <c r="I5873" s="102"/>
    </row>
    <row r="5874" spans="3:9" s="85" customFormat="1" x14ac:dyDescent="0.25">
      <c r="C5874" s="202"/>
      <c r="I5874" s="102"/>
    </row>
    <row r="5875" spans="3:9" s="85" customFormat="1" x14ac:dyDescent="0.25">
      <c r="C5875" s="202"/>
      <c r="I5875" s="102"/>
    </row>
    <row r="5876" spans="3:9" s="85" customFormat="1" x14ac:dyDescent="0.25">
      <c r="C5876" s="202"/>
      <c r="I5876" s="102"/>
    </row>
    <row r="5877" spans="3:9" s="85" customFormat="1" x14ac:dyDescent="0.25">
      <c r="C5877" s="202"/>
      <c r="I5877" s="102"/>
    </row>
    <row r="5878" spans="3:9" s="85" customFormat="1" x14ac:dyDescent="0.25">
      <c r="C5878" s="202"/>
      <c r="I5878" s="102"/>
    </row>
    <row r="5879" spans="3:9" s="85" customFormat="1" x14ac:dyDescent="0.25">
      <c r="C5879" s="202"/>
      <c r="I5879" s="102"/>
    </row>
    <row r="5880" spans="3:9" s="85" customFormat="1" x14ac:dyDescent="0.25">
      <c r="C5880" s="202"/>
      <c r="I5880" s="102"/>
    </row>
    <row r="5881" spans="3:9" s="85" customFormat="1" x14ac:dyDescent="0.25">
      <c r="C5881" s="202"/>
      <c r="I5881" s="102"/>
    </row>
    <row r="5882" spans="3:9" s="85" customFormat="1" x14ac:dyDescent="0.25">
      <c r="C5882" s="202"/>
      <c r="I5882" s="102"/>
    </row>
    <row r="5883" spans="3:9" s="85" customFormat="1" x14ac:dyDescent="0.25">
      <c r="C5883" s="202"/>
      <c r="I5883" s="102"/>
    </row>
    <row r="5884" spans="3:9" s="85" customFormat="1" x14ac:dyDescent="0.25">
      <c r="C5884" s="202"/>
      <c r="I5884" s="102"/>
    </row>
    <row r="5885" spans="3:9" s="85" customFormat="1" x14ac:dyDescent="0.25">
      <c r="C5885" s="202"/>
      <c r="I5885" s="102"/>
    </row>
    <row r="5886" spans="3:9" s="85" customFormat="1" x14ac:dyDescent="0.25">
      <c r="C5886" s="202"/>
      <c r="I5886" s="102"/>
    </row>
    <row r="5887" spans="3:9" s="85" customFormat="1" x14ac:dyDescent="0.25">
      <c r="C5887" s="202"/>
      <c r="I5887" s="102"/>
    </row>
    <row r="5888" spans="3:9" s="85" customFormat="1" x14ac:dyDescent="0.25">
      <c r="C5888" s="202"/>
      <c r="I5888" s="102"/>
    </row>
    <row r="5889" spans="3:9" s="85" customFormat="1" x14ac:dyDescent="0.25">
      <c r="C5889" s="202"/>
      <c r="I5889" s="102"/>
    </row>
    <row r="5890" spans="3:9" s="85" customFormat="1" x14ac:dyDescent="0.25">
      <c r="C5890" s="202"/>
      <c r="I5890" s="102"/>
    </row>
    <row r="5891" spans="3:9" s="85" customFormat="1" x14ac:dyDescent="0.25">
      <c r="C5891" s="202"/>
      <c r="I5891" s="102"/>
    </row>
    <row r="5892" spans="3:9" s="85" customFormat="1" x14ac:dyDescent="0.25">
      <c r="C5892" s="202"/>
      <c r="I5892" s="102"/>
    </row>
    <row r="5893" spans="3:9" s="85" customFormat="1" x14ac:dyDescent="0.25">
      <c r="C5893" s="202"/>
      <c r="I5893" s="102"/>
    </row>
    <row r="5894" spans="3:9" s="85" customFormat="1" x14ac:dyDescent="0.25">
      <c r="C5894" s="202"/>
      <c r="I5894" s="102"/>
    </row>
    <row r="5895" spans="3:9" s="85" customFormat="1" x14ac:dyDescent="0.25">
      <c r="C5895" s="202"/>
      <c r="I5895" s="102"/>
    </row>
    <row r="5896" spans="3:9" s="85" customFormat="1" x14ac:dyDescent="0.25">
      <c r="C5896" s="202"/>
      <c r="I5896" s="102"/>
    </row>
    <row r="5897" spans="3:9" s="85" customFormat="1" x14ac:dyDescent="0.25">
      <c r="C5897" s="202"/>
      <c r="I5897" s="102"/>
    </row>
    <row r="5898" spans="3:9" s="85" customFormat="1" x14ac:dyDescent="0.25">
      <c r="C5898" s="202"/>
      <c r="I5898" s="102"/>
    </row>
    <row r="5899" spans="3:9" s="85" customFormat="1" x14ac:dyDescent="0.25">
      <c r="C5899" s="202"/>
      <c r="I5899" s="102"/>
    </row>
    <row r="5900" spans="3:9" s="85" customFormat="1" x14ac:dyDescent="0.25">
      <c r="C5900" s="202"/>
      <c r="I5900" s="102"/>
    </row>
    <row r="5901" spans="3:9" s="85" customFormat="1" x14ac:dyDescent="0.25">
      <c r="C5901" s="202"/>
      <c r="I5901" s="102"/>
    </row>
    <row r="5902" spans="3:9" s="85" customFormat="1" x14ac:dyDescent="0.25">
      <c r="C5902" s="202"/>
      <c r="I5902" s="102"/>
    </row>
    <row r="5903" spans="3:9" s="85" customFormat="1" x14ac:dyDescent="0.25">
      <c r="C5903" s="202"/>
      <c r="I5903" s="102"/>
    </row>
    <row r="5904" spans="3:9" s="85" customFormat="1" x14ac:dyDescent="0.25">
      <c r="C5904" s="202"/>
      <c r="I5904" s="102"/>
    </row>
    <row r="5905" spans="3:9" s="85" customFormat="1" x14ac:dyDescent="0.25">
      <c r="C5905" s="202"/>
      <c r="I5905" s="102"/>
    </row>
    <row r="5906" spans="3:9" s="85" customFormat="1" x14ac:dyDescent="0.25">
      <c r="C5906" s="202"/>
      <c r="I5906" s="102"/>
    </row>
    <row r="5907" spans="3:9" s="85" customFormat="1" x14ac:dyDescent="0.25">
      <c r="C5907" s="202"/>
      <c r="I5907" s="102"/>
    </row>
    <row r="5908" spans="3:9" s="85" customFormat="1" x14ac:dyDescent="0.25">
      <c r="C5908" s="202"/>
      <c r="I5908" s="102"/>
    </row>
    <row r="5909" spans="3:9" s="85" customFormat="1" x14ac:dyDescent="0.25">
      <c r="C5909" s="202"/>
      <c r="I5909" s="102"/>
    </row>
    <row r="5910" spans="3:9" s="85" customFormat="1" x14ac:dyDescent="0.25">
      <c r="C5910" s="202"/>
      <c r="I5910" s="102"/>
    </row>
    <row r="5911" spans="3:9" s="85" customFormat="1" x14ac:dyDescent="0.25">
      <c r="C5911" s="202"/>
      <c r="I5911" s="102"/>
    </row>
    <row r="5912" spans="3:9" s="85" customFormat="1" x14ac:dyDescent="0.25">
      <c r="C5912" s="202"/>
      <c r="I5912" s="102"/>
    </row>
    <row r="5913" spans="3:9" s="85" customFormat="1" x14ac:dyDescent="0.25">
      <c r="C5913" s="202"/>
      <c r="I5913" s="102"/>
    </row>
    <row r="5914" spans="3:9" s="85" customFormat="1" x14ac:dyDescent="0.25">
      <c r="C5914" s="202"/>
      <c r="I5914" s="102"/>
    </row>
    <row r="5915" spans="3:9" s="85" customFormat="1" x14ac:dyDescent="0.25">
      <c r="C5915" s="202"/>
      <c r="I5915" s="102"/>
    </row>
    <row r="5916" spans="3:9" s="85" customFormat="1" x14ac:dyDescent="0.25">
      <c r="C5916" s="202"/>
      <c r="I5916" s="102"/>
    </row>
    <row r="5917" spans="3:9" s="85" customFormat="1" x14ac:dyDescent="0.25">
      <c r="C5917" s="202"/>
      <c r="I5917" s="102"/>
    </row>
    <row r="5918" spans="3:9" s="85" customFormat="1" x14ac:dyDescent="0.25">
      <c r="C5918" s="202"/>
      <c r="I5918" s="102"/>
    </row>
    <row r="5919" spans="3:9" s="85" customFormat="1" x14ac:dyDescent="0.25">
      <c r="C5919" s="202"/>
      <c r="I5919" s="102"/>
    </row>
    <row r="5920" spans="3:9" s="85" customFormat="1" x14ac:dyDescent="0.25">
      <c r="C5920" s="202"/>
      <c r="I5920" s="102"/>
    </row>
    <row r="5921" spans="3:9" s="85" customFormat="1" x14ac:dyDescent="0.25">
      <c r="C5921" s="202"/>
      <c r="I5921" s="102"/>
    </row>
    <row r="5922" spans="3:9" s="85" customFormat="1" x14ac:dyDescent="0.25">
      <c r="C5922" s="202"/>
      <c r="I5922" s="102"/>
    </row>
    <row r="5923" spans="3:9" s="85" customFormat="1" x14ac:dyDescent="0.25">
      <c r="C5923" s="202"/>
      <c r="I5923" s="102"/>
    </row>
    <row r="5924" spans="3:9" s="85" customFormat="1" x14ac:dyDescent="0.25">
      <c r="C5924" s="202"/>
      <c r="I5924" s="102"/>
    </row>
    <row r="5925" spans="3:9" s="85" customFormat="1" x14ac:dyDescent="0.25">
      <c r="C5925" s="202"/>
      <c r="I5925" s="102"/>
    </row>
    <row r="5926" spans="3:9" s="85" customFormat="1" x14ac:dyDescent="0.25">
      <c r="C5926" s="202"/>
      <c r="I5926" s="102"/>
    </row>
    <row r="5927" spans="3:9" s="85" customFormat="1" x14ac:dyDescent="0.25">
      <c r="C5927" s="202"/>
      <c r="I5927" s="102"/>
    </row>
    <row r="5928" spans="3:9" s="85" customFormat="1" x14ac:dyDescent="0.25">
      <c r="C5928" s="202"/>
      <c r="I5928" s="102"/>
    </row>
    <row r="5929" spans="3:9" s="85" customFormat="1" x14ac:dyDescent="0.25">
      <c r="C5929" s="202"/>
      <c r="I5929" s="102"/>
    </row>
    <row r="5930" spans="3:9" s="85" customFormat="1" x14ac:dyDescent="0.25">
      <c r="C5930" s="202"/>
      <c r="I5930" s="102"/>
    </row>
    <row r="5931" spans="3:9" s="85" customFormat="1" x14ac:dyDescent="0.25">
      <c r="C5931" s="202"/>
      <c r="I5931" s="102"/>
    </row>
    <row r="5932" spans="3:9" s="85" customFormat="1" x14ac:dyDescent="0.25">
      <c r="C5932" s="202"/>
      <c r="I5932" s="102"/>
    </row>
    <row r="5933" spans="3:9" s="85" customFormat="1" x14ac:dyDescent="0.25">
      <c r="C5933" s="202"/>
      <c r="I5933" s="102"/>
    </row>
    <row r="5934" spans="3:9" s="85" customFormat="1" x14ac:dyDescent="0.25">
      <c r="C5934" s="202"/>
      <c r="I5934" s="102"/>
    </row>
    <row r="5935" spans="3:9" s="85" customFormat="1" x14ac:dyDescent="0.25">
      <c r="C5935" s="202"/>
      <c r="I5935" s="102"/>
    </row>
    <row r="5936" spans="3:9" s="85" customFormat="1" x14ac:dyDescent="0.25">
      <c r="C5936" s="202"/>
      <c r="I5936" s="102"/>
    </row>
    <row r="5937" spans="3:9" s="85" customFormat="1" x14ac:dyDescent="0.25">
      <c r="C5937" s="202"/>
      <c r="I5937" s="102"/>
    </row>
    <row r="5938" spans="3:9" s="85" customFormat="1" x14ac:dyDescent="0.25">
      <c r="C5938" s="202"/>
      <c r="I5938" s="102"/>
    </row>
    <row r="5939" spans="3:9" s="85" customFormat="1" x14ac:dyDescent="0.25">
      <c r="C5939" s="202"/>
      <c r="I5939" s="102"/>
    </row>
    <row r="5940" spans="3:9" s="85" customFormat="1" x14ac:dyDescent="0.25">
      <c r="C5940" s="202"/>
      <c r="I5940" s="102"/>
    </row>
    <row r="5941" spans="3:9" s="85" customFormat="1" x14ac:dyDescent="0.25">
      <c r="C5941" s="202"/>
      <c r="I5941" s="102"/>
    </row>
    <row r="5942" spans="3:9" s="85" customFormat="1" x14ac:dyDescent="0.25">
      <c r="C5942" s="202"/>
      <c r="I5942" s="102"/>
    </row>
    <row r="5943" spans="3:9" s="85" customFormat="1" x14ac:dyDescent="0.25">
      <c r="C5943" s="202"/>
      <c r="I5943" s="102"/>
    </row>
    <row r="5944" spans="3:9" s="85" customFormat="1" x14ac:dyDescent="0.25">
      <c r="C5944" s="202"/>
      <c r="I5944" s="102"/>
    </row>
    <row r="5945" spans="3:9" s="85" customFormat="1" x14ac:dyDescent="0.25">
      <c r="C5945" s="202"/>
      <c r="I5945" s="102"/>
    </row>
    <row r="5946" spans="3:9" s="85" customFormat="1" x14ac:dyDescent="0.25">
      <c r="C5946" s="202"/>
      <c r="I5946" s="102"/>
    </row>
    <row r="5947" spans="3:9" s="85" customFormat="1" x14ac:dyDescent="0.25">
      <c r="C5947" s="202"/>
      <c r="I5947" s="102"/>
    </row>
    <row r="5948" spans="3:9" s="85" customFormat="1" x14ac:dyDescent="0.25">
      <c r="C5948" s="202"/>
      <c r="I5948" s="102"/>
    </row>
    <row r="5949" spans="3:9" s="85" customFormat="1" x14ac:dyDescent="0.25">
      <c r="C5949" s="202"/>
      <c r="I5949" s="102"/>
    </row>
    <row r="5950" spans="3:9" s="85" customFormat="1" x14ac:dyDescent="0.25">
      <c r="C5950" s="202"/>
      <c r="I5950" s="102"/>
    </row>
    <row r="5951" spans="3:9" s="85" customFormat="1" x14ac:dyDescent="0.25">
      <c r="C5951" s="202"/>
      <c r="I5951" s="102"/>
    </row>
    <row r="5952" spans="3:9" s="85" customFormat="1" x14ac:dyDescent="0.25">
      <c r="C5952" s="202"/>
      <c r="I5952" s="102"/>
    </row>
    <row r="5953" spans="3:9" s="85" customFormat="1" x14ac:dyDescent="0.25">
      <c r="C5953" s="202"/>
      <c r="I5953" s="102"/>
    </row>
    <row r="5954" spans="3:9" s="85" customFormat="1" x14ac:dyDescent="0.25">
      <c r="C5954" s="202"/>
      <c r="I5954" s="102"/>
    </row>
    <row r="5955" spans="3:9" s="85" customFormat="1" x14ac:dyDescent="0.25">
      <c r="C5955" s="202"/>
      <c r="I5955" s="102"/>
    </row>
    <row r="5956" spans="3:9" s="85" customFormat="1" x14ac:dyDescent="0.25">
      <c r="C5956" s="202"/>
      <c r="I5956" s="102"/>
    </row>
    <row r="5957" spans="3:9" s="85" customFormat="1" x14ac:dyDescent="0.25">
      <c r="C5957" s="202"/>
      <c r="I5957" s="102"/>
    </row>
    <row r="5958" spans="3:9" s="85" customFormat="1" x14ac:dyDescent="0.25">
      <c r="C5958" s="202"/>
      <c r="I5958" s="102"/>
    </row>
    <row r="5959" spans="3:9" s="85" customFormat="1" x14ac:dyDescent="0.25">
      <c r="C5959" s="202"/>
      <c r="I5959" s="102"/>
    </row>
    <row r="5960" spans="3:9" s="85" customFormat="1" x14ac:dyDescent="0.25">
      <c r="C5960" s="202"/>
      <c r="I5960" s="102"/>
    </row>
    <row r="5961" spans="3:9" s="85" customFormat="1" x14ac:dyDescent="0.25">
      <c r="C5961" s="202"/>
      <c r="I5961" s="102"/>
    </row>
    <row r="5962" spans="3:9" s="85" customFormat="1" x14ac:dyDescent="0.25">
      <c r="C5962" s="202"/>
      <c r="I5962" s="102"/>
    </row>
    <row r="5963" spans="3:9" s="85" customFormat="1" x14ac:dyDescent="0.25">
      <c r="C5963" s="202"/>
      <c r="I5963" s="102"/>
    </row>
    <row r="5964" spans="3:9" s="85" customFormat="1" x14ac:dyDescent="0.25">
      <c r="C5964" s="202"/>
      <c r="I5964" s="102"/>
    </row>
    <row r="5965" spans="3:9" s="85" customFormat="1" x14ac:dyDescent="0.25">
      <c r="C5965" s="202"/>
      <c r="I5965" s="102"/>
    </row>
    <row r="5966" spans="3:9" s="85" customFormat="1" x14ac:dyDescent="0.25">
      <c r="C5966" s="202"/>
      <c r="I5966" s="102"/>
    </row>
    <row r="5967" spans="3:9" s="85" customFormat="1" x14ac:dyDescent="0.25">
      <c r="C5967" s="202"/>
      <c r="I5967" s="102"/>
    </row>
    <row r="5968" spans="3:9" s="85" customFormat="1" x14ac:dyDescent="0.25">
      <c r="C5968" s="202"/>
      <c r="I5968" s="102"/>
    </row>
    <row r="5969" spans="3:9" s="85" customFormat="1" x14ac:dyDescent="0.25">
      <c r="C5969" s="202"/>
      <c r="I5969" s="102"/>
    </row>
    <row r="5970" spans="3:9" s="85" customFormat="1" x14ac:dyDescent="0.25">
      <c r="C5970" s="202"/>
      <c r="I5970" s="102"/>
    </row>
    <row r="5971" spans="3:9" s="85" customFormat="1" x14ac:dyDescent="0.25">
      <c r="C5971" s="202"/>
      <c r="I5971" s="102"/>
    </row>
    <row r="5972" spans="3:9" s="85" customFormat="1" x14ac:dyDescent="0.25">
      <c r="C5972" s="202"/>
      <c r="I5972" s="102"/>
    </row>
    <row r="5973" spans="3:9" s="85" customFormat="1" x14ac:dyDescent="0.25">
      <c r="C5973" s="202"/>
      <c r="I5973" s="102"/>
    </row>
    <row r="5974" spans="3:9" s="85" customFormat="1" x14ac:dyDescent="0.25">
      <c r="C5974" s="202"/>
      <c r="I5974" s="102"/>
    </row>
    <row r="5975" spans="3:9" s="85" customFormat="1" x14ac:dyDescent="0.25">
      <c r="C5975" s="202"/>
      <c r="I5975" s="102"/>
    </row>
    <row r="5976" spans="3:9" s="85" customFormat="1" x14ac:dyDescent="0.25">
      <c r="C5976" s="202"/>
      <c r="I5976" s="102"/>
    </row>
    <row r="5977" spans="3:9" s="85" customFormat="1" x14ac:dyDescent="0.25">
      <c r="C5977" s="202"/>
      <c r="I5977" s="102"/>
    </row>
    <row r="5978" spans="3:9" s="85" customFormat="1" x14ac:dyDescent="0.25">
      <c r="C5978" s="202"/>
      <c r="I5978" s="102"/>
    </row>
    <row r="5979" spans="3:9" s="85" customFormat="1" x14ac:dyDescent="0.25">
      <c r="C5979" s="202"/>
      <c r="I5979" s="102"/>
    </row>
    <row r="5980" spans="3:9" s="85" customFormat="1" x14ac:dyDescent="0.25">
      <c r="C5980" s="202"/>
      <c r="I5980" s="102"/>
    </row>
    <row r="5981" spans="3:9" s="85" customFormat="1" x14ac:dyDescent="0.25">
      <c r="C5981" s="202"/>
      <c r="I5981" s="102"/>
    </row>
    <row r="5982" spans="3:9" s="85" customFormat="1" x14ac:dyDescent="0.25">
      <c r="C5982" s="202"/>
      <c r="I5982" s="102"/>
    </row>
    <row r="5983" spans="3:9" s="85" customFormat="1" x14ac:dyDescent="0.25">
      <c r="C5983" s="202"/>
      <c r="I5983" s="102"/>
    </row>
    <row r="5984" spans="3:9" s="85" customFormat="1" x14ac:dyDescent="0.25">
      <c r="C5984" s="202"/>
      <c r="I5984" s="102"/>
    </row>
    <row r="5985" spans="3:9" s="85" customFormat="1" x14ac:dyDescent="0.25">
      <c r="C5985" s="202"/>
      <c r="I5985" s="102"/>
    </row>
    <row r="5986" spans="3:9" s="85" customFormat="1" x14ac:dyDescent="0.25">
      <c r="C5986" s="202"/>
      <c r="I5986" s="102"/>
    </row>
    <row r="5987" spans="3:9" s="85" customFormat="1" x14ac:dyDescent="0.25">
      <c r="C5987" s="202"/>
      <c r="I5987" s="102"/>
    </row>
    <row r="5988" spans="3:9" s="85" customFormat="1" x14ac:dyDescent="0.25">
      <c r="C5988" s="202"/>
      <c r="I5988" s="102"/>
    </row>
    <row r="5989" spans="3:9" s="85" customFormat="1" x14ac:dyDescent="0.25">
      <c r="C5989" s="202"/>
      <c r="I5989" s="102"/>
    </row>
    <row r="5990" spans="3:9" s="85" customFormat="1" x14ac:dyDescent="0.25">
      <c r="C5990" s="202"/>
      <c r="I5990" s="102"/>
    </row>
    <row r="5991" spans="3:9" s="85" customFormat="1" x14ac:dyDescent="0.25">
      <c r="C5991" s="202"/>
      <c r="I5991" s="102"/>
    </row>
    <row r="5992" spans="3:9" s="85" customFormat="1" x14ac:dyDescent="0.25">
      <c r="C5992" s="202"/>
      <c r="I5992" s="102"/>
    </row>
    <row r="5993" spans="3:9" s="85" customFormat="1" x14ac:dyDescent="0.25">
      <c r="C5993" s="202"/>
      <c r="I5993" s="102"/>
    </row>
    <row r="5994" spans="3:9" s="85" customFormat="1" x14ac:dyDescent="0.25">
      <c r="C5994" s="202"/>
      <c r="I5994" s="102"/>
    </row>
    <row r="5995" spans="3:9" s="85" customFormat="1" x14ac:dyDescent="0.25">
      <c r="C5995" s="202"/>
      <c r="I5995" s="102"/>
    </row>
    <row r="5996" spans="3:9" s="85" customFormat="1" x14ac:dyDescent="0.25">
      <c r="C5996" s="202"/>
      <c r="I5996" s="102"/>
    </row>
    <row r="5997" spans="3:9" s="85" customFormat="1" x14ac:dyDescent="0.25">
      <c r="C5997" s="202"/>
      <c r="I5997" s="102"/>
    </row>
    <row r="5998" spans="3:9" s="85" customFormat="1" x14ac:dyDescent="0.25">
      <c r="C5998" s="202"/>
      <c r="I5998" s="102"/>
    </row>
    <row r="5999" spans="3:9" s="85" customFormat="1" x14ac:dyDescent="0.25">
      <c r="C5999" s="202"/>
      <c r="I5999" s="102"/>
    </row>
    <row r="6000" spans="3:9" s="85" customFormat="1" x14ac:dyDescent="0.25">
      <c r="C6000" s="202"/>
      <c r="I6000" s="102"/>
    </row>
    <row r="6001" spans="3:9" s="85" customFormat="1" x14ac:dyDescent="0.25">
      <c r="C6001" s="202"/>
      <c r="I6001" s="102"/>
    </row>
    <row r="6002" spans="3:9" s="85" customFormat="1" x14ac:dyDescent="0.25">
      <c r="C6002" s="202"/>
      <c r="I6002" s="102"/>
    </row>
    <row r="6003" spans="3:9" s="85" customFormat="1" x14ac:dyDescent="0.25">
      <c r="C6003" s="202"/>
      <c r="I6003" s="102"/>
    </row>
    <row r="6004" spans="3:9" s="85" customFormat="1" x14ac:dyDescent="0.25">
      <c r="C6004" s="202"/>
      <c r="I6004" s="102"/>
    </row>
    <row r="6005" spans="3:9" s="85" customFormat="1" x14ac:dyDescent="0.25">
      <c r="C6005" s="202"/>
      <c r="I6005" s="102"/>
    </row>
    <row r="6006" spans="3:9" s="85" customFormat="1" x14ac:dyDescent="0.25">
      <c r="C6006" s="202"/>
      <c r="I6006" s="102"/>
    </row>
    <row r="6007" spans="3:9" s="85" customFormat="1" x14ac:dyDescent="0.25">
      <c r="C6007" s="202"/>
      <c r="I6007" s="102"/>
    </row>
    <row r="6008" spans="3:9" s="85" customFormat="1" x14ac:dyDescent="0.25">
      <c r="C6008" s="202"/>
      <c r="I6008" s="102"/>
    </row>
    <row r="6009" spans="3:9" s="85" customFormat="1" x14ac:dyDescent="0.25">
      <c r="C6009" s="202"/>
      <c r="I6009" s="102"/>
    </row>
    <row r="6010" spans="3:9" s="85" customFormat="1" x14ac:dyDescent="0.25">
      <c r="C6010" s="202"/>
      <c r="I6010" s="102"/>
    </row>
    <row r="6011" spans="3:9" s="85" customFormat="1" x14ac:dyDescent="0.25">
      <c r="C6011" s="202"/>
      <c r="I6011" s="102"/>
    </row>
    <row r="6012" spans="3:9" s="85" customFormat="1" x14ac:dyDescent="0.25">
      <c r="C6012" s="202"/>
      <c r="I6012" s="102"/>
    </row>
    <row r="6013" spans="3:9" s="85" customFormat="1" x14ac:dyDescent="0.25">
      <c r="C6013" s="202"/>
      <c r="I6013" s="102"/>
    </row>
    <row r="6014" spans="3:9" s="85" customFormat="1" x14ac:dyDescent="0.25">
      <c r="C6014" s="202"/>
      <c r="I6014" s="102"/>
    </row>
    <row r="6015" spans="3:9" s="85" customFormat="1" x14ac:dyDescent="0.25">
      <c r="C6015" s="202"/>
      <c r="I6015" s="102"/>
    </row>
    <row r="6016" spans="3:9" s="85" customFormat="1" x14ac:dyDescent="0.25">
      <c r="C6016" s="202"/>
      <c r="I6016" s="102"/>
    </row>
    <row r="6017" spans="3:9" s="85" customFormat="1" x14ac:dyDescent="0.25">
      <c r="C6017" s="202"/>
      <c r="I6017" s="102"/>
    </row>
    <row r="6018" spans="3:9" s="85" customFormat="1" x14ac:dyDescent="0.25">
      <c r="C6018" s="202"/>
      <c r="I6018" s="102"/>
    </row>
    <row r="6019" spans="3:9" s="85" customFormat="1" x14ac:dyDescent="0.25">
      <c r="C6019" s="202"/>
      <c r="I6019" s="102"/>
    </row>
    <row r="6020" spans="3:9" s="85" customFormat="1" x14ac:dyDescent="0.25">
      <c r="C6020" s="202"/>
      <c r="I6020" s="102"/>
    </row>
    <row r="6021" spans="3:9" s="85" customFormat="1" x14ac:dyDescent="0.25">
      <c r="C6021" s="202"/>
      <c r="I6021" s="102"/>
    </row>
    <row r="6022" spans="3:9" s="85" customFormat="1" x14ac:dyDescent="0.25">
      <c r="C6022" s="202"/>
      <c r="I6022" s="102"/>
    </row>
    <row r="6023" spans="3:9" s="85" customFormat="1" x14ac:dyDescent="0.25">
      <c r="C6023" s="202"/>
      <c r="I6023" s="102"/>
    </row>
    <row r="6024" spans="3:9" s="85" customFormat="1" x14ac:dyDescent="0.25">
      <c r="C6024" s="202"/>
      <c r="I6024" s="102"/>
    </row>
    <row r="6025" spans="3:9" s="85" customFormat="1" x14ac:dyDescent="0.25">
      <c r="C6025" s="202"/>
      <c r="I6025" s="102"/>
    </row>
    <row r="6026" spans="3:9" s="85" customFormat="1" x14ac:dyDescent="0.25">
      <c r="C6026" s="202"/>
      <c r="I6026" s="102"/>
    </row>
    <row r="6027" spans="3:9" s="85" customFormat="1" x14ac:dyDescent="0.25">
      <c r="C6027" s="202"/>
      <c r="I6027" s="102"/>
    </row>
    <row r="6028" spans="3:9" s="85" customFormat="1" x14ac:dyDescent="0.25">
      <c r="C6028" s="202"/>
      <c r="I6028" s="102"/>
    </row>
    <row r="6029" spans="3:9" s="85" customFormat="1" x14ac:dyDescent="0.25">
      <c r="C6029" s="202"/>
      <c r="I6029" s="102"/>
    </row>
    <row r="6030" spans="3:9" s="85" customFormat="1" x14ac:dyDescent="0.25">
      <c r="C6030" s="202"/>
      <c r="I6030" s="102"/>
    </row>
    <row r="6031" spans="3:9" s="85" customFormat="1" x14ac:dyDescent="0.25">
      <c r="C6031" s="202"/>
      <c r="I6031" s="102"/>
    </row>
    <row r="6032" spans="3:9" s="85" customFormat="1" x14ac:dyDescent="0.25">
      <c r="C6032" s="202"/>
      <c r="I6032" s="102"/>
    </row>
    <row r="6033" spans="3:9" s="85" customFormat="1" x14ac:dyDescent="0.25">
      <c r="C6033" s="202"/>
      <c r="I6033" s="102"/>
    </row>
    <row r="6034" spans="3:9" s="85" customFormat="1" x14ac:dyDescent="0.25">
      <c r="C6034" s="202"/>
      <c r="I6034" s="102"/>
    </row>
    <row r="6035" spans="3:9" s="85" customFormat="1" x14ac:dyDescent="0.25">
      <c r="C6035" s="202"/>
      <c r="I6035" s="102"/>
    </row>
    <row r="6036" spans="3:9" s="85" customFormat="1" x14ac:dyDescent="0.25">
      <c r="C6036" s="202"/>
      <c r="I6036" s="102"/>
    </row>
    <row r="6037" spans="3:9" s="85" customFormat="1" x14ac:dyDescent="0.25">
      <c r="C6037" s="202"/>
      <c r="I6037" s="102"/>
    </row>
    <row r="6038" spans="3:9" s="85" customFormat="1" x14ac:dyDescent="0.25">
      <c r="C6038" s="202"/>
      <c r="I6038" s="102"/>
    </row>
    <row r="6039" spans="3:9" s="85" customFormat="1" x14ac:dyDescent="0.25">
      <c r="C6039" s="202"/>
      <c r="I6039" s="102"/>
    </row>
    <row r="6040" spans="3:9" s="85" customFormat="1" x14ac:dyDescent="0.25">
      <c r="C6040" s="202"/>
      <c r="I6040" s="102"/>
    </row>
    <row r="6041" spans="3:9" s="85" customFormat="1" x14ac:dyDescent="0.25">
      <c r="C6041" s="202"/>
      <c r="I6041" s="102"/>
    </row>
    <row r="6042" spans="3:9" s="85" customFormat="1" x14ac:dyDescent="0.25">
      <c r="C6042" s="202"/>
      <c r="I6042" s="102"/>
    </row>
    <row r="6043" spans="3:9" s="85" customFormat="1" x14ac:dyDescent="0.25">
      <c r="C6043" s="202"/>
      <c r="I6043" s="102"/>
    </row>
    <row r="6044" spans="3:9" s="85" customFormat="1" x14ac:dyDescent="0.25">
      <c r="C6044" s="202"/>
      <c r="I6044" s="102"/>
    </row>
    <row r="6045" spans="3:9" s="85" customFormat="1" x14ac:dyDescent="0.25">
      <c r="C6045" s="202"/>
      <c r="I6045" s="102"/>
    </row>
    <row r="6046" spans="3:9" s="85" customFormat="1" x14ac:dyDescent="0.25">
      <c r="C6046" s="202"/>
      <c r="I6046" s="102"/>
    </row>
    <row r="6047" spans="3:9" s="85" customFormat="1" x14ac:dyDescent="0.25">
      <c r="C6047" s="202"/>
      <c r="I6047" s="102"/>
    </row>
    <row r="6048" spans="3:9" s="85" customFormat="1" x14ac:dyDescent="0.25">
      <c r="C6048" s="202"/>
      <c r="I6048" s="102"/>
    </row>
    <row r="6049" spans="3:9" s="85" customFormat="1" x14ac:dyDescent="0.25">
      <c r="C6049" s="202"/>
      <c r="I6049" s="102"/>
    </row>
    <row r="6050" spans="3:9" s="85" customFormat="1" x14ac:dyDescent="0.25">
      <c r="C6050" s="202"/>
      <c r="I6050" s="102"/>
    </row>
    <row r="6051" spans="3:9" s="85" customFormat="1" x14ac:dyDescent="0.25">
      <c r="C6051" s="202"/>
      <c r="I6051" s="102"/>
    </row>
    <row r="6052" spans="3:9" s="85" customFormat="1" x14ac:dyDescent="0.25">
      <c r="C6052" s="202"/>
      <c r="I6052" s="102"/>
    </row>
    <row r="6053" spans="3:9" s="85" customFormat="1" x14ac:dyDescent="0.25">
      <c r="C6053" s="202"/>
      <c r="I6053" s="102"/>
    </row>
    <row r="6054" spans="3:9" s="85" customFormat="1" x14ac:dyDescent="0.25">
      <c r="C6054" s="202"/>
      <c r="I6054" s="102"/>
    </row>
    <row r="6055" spans="3:9" s="85" customFormat="1" x14ac:dyDescent="0.25">
      <c r="C6055" s="202"/>
      <c r="I6055" s="102"/>
    </row>
    <row r="6056" spans="3:9" s="85" customFormat="1" x14ac:dyDescent="0.25">
      <c r="C6056" s="202"/>
      <c r="I6056" s="102"/>
    </row>
    <row r="6057" spans="3:9" s="85" customFormat="1" x14ac:dyDescent="0.25">
      <c r="C6057" s="202"/>
      <c r="I6057" s="102"/>
    </row>
    <row r="6058" spans="3:9" s="85" customFormat="1" x14ac:dyDescent="0.25">
      <c r="C6058" s="202"/>
      <c r="I6058" s="102"/>
    </row>
    <row r="6059" spans="3:9" s="85" customFormat="1" x14ac:dyDescent="0.25">
      <c r="C6059" s="202"/>
      <c r="I6059" s="102"/>
    </row>
    <row r="6060" spans="3:9" s="85" customFormat="1" x14ac:dyDescent="0.25">
      <c r="C6060" s="202"/>
      <c r="I6060" s="102"/>
    </row>
    <row r="6061" spans="3:9" s="85" customFormat="1" x14ac:dyDescent="0.25">
      <c r="C6061" s="202"/>
      <c r="I6061" s="102"/>
    </row>
    <row r="6062" spans="3:9" s="85" customFormat="1" x14ac:dyDescent="0.25">
      <c r="C6062" s="202"/>
      <c r="I6062" s="102"/>
    </row>
    <row r="6063" spans="3:9" s="85" customFormat="1" x14ac:dyDescent="0.25">
      <c r="C6063" s="202"/>
      <c r="I6063" s="102"/>
    </row>
    <row r="6064" spans="3:9" s="85" customFormat="1" x14ac:dyDescent="0.25">
      <c r="C6064" s="202"/>
      <c r="I6064" s="102"/>
    </row>
    <row r="6065" spans="3:9" s="85" customFormat="1" x14ac:dyDescent="0.25">
      <c r="C6065" s="202"/>
      <c r="I6065" s="102"/>
    </row>
    <row r="6066" spans="3:9" s="85" customFormat="1" x14ac:dyDescent="0.25">
      <c r="C6066" s="202"/>
      <c r="I6066" s="102"/>
    </row>
    <row r="6067" spans="3:9" s="85" customFormat="1" x14ac:dyDescent="0.25">
      <c r="C6067" s="202"/>
      <c r="I6067" s="102"/>
    </row>
    <row r="6068" spans="3:9" s="85" customFormat="1" x14ac:dyDescent="0.25">
      <c r="C6068" s="202"/>
      <c r="I6068" s="102"/>
    </row>
    <row r="6069" spans="3:9" s="85" customFormat="1" x14ac:dyDescent="0.25">
      <c r="C6069" s="202"/>
      <c r="I6069" s="102"/>
    </row>
    <row r="6070" spans="3:9" s="85" customFormat="1" x14ac:dyDescent="0.25">
      <c r="C6070" s="202"/>
      <c r="I6070" s="102"/>
    </row>
    <row r="6071" spans="3:9" s="85" customFormat="1" x14ac:dyDescent="0.25">
      <c r="C6071" s="202"/>
      <c r="I6071" s="102"/>
    </row>
    <row r="6072" spans="3:9" s="85" customFormat="1" x14ac:dyDescent="0.25">
      <c r="C6072" s="202"/>
      <c r="I6072" s="102"/>
    </row>
    <row r="6073" spans="3:9" s="85" customFormat="1" x14ac:dyDescent="0.25">
      <c r="C6073" s="202"/>
      <c r="I6073" s="102"/>
    </row>
    <row r="6074" spans="3:9" s="85" customFormat="1" x14ac:dyDescent="0.25">
      <c r="C6074" s="202"/>
      <c r="I6074" s="102"/>
    </row>
    <row r="6075" spans="3:9" s="85" customFormat="1" x14ac:dyDescent="0.25">
      <c r="C6075" s="202"/>
      <c r="I6075" s="102"/>
    </row>
    <row r="6076" spans="3:9" s="85" customFormat="1" x14ac:dyDescent="0.25">
      <c r="C6076" s="202"/>
      <c r="I6076" s="102"/>
    </row>
    <row r="6077" spans="3:9" s="85" customFormat="1" x14ac:dyDescent="0.25">
      <c r="C6077" s="202"/>
      <c r="I6077" s="102"/>
    </row>
    <row r="6078" spans="3:9" s="85" customFormat="1" x14ac:dyDescent="0.25">
      <c r="C6078" s="202"/>
      <c r="I6078" s="102"/>
    </row>
    <row r="6079" spans="3:9" s="85" customFormat="1" x14ac:dyDescent="0.25">
      <c r="C6079" s="202"/>
      <c r="I6079" s="102"/>
    </row>
    <row r="6080" spans="3:9" s="85" customFormat="1" x14ac:dyDescent="0.25">
      <c r="C6080" s="202"/>
      <c r="I6080" s="102"/>
    </row>
    <row r="6081" spans="3:9" s="85" customFormat="1" x14ac:dyDescent="0.25">
      <c r="C6081" s="202"/>
      <c r="I6081" s="102"/>
    </row>
    <row r="6082" spans="3:9" s="85" customFormat="1" x14ac:dyDescent="0.25">
      <c r="C6082" s="202"/>
      <c r="I6082" s="102"/>
    </row>
    <row r="6083" spans="3:9" s="85" customFormat="1" x14ac:dyDescent="0.25">
      <c r="C6083" s="202"/>
      <c r="I6083" s="102"/>
    </row>
    <row r="6084" spans="3:9" s="85" customFormat="1" x14ac:dyDescent="0.25">
      <c r="C6084" s="202"/>
      <c r="I6084" s="102"/>
    </row>
    <row r="6085" spans="3:9" s="85" customFormat="1" x14ac:dyDescent="0.25">
      <c r="C6085" s="202"/>
      <c r="I6085" s="102"/>
    </row>
    <row r="6086" spans="3:9" s="85" customFormat="1" x14ac:dyDescent="0.25">
      <c r="C6086" s="202"/>
      <c r="I6086" s="102"/>
    </row>
    <row r="6087" spans="3:9" s="85" customFormat="1" x14ac:dyDescent="0.25">
      <c r="C6087" s="202"/>
      <c r="I6087" s="102"/>
    </row>
    <row r="6088" spans="3:9" s="85" customFormat="1" x14ac:dyDescent="0.25">
      <c r="C6088" s="202"/>
      <c r="I6088" s="102"/>
    </row>
    <row r="6089" spans="3:9" s="85" customFormat="1" x14ac:dyDescent="0.25">
      <c r="C6089" s="202"/>
      <c r="I6089" s="102"/>
    </row>
    <row r="6090" spans="3:9" s="85" customFormat="1" x14ac:dyDescent="0.25">
      <c r="C6090" s="202"/>
      <c r="I6090" s="102"/>
    </row>
    <row r="6091" spans="3:9" s="85" customFormat="1" x14ac:dyDescent="0.25">
      <c r="C6091" s="202"/>
      <c r="I6091" s="102"/>
    </row>
    <row r="6092" spans="3:9" s="85" customFormat="1" x14ac:dyDescent="0.25">
      <c r="C6092" s="202"/>
      <c r="I6092" s="102"/>
    </row>
    <row r="6093" spans="3:9" s="85" customFormat="1" x14ac:dyDescent="0.25">
      <c r="C6093" s="202"/>
      <c r="I6093" s="102"/>
    </row>
    <row r="6094" spans="3:9" s="85" customFormat="1" x14ac:dyDescent="0.25">
      <c r="C6094" s="202"/>
      <c r="I6094" s="102"/>
    </row>
    <row r="6095" spans="3:9" s="85" customFormat="1" x14ac:dyDescent="0.25">
      <c r="C6095" s="202"/>
      <c r="I6095" s="102"/>
    </row>
    <row r="6096" spans="3:9" s="85" customFormat="1" x14ac:dyDescent="0.25">
      <c r="C6096" s="202"/>
      <c r="I6096" s="102"/>
    </row>
    <row r="6097" spans="3:9" s="85" customFormat="1" x14ac:dyDescent="0.25">
      <c r="C6097" s="202"/>
      <c r="I6097" s="102"/>
    </row>
    <row r="6098" spans="3:9" s="85" customFormat="1" x14ac:dyDescent="0.25">
      <c r="C6098" s="202"/>
      <c r="I6098" s="102"/>
    </row>
    <row r="6099" spans="3:9" s="85" customFormat="1" x14ac:dyDescent="0.25">
      <c r="C6099" s="202"/>
      <c r="I6099" s="102"/>
    </row>
    <row r="6100" spans="3:9" s="85" customFormat="1" x14ac:dyDescent="0.25">
      <c r="C6100" s="202"/>
      <c r="I6100" s="102"/>
    </row>
    <row r="6101" spans="3:9" s="85" customFormat="1" x14ac:dyDescent="0.25">
      <c r="C6101" s="202"/>
      <c r="I6101" s="102"/>
    </row>
    <row r="6102" spans="3:9" s="85" customFormat="1" x14ac:dyDescent="0.25">
      <c r="C6102" s="202"/>
      <c r="I6102" s="102"/>
    </row>
    <row r="6103" spans="3:9" s="85" customFormat="1" x14ac:dyDescent="0.25">
      <c r="C6103" s="202"/>
      <c r="I6103" s="102"/>
    </row>
    <row r="6104" spans="3:9" s="85" customFormat="1" x14ac:dyDescent="0.25">
      <c r="C6104" s="202"/>
      <c r="I6104" s="102"/>
    </row>
    <row r="6105" spans="3:9" s="85" customFormat="1" x14ac:dyDescent="0.25">
      <c r="C6105" s="202"/>
      <c r="I6105" s="102"/>
    </row>
    <row r="6106" spans="3:9" s="85" customFormat="1" x14ac:dyDescent="0.25">
      <c r="C6106" s="202"/>
      <c r="I6106" s="102"/>
    </row>
    <row r="6107" spans="3:9" s="85" customFormat="1" x14ac:dyDescent="0.25">
      <c r="C6107" s="202"/>
      <c r="I6107" s="102"/>
    </row>
    <row r="6108" spans="3:9" s="85" customFormat="1" x14ac:dyDescent="0.25">
      <c r="C6108" s="202"/>
      <c r="I6108" s="102"/>
    </row>
    <row r="6109" spans="3:9" s="85" customFormat="1" x14ac:dyDescent="0.25">
      <c r="C6109" s="202"/>
      <c r="I6109" s="102"/>
    </row>
    <row r="6110" spans="3:9" s="85" customFormat="1" x14ac:dyDescent="0.25">
      <c r="C6110" s="202"/>
      <c r="I6110" s="102"/>
    </row>
    <row r="6111" spans="3:9" s="85" customFormat="1" x14ac:dyDescent="0.25">
      <c r="C6111" s="202"/>
      <c r="I6111" s="102"/>
    </row>
    <row r="6112" spans="3:9" s="85" customFormat="1" x14ac:dyDescent="0.25">
      <c r="C6112" s="202"/>
      <c r="I6112" s="102"/>
    </row>
    <row r="6113" spans="3:9" s="85" customFormat="1" x14ac:dyDescent="0.25">
      <c r="C6113" s="202"/>
      <c r="I6113" s="102"/>
    </row>
    <row r="6114" spans="3:9" s="85" customFormat="1" x14ac:dyDescent="0.25">
      <c r="C6114" s="202"/>
      <c r="I6114" s="102"/>
    </row>
    <row r="6115" spans="3:9" s="85" customFormat="1" x14ac:dyDescent="0.25">
      <c r="C6115" s="202"/>
      <c r="I6115" s="102"/>
    </row>
    <row r="6116" spans="3:9" s="85" customFormat="1" x14ac:dyDescent="0.25">
      <c r="C6116" s="202"/>
      <c r="I6116" s="102"/>
    </row>
    <row r="6117" spans="3:9" s="85" customFormat="1" x14ac:dyDescent="0.25">
      <c r="C6117" s="202"/>
      <c r="I6117" s="102"/>
    </row>
    <row r="6118" spans="3:9" s="85" customFormat="1" x14ac:dyDescent="0.25">
      <c r="C6118" s="202"/>
      <c r="I6118" s="102"/>
    </row>
    <row r="6119" spans="3:9" s="85" customFormat="1" x14ac:dyDescent="0.25">
      <c r="C6119" s="202"/>
      <c r="I6119" s="102"/>
    </row>
    <row r="6120" spans="3:9" s="85" customFormat="1" x14ac:dyDescent="0.25">
      <c r="C6120" s="202"/>
      <c r="I6120" s="102"/>
    </row>
    <row r="6121" spans="3:9" s="85" customFormat="1" x14ac:dyDescent="0.25">
      <c r="C6121" s="202"/>
      <c r="I6121" s="102"/>
    </row>
    <row r="6122" spans="3:9" s="85" customFormat="1" x14ac:dyDescent="0.25">
      <c r="C6122" s="202"/>
      <c r="I6122" s="102"/>
    </row>
    <row r="6123" spans="3:9" s="85" customFormat="1" x14ac:dyDescent="0.25">
      <c r="C6123" s="202"/>
      <c r="I6123" s="102"/>
    </row>
    <row r="6124" spans="3:9" s="85" customFormat="1" x14ac:dyDescent="0.25">
      <c r="C6124" s="202"/>
      <c r="I6124" s="102"/>
    </row>
    <row r="6125" spans="3:9" s="85" customFormat="1" x14ac:dyDescent="0.25">
      <c r="C6125" s="202"/>
      <c r="I6125" s="102"/>
    </row>
    <row r="6126" spans="3:9" s="85" customFormat="1" x14ac:dyDescent="0.25">
      <c r="C6126" s="202"/>
      <c r="I6126" s="102"/>
    </row>
    <row r="6127" spans="3:9" s="85" customFormat="1" x14ac:dyDescent="0.25">
      <c r="C6127" s="202"/>
      <c r="I6127" s="102"/>
    </row>
    <row r="6128" spans="3:9" s="85" customFormat="1" x14ac:dyDescent="0.25">
      <c r="C6128" s="202"/>
      <c r="I6128" s="102"/>
    </row>
    <row r="6129" spans="3:9" s="85" customFormat="1" x14ac:dyDescent="0.25">
      <c r="C6129" s="202"/>
      <c r="I6129" s="102"/>
    </row>
    <row r="6130" spans="3:9" s="85" customFormat="1" x14ac:dyDescent="0.25">
      <c r="C6130" s="202"/>
      <c r="I6130" s="102"/>
    </row>
    <row r="6131" spans="3:9" s="85" customFormat="1" x14ac:dyDescent="0.25">
      <c r="C6131" s="202"/>
      <c r="I6131" s="102"/>
    </row>
    <row r="6132" spans="3:9" s="85" customFormat="1" x14ac:dyDescent="0.25">
      <c r="C6132" s="202"/>
      <c r="I6132" s="102"/>
    </row>
    <row r="6133" spans="3:9" s="85" customFormat="1" x14ac:dyDescent="0.25">
      <c r="C6133" s="202"/>
      <c r="I6133" s="102"/>
    </row>
    <row r="6134" spans="3:9" s="85" customFormat="1" x14ac:dyDescent="0.25">
      <c r="C6134" s="202"/>
      <c r="I6134" s="102"/>
    </row>
    <row r="6135" spans="3:9" s="85" customFormat="1" x14ac:dyDescent="0.25">
      <c r="C6135" s="202"/>
      <c r="I6135" s="102"/>
    </row>
    <row r="6136" spans="3:9" s="85" customFormat="1" x14ac:dyDescent="0.25">
      <c r="C6136" s="202"/>
      <c r="I6136" s="102"/>
    </row>
    <row r="6137" spans="3:9" s="85" customFormat="1" x14ac:dyDescent="0.25">
      <c r="C6137" s="202"/>
      <c r="I6137" s="102"/>
    </row>
    <row r="6138" spans="3:9" s="85" customFormat="1" x14ac:dyDescent="0.25">
      <c r="C6138" s="202"/>
      <c r="I6138" s="102"/>
    </row>
    <row r="6139" spans="3:9" s="85" customFormat="1" x14ac:dyDescent="0.25">
      <c r="C6139" s="202"/>
      <c r="I6139" s="102"/>
    </row>
    <row r="6140" spans="3:9" s="85" customFormat="1" x14ac:dyDescent="0.25">
      <c r="C6140" s="202"/>
      <c r="I6140" s="102"/>
    </row>
    <row r="6141" spans="3:9" s="85" customFormat="1" x14ac:dyDescent="0.25">
      <c r="C6141" s="202"/>
      <c r="I6141" s="102"/>
    </row>
    <row r="6142" spans="3:9" s="85" customFormat="1" x14ac:dyDescent="0.25">
      <c r="C6142" s="202"/>
      <c r="I6142" s="102"/>
    </row>
    <row r="6143" spans="3:9" s="85" customFormat="1" x14ac:dyDescent="0.25">
      <c r="C6143" s="202"/>
      <c r="I6143" s="102"/>
    </row>
    <row r="6144" spans="3:9" s="85" customFormat="1" x14ac:dyDescent="0.25">
      <c r="C6144" s="202"/>
      <c r="I6144" s="102"/>
    </row>
    <row r="6145" spans="3:9" s="85" customFormat="1" x14ac:dyDescent="0.25">
      <c r="C6145" s="202"/>
      <c r="I6145" s="102"/>
    </row>
    <row r="6146" spans="3:9" s="85" customFormat="1" x14ac:dyDescent="0.25">
      <c r="C6146" s="202"/>
      <c r="I6146" s="102"/>
    </row>
    <row r="6147" spans="3:9" s="85" customFormat="1" x14ac:dyDescent="0.25">
      <c r="C6147" s="202"/>
      <c r="I6147" s="102"/>
    </row>
    <row r="6148" spans="3:9" s="85" customFormat="1" x14ac:dyDescent="0.25">
      <c r="C6148" s="202"/>
      <c r="I6148" s="102"/>
    </row>
    <row r="6149" spans="3:9" s="85" customFormat="1" x14ac:dyDescent="0.25">
      <c r="C6149" s="202"/>
      <c r="I6149" s="102"/>
    </row>
    <row r="6150" spans="3:9" s="85" customFormat="1" x14ac:dyDescent="0.25">
      <c r="C6150" s="202"/>
      <c r="I6150" s="102"/>
    </row>
    <row r="6151" spans="3:9" s="85" customFormat="1" x14ac:dyDescent="0.25">
      <c r="C6151" s="202"/>
      <c r="I6151" s="102"/>
    </row>
    <row r="6152" spans="3:9" s="85" customFormat="1" x14ac:dyDescent="0.25">
      <c r="C6152" s="202"/>
      <c r="I6152" s="102"/>
    </row>
    <row r="6153" spans="3:9" s="85" customFormat="1" x14ac:dyDescent="0.25">
      <c r="C6153" s="202"/>
      <c r="I6153" s="102"/>
    </row>
    <row r="6154" spans="3:9" s="85" customFormat="1" x14ac:dyDescent="0.25">
      <c r="C6154" s="202"/>
      <c r="I6154" s="102"/>
    </row>
    <row r="6155" spans="3:9" s="85" customFormat="1" x14ac:dyDescent="0.25">
      <c r="C6155" s="202"/>
      <c r="I6155" s="102"/>
    </row>
    <row r="6156" spans="3:9" s="85" customFormat="1" x14ac:dyDescent="0.25">
      <c r="C6156" s="202"/>
      <c r="I6156" s="102"/>
    </row>
    <row r="6157" spans="3:9" s="85" customFormat="1" x14ac:dyDescent="0.25">
      <c r="C6157" s="202"/>
      <c r="I6157" s="102"/>
    </row>
    <row r="6158" spans="3:9" s="85" customFormat="1" x14ac:dyDescent="0.25">
      <c r="C6158" s="202"/>
      <c r="I6158" s="102"/>
    </row>
    <row r="6159" spans="3:9" s="85" customFormat="1" x14ac:dyDescent="0.25">
      <c r="C6159" s="202"/>
      <c r="I6159" s="102"/>
    </row>
    <row r="6160" spans="3:9" s="85" customFormat="1" x14ac:dyDescent="0.25">
      <c r="C6160" s="202"/>
      <c r="I6160" s="102"/>
    </row>
    <row r="6161" spans="3:9" s="85" customFormat="1" x14ac:dyDescent="0.25">
      <c r="C6161" s="202"/>
      <c r="I6161" s="102"/>
    </row>
    <row r="6162" spans="3:9" s="85" customFormat="1" x14ac:dyDescent="0.25">
      <c r="C6162" s="202"/>
      <c r="I6162" s="102"/>
    </row>
    <row r="6163" spans="3:9" s="85" customFormat="1" x14ac:dyDescent="0.25">
      <c r="C6163" s="202"/>
      <c r="I6163" s="102"/>
    </row>
    <row r="6164" spans="3:9" s="85" customFormat="1" x14ac:dyDescent="0.25">
      <c r="C6164" s="202"/>
      <c r="I6164" s="102"/>
    </row>
    <row r="6165" spans="3:9" s="85" customFormat="1" x14ac:dyDescent="0.25">
      <c r="C6165" s="202"/>
      <c r="I6165" s="102"/>
    </row>
    <row r="6166" spans="3:9" s="85" customFormat="1" x14ac:dyDescent="0.25">
      <c r="C6166" s="202"/>
      <c r="I6166" s="102"/>
    </row>
    <row r="6167" spans="3:9" s="85" customFormat="1" x14ac:dyDescent="0.25">
      <c r="C6167" s="202"/>
      <c r="I6167" s="102"/>
    </row>
    <row r="6168" spans="3:9" s="85" customFormat="1" x14ac:dyDescent="0.25">
      <c r="C6168" s="202"/>
      <c r="I6168" s="102"/>
    </row>
    <row r="6169" spans="3:9" s="85" customFormat="1" x14ac:dyDescent="0.25">
      <c r="C6169" s="202"/>
      <c r="I6169" s="102"/>
    </row>
    <row r="6170" spans="3:9" s="85" customFormat="1" x14ac:dyDescent="0.25">
      <c r="C6170" s="202"/>
      <c r="I6170" s="102"/>
    </row>
    <row r="6171" spans="3:9" s="85" customFormat="1" x14ac:dyDescent="0.25">
      <c r="C6171" s="202"/>
      <c r="I6171" s="102"/>
    </row>
    <row r="6172" spans="3:9" s="85" customFormat="1" x14ac:dyDescent="0.25">
      <c r="C6172" s="202"/>
      <c r="I6172" s="102"/>
    </row>
    <row r="6173" spans="3:9" s="85" customFormat="1" x14ac:dyDescent="0.25">
      <c r="C6173" s="202"/>
      <c r="I6173" s="102"/>
    </row>
    <row r="6174" spans="3:9" s="85" customFormat="1" x14ac:dyDescent="0.25">
      <c r="C6174" s="202"/>
      <c r="I6174" s="102"/>
    </row>
    <row r="6175" spans="3:9" s="85" customFormat="1" x14ac:dyDescent="0.25">
      <c r="C6175" s="202"/>
      <c r="I6175" s="102"/>
    </row>
    <row r="6176" spans="3:9" s="85" customFormat="1" x14ac:dyDescent="0.25">
      <c r="C6176" s="202"/>
      <c r="I6176" s="102"/>
    </row>
    <row r="6177" spans="3:9" s="85" customFormat="1" x14ac:dyDescent="0.25">
      <c r="C6177" s="202"/>
      <c r="I6177" s="102"/>
    </row>
    <row r="6178" spans="3:9" s="85" customFormat="1" x14ac:dyDescent="0.25">
      <c r="C6178" s="202"/>
      <c r="I6178" s="102"/>
    </row>
    <row r="6179" spans="3:9" s="85" customFormat="1" x14ac:dyDescent="0.25">
      <c r="C6179" s="202"/>
      <c r="I6179" s="102"/>
    </row>
    <row r="6180" spans="3:9" s="85" customFormat="1" x14ac:dyDescent="0.25">
      <c r="C6180" s="202"/>
      <c r="I6180" s="102"/>
    </row>
    <row r="6181" spans="3:9" s="85" customFormat="1" x14ac:dyDescent="0.25">
      <c r="C6181" s="202"/>
      <c r="I6181" s="102"/>
    </row>
    <row r="6182" spans="3:9" s="85" customFormat="1" x14ac:dyDescent="0.25">
      <c r="C6182" s="202"/>
      <c r="I6182" s="102"/>
    </row>
    <row r="6183" spans="3:9" s="85" customFormat="1" x14ac:dyDescent="0.25">
      <c r="C6183" s="202"/>
      <c r="I6183" s="102"/>
    </row>
    <row r="6184" spans="3:9" s="85" customFormat="1" x14ac:dyDescent="0.25">
      <c r="C6184" s="202"/>
      <c r="I6184" s="102"/>
    </row>
    <row r="6185" spans="3:9" s="85" customFormat="1" x14ac:dyDescent="0.25">
      <c r="C6185" s="202"/>
      <c r="I6185" s="102"/>
    </row>
    <row r="6186" spans="3:9" s="85" customFormat="1" x14ac:dyDescent="0.25">
      <c r="C6186" s="202"/>
      <c r="I6186" s="102"/>
    </row>
    <row r="6187" spans="3:9" s="85" customFormat="1" x14ac:dyDescent="0.25">
      <c r="C6187" s="202"/>
      <c r="I6187" s="102"/>
    </row>
    <row r="6188" spans="3:9" s="85" customFormat="1" x14ac:dyDescent="0.25">
      <c r="C6188" s="202"/>
      <c r="I6188" s="102"/>
    </row>
    <row r="6189" spans="3:9" s="85" customFormat="1" x14ac:dyDescent="0.25">
      <c r="C6189" s="202"/>
      <c r="I6189" s="102"/>
    </row>
    <row r="6190" spans="3:9" s="85" customFormat="1" x14ac:dyDescent="0.25">
      <c r="C6190" s="202"/>
      <c r="I6190" s="102"/>
    </row>
    <row r="6191" spans="3:9" s="85" customFormat="1" x14ac:dyDescent="0.25">
      <c r="C6191" s="202"/>
      <c r="I6191" s="102"/>
    </row>
    <row r="6192" spans="3:9" s="85" customFormat="1" x14ac:dyDescent="0.25">
      <c r="C6192" s="202"/>
      <c r="I6192" s="102"/>
    </row>
    <row r="6193" spans="3:9" s="85" customFormat="1" x14ac:dyDescent="0.25">
      <c r="C6193" s="202"/>
      <c r="I6193" s="102"/>
    </row>
    <row r="6194" spans="3:9" s="85" customFormat="1" x14ac:dyDescent="0.25">
      <c r="C6194" s="202"/>
      <c r="I6194" s="102"/>
    </row>
    <row r="6195" spans="3:9" s="85" customFormat="1" x14ac:dyDescent="0.25">
      <c r="C6195" s="202"/>
      <c r="I6195" s="102"/>
    </row>
    <row r="6196" spans="3:9" s="85" customFormat="1" x14ac:dyDescent="0.25">
      <c r="C6196" s="202"/>
      <c r="I6196" s="102"/>
    </row>
    <row r="6197" spans="3:9" s="85" customFormat="1" x14ac:dyDescent="0.25">
      <c r="C6197" s="202"/>
      <c r="I6197" s="102"/>
    </row>
    <row r="6198" spans="3:9" s="85" customFormat="1" x14ac:dyDescent="0.25">
      <c r="C6198" s="202"/>
      <c r="I6198" s="102"/>
    </row>
    <row r="6199" spans="3:9" s="85" customFormat="1" x14ac:dyDescent="0.25">
      <c r="C6199" s="202"/>
      <c r="I6199" s="102"/>
    </row>
    <row r="6200" spans="3:9" s="85" customFormat="1" x14ac:dyDescent="0.25">
      <c r="C6200" s="202"/>
      <c r="I6200" s="102"/>
    </row>
    <row r="6201" spans="3:9" s="85" customFormat="1" x14ac:dyDescent="0.25">
      <c r="C6201" s="202"/>
      <c r="I6201" s="102"/>
    </row>
    <row r="6202" spans="3:9" s="85" customFormat="1" x14ac:dyDescent="0.25">
      <c r="C6202" s="202"/>
      <c r="I6202" s="102"/>
    </row>
    <row r="6203" spans="3:9" s="85" customFormat="1" x14ac:dyDescent="0.25">
      <c r="C6203" s="202"/>
      <c r="I6203" s="102"/>
    </row>
    <row r="6204" spans="3:9" s="85" customFormat="1" x14ac:dyDescent="0.25">
      <c r="C6204" s="202"/>
      <c r="I6204" s="102"/>
    </row>
    <row r="6205" spans="3:9" s="85" customFormat="1" x14ac:dyDescent="0.25">
      <c r="C6205" s="202"/>
      <c r="I6205" s="102"/>
    </row>
    <row r="6206" spans="3:9" s="85" customFormat="1" x14ac:dyDescent="0.25">
      <c r="C6206" s="202"/>
      <c r="I6206" s="102"/>
    </row>
    <row r="6207" spans="3:9" s="85" customFormat="1" x14ac:dyDescent="0.25">
      <c r="C6207" s="202"/>
      <c r="I6207" s="102"/>
    </row>
    <row r="6208" spans="3:9" s="85" customFormat="1" x14ac:dyDescent="0.25">
      <c r="C6208" s="202"/>
      <c r="I6208" s="102"/>
    </row>
    <row r="6209" spans="3:9" s="85" customFormat="1" x14ac:dyDescent="0.25">
      <c r="C6209" s="202"/>
      <c r="I6209" s="102"/>
    </row>
    <row r="6210" spans="3:9" s="85" customFormat="1" x14ac:dyDescent="0.25">
      <c r="C6210" s="202"/>
      <c r="I6210" s="102"/>
    </row>
    <row r="6211" spans="3:9" s="85" customFormat="1" x14ac:dyDescent="0.25">
      <c r="C6211" s="202"/>
      <c r="I6211" s="102"/>
    </row>
    <row r="6212" spans="3:9" s="85" customFormat="1" x14ac:dyDescent="0.25">
      <c r="C6212" s="202"/>
      <c r="I6212" s="102"/>
    </row>
    <row r="6213" spans="3:9" s="85" customFormat="1" x14ac:dyDescent="0.25">
      <c r="C6213" s="202"/>
      <c r="I6213" s="102"/>
    </row>
    <row r="6214" spans="3:9" s="85" customFormat="1" x14ac:dyDescent="0.25">
      <c r="C6214" s="202"/>
      <c r="I6214" s="102"/>
    </row>
    <row r="6215" spans="3:9" s="85" customFormat="1" x14ac:dyDescent="0.25">
      <c r="C6215" s="202"/>
      <c r="I6215" s="102"/>
    </row>
    <row r="6216" spans="3:9" s="85" customFormat="1" x14ac:dyDescent="0.25">
      <c r="C6216" s="202"/>
      <c r="I6216" s="102"/>
    </row>
    <row r="6217" spans="3:9" s="85" customFormat="1" x14ac:dyDescent="0.25">
      <c r="C6217" s="202"/>
      <c r="I6217" s="102"/>
    </row>
    <row r="6218" spans="3:9" s="85" customFormat="1" x14ac:dyDescent="0.25">
      <c r="C6218" s="202"/>
      <c r="I6218" s="102"/>
    </row>
    <row r="6219" spans="3:9" s="85" customFormat="1" x14ac:dyDescent="0.25">
      <c r="C6219" s="202"/>
      <c r="I6219" s="102"/>
    </row>
    <row r="6220" spans="3:9" s="85" customFormat="1" x14ac:dyDescent="0.25">
      <c r="C6220" s="202"/>
      <c r="I6220" s="102"/>
    </row>
    <row r="6221" spans="3:9" s="85" customFormat="1" x14ac:dyDescent="0.25">
      <c r="C6221" s="202"/>
      <c r="I6221" s="102"/>
    </row>
    <row r="6222" spans="3:9" s="85" customFormat="1" x14ac:dyDescent="0.25">
      <c r="C6222" s="202"/>
      <c r="I6222" s="102"/>
    </row>
    <row r="6223" spans="3:9" s="85" customFormat="1" x14ac:dyDescent="0.25">
      <c r="C6223" s="202"/>
      <c r="I6223" s="102"/>
    </row>
    <row r="6224" spans="3:9" s="85" customFormat="1" x14ac:dyDescent="0.25">
      <c r="C6224" s="202"/>
      <c r="I6224" s="102"/>
    </row>
    <row r="6225" spans="3:9" s="85" customFormat="1" x14ac:dyDescent="0.25">
      <c r="C6225" s="202"/>
      <c r="I6225" s="102"/>
    </row>
    <row r="6226" spans="3:9" s="85" customFormat="1" x14ac:dyDescent="0.25">
      <c r="C6226" s="202"/>
      <c r="I6226" s="102"/>
    </row>
    <row r="6227" spans="3:9" s="85" customFormat="1" x14ac:dyDescent="0.25">
      <c r="C6227" s="202"/>
      <c r="I6227" s="102"/>
    </row>
    <row r="6228" spans="3:9" s="85" customFormat="1" x14ac:dyDescent="0.25">
      <c r="C6228" s="202"/>
      <c r="I6228" s="102"/>
    </row>
    <row r="6229" spans="3:9" s="85" customFormat="1" x14ac:dyDescent="0.25">
      <c r="C6229" s="202"/>
      <c r="I6229" s="102"/>
    </row>
    <row r="6230" spans="3:9" s="85" customFormat="1" x14ac:dyDescent="0.25">
      <c r="C6230" s="202"/>
      <c r="I6230" s="102"/>
    </row>
    <row r="6231" spans="3:9" s="85" customFormat="1" x14ac:dyDescent="0.25">
      <c r="C6231" s="202"/>
      <c r="I6231" s="102"/>
    </row>
    <row r="6232" spans="3:9" s="85" customFormat="1" x14ac:dyDescent="0.25">
      <c r="C6232" s="202"/>
      <c r="I6232" s="102"/>
    </row>
    <row r="6233" spans="3:9" s="85" customFormat="1" x14ac:dyDescent="0.25">
      <c r="C6233" s="202"/>
      <c r="I6233" s="102"/>
    </row>
    <row r="6234" spans="3:9" s="85" customFormat="1" x14ac:dyDescent="0.25">
      <c r="C6234" s="202"/>
      <c r="I6234" s="102"/>
    </row>
    <row r="6235" spans="3:9" s="85" customFormat="1" x14ac:dyDescent="0.25">
      <c r="C6235" s="202"/>
      <c r="I6235" s="102"/>
    </row>
    <row r="6236" spans="3:9" s="85" customFormat="1" x14ac:dyDescent="0.25">
      <c r="C6236" s="202"/>
      <c r="I6236" s="102"/>
    </row>
    <row r="6237" spans="3:9" s="85" customFormat="1" x14ac:dyDescent="0.25">
      <c r="C6237" s="202"/>
      <c r="I6237" s="102"/>
    </row>
    <row r="6238" spans="3:9" s="85" customFormat="1" x14ac:dyDescent="0.25">
      <c r="C6238" s="202"/>
      <c r="I6238" s="102"/>
    </row>
    <row r="6239" spans="3:9" s="85" customFormat="1" x14ac:dyDescent="0.25">
      <c r="C6239" s="202"/>
      <c r="I6239" s="102"/>
    </row>
    <row r="6240" spans="3:9" s="85" customFormat="1" x14ac:dyDescent="0.25">
      <c r="C6240" s="202"/>
      <c r="I6240" s="102"/>
    </row>
    <row r="6241" spans="3:9" s="85" customFormat="1" x14ac:dyDescent="0.25">
      <c r="C6241" s="202"/>
      <c r="I6241" s="102"/>
    </row>
    <row r="6242" spans="3:9" s="85" customFormat="1" x14ac:dyDescent="0.25">
      <c r="C6242" s="202"/>
      <c r="I6242" s="102"/>
    </row>
    <row r="6243" spans="3:9" s="85" customFormat="1" x14ac:dyDescent="0.25">
      <c r="C6243" s="202"/>
      <c r="I6243" s="102"/>
    </row>
    <row r="6244" spans="3:9" s="85" customFormat="1" x14ac:dyDescent="0.25">
      <c r="C6244" s="202"/>
      <c r="I6244" s="102"/>
    </row>
    <row r="6245" spans="3:9" s="85" customFormat="1" x14ac:dyDescent="0.25">
      <c r="C6245" s="202"/>
      <c r="I6245" s="102"/>
    </row>
    <row r="6246" spans="3:9" s="85" customFormat="1" x14ac:dyDescent="0.25">
      <c r="C6246" s="202"/>
      <c r="I6246" s="102"/>
    </row>
    <row r="6247" spans="3:9" s="85" customFormat="1" x14ac:dyDescent="0.25">
      <c r="C6247" s="202"/>
      <c r="I6247" s="102"/>
    </row>
    <row r="6248" spans="3:9" s="85" customFormat="1" x14ac:dyDescent="0.25">
      <c r="C6248" s="202"/>
      <c r="I6248" s="102"/>
    </row>
    <row r="6249" spans="3:9" s="85" customFormat="1" x14ac:dyDescent="0.25">
      <c r="C6249" s="202"/>
      <c r="I6249" s="102"/>
    </row>
    <row r="6250" spans="3:9" s="85" customFormat="1" x14ac:dyDescent="0.25">
      <c r="C6250" s="202"/>
      <c r="I6250" s="102"/>
    </row>
    <row r="6251" spans="3:9" s="85" customFormat="1" x14ac:dyDescent="0.25">
      <c r="C6251" s="202"/>
      <c r="I6251" s="102"/>
    </row>
    <row r="6252" spans="3:9" s="85" customFormat="1" x14ac:dyDescent="0.25">
      <c r="C6252" s="202"/>
      <c r="I6252" s="102"/>
    </row>
    <row r="6253" spans="3:9" s="85" customFormat="1" x14ac:dyDescent="0.25">
      <c r="C6253" s="202"/>
      <c r="I6253" s="102"/>
    </row>
    <row r="6254" spans="3:9" s="85" customFormat="1" x14ac:dyDescent="0.25">
      <c r="C6254" s="202"/>
      <c r="I6254" s="102"/>
    </row>
    <row r="6255" spans="3:9" s="85" customFormat="1" x14ac:dyDescent="0.25">
      <c r="C6255" s="202"/>
      <c r="I6255" s="102"/>
    </row>
    <row r="6256" spans="3:9" s="85" customFormat="1" x14ac:dyDescent="0.25">
      <c r="C6256" s="202"/>
      <c r="I6256" s="102"/>
    </row>
    <row r="6257" spans="3:9" s="85" customFormat="1" x14ac:dyDescent="0.25">
      <c r="C6257" s="202"/>
      <c r="I6257" s="102"/>
    </row>
    <row r="6258" spans="3:9" s="85" customFormat="1" x14ac:dyDescent="0.25">
      <c r="C6258" s="202"/>
      <c r="I6258" s="102"/>
    </row>
    <row r="6259" spans="3:9" s="85" customFormat="1" x14ac:dyDescent="0.25">
      <c r="C6259" s="202"/>
      <c r="I6259" s="102"/>
    </row>
    <row r="6260" spans="3:9" s="85" customFormat="1" x14ac:dyDescent="0.25">
      <c r="C6260" s="202"/>
      <c r="I6260" s="102"/>
    </row>
    <row r="6261" spans="3:9" s="85" customFormat="1" x14ac:dyDescent="0.25">
      <c r="C6261" s="202"/>
      <c r="I6261" s="102"/>
    </row>
    <row r="6262" spans="3:9" s="85" customFormat="1" x14ac:dyDescent="0.25">
      <c r="C6262" s="202"/>
      <c r="I6262" s="102"/>
    </row>
    <row r="6263" spans="3:9" s="85" customFormat="1" x14ac:dyDescent="0.25">
      <c r="C6263" s="202"/>
      <c r="I6263" s="102"/>
    </row>
    <row r="6264" spans="3:9" s="85" customFormat="1" x14ac:dyDescent="0.25">
      <c r="C6264" s="202"/>
      <c r="I6264" s="102"/>
    </row>
    <row r="6265" spans="3:9" s="85" customFormat="1" x14ac:dyDescent="0.25">
      <c r="C6265" s="202"/>
      <c r="I6265" s="102"/>
    </row>
    <row r="6266" spans="3:9" s="85" customFormat="1" x14ac:dyDescent="0.25">
      <c r="C6266" s="202"/>
      <c r="I6266" s="102"/>
    </row>
    <row r="6267" spans="3:9" s="85" customFormat="1" x14ac:dyDescent="0.25">
      <c r="C6267" s="202"/>
      <c r="I6267" s="102"/>
    </row>
    <row r="6268" spans="3:9" s="85" customFormat="1" x14ac:dyDescent="0.25">
      <c r="C6268" s="202"/>
      <c r="I6268" s="102"/>
    </row>
    <row r="6269" spans="3:9" s="85" customFormat="1" x14ac:dyDescent="0.25">
      <c r="C6269" s="202"/>
      <c r="I6269" s="102"/>
    </row>
    <row r="6270" spans="3:9" s="85" customFormat="1" x14ac:dyDescent="0.25">
      <c r="C6270" s="202"/>
      <c r="I6270" s="102"/>
    </row>
    <row r="6271" spans="3:9" s="85" customFormat="1" x14ac:dyDescent="0.25">
      <c r="C6271" s="202"/>
      <c r="I6271" s="102"/>
    </row>
    <row r="6272" spans="3:9" s="85" customFormat="1" x14ac:dyDescent="0.25">
      <c r="C6272" s="202"/>
      <c r="I6272" s="102"/>
    </row>
    <row r="6273" spans="3:9" s="85" customFormat="1" x14ac:dyDescent="0.25">
      <c r="C6273" s="202"/>
      <c r="I6273" s="102"/>
    </row>
    <row r="6274" spans="3:9" s="85" customFormat="1" x14ac:dyDescent="0.25">
      <c r="C6274" s="202"/>
      <c r="I6274" s="102"/>
    </row>
    <row r="6275" spans="3:9" s="85" customFormat="1" x14ac:dyDescent="0.25">
      <c r="C6275" s="202"/>
      <c r="I6275" s="102"/>
    </row>
    <row r="6276" spans="3:9" s="85" customFormat="1" x14ac:dyDescent="0.25">
      <c r="C6276" s="202"/>
      <c r="I6276" s="102"/>
    </row>
    <row r="6277" spans="3:9" s="85" customFormat="1" x14ac:dyDescent="0.25">
      <c r="C6277" s="202"/>
      <c r="I6277" s="102"/>
    </row>
    <row r="6278" spans="3:9" s="85" customFormat="1" x14ac:dyDescent="0.25">
      <c r="C6278" s="202"/>
      <c r="I6278" s="102"/>
    </row>
    <row r="6279" spans="3:9" s="85" customFormat="1" x14ac:dyDescent="0.25">
      <c r="C6279" s="202"/>
      <c r="I6279" s="102"/>
    </row>
    <row r="6280" spans="3:9" s="85" customFormat="1" x14ac:dyDescent="0.25">
      <c r="C6280" s="202"/>
      <c r="I6280" s="102"/>
    </row>
    <row r="6281" spans="3:9" s="85" customFormat="1" x14ac:dyDescent="0.25">
      <c r="C6281" s="202"/>
      <c r="I6281" s="102"/>
    </row>
    <row r="6282" spans="3:9" s="85" customFormat="1" x14ac:dyDescent="0.25">
      <c r="C6282" s="202"/>
      <c r="I6282" s="102"/>
    </row>
    <row r="6283" spans="3:9" s="85" customFormat="1" x14ac:dyDescent="0.25">
      <c r="C6283" s="202"/>
      <c r="I6283" s="102"/>
    </row>
    <row r="6284" spans="3:9" s="85" customFormat="1" x14ac:dyDescent="0.25">
      <c r="C6284" s="202"/>
      <c r="I6284" s="102"/>
    </row>
    <row r="6285" spans="3:9" s="85" customFormat="1" x14ac:dyDescent="0.25">
      <c r="C6285" s="202"/>
      <c r="I6285" s="102"/>
    </row>
    <row r="6286" spans="3:9" s="85" customFormat="1" x14ac:dyDescent="0.25">
      <c r="C6286" s="202"/>
      <c r="I6286" s="102"/>
    </row>
    <row r="6287" spans="3:9" s="85" customFormat="1" x14ac:dyDescent="0.25">
      <c r="C6287" s="202"/>
      <c r="I6287" s="102"/>
    </row>
    <row r="6288" spans="3:9" s="85" customFormat="1" x14ac:dyDescent="0.25">
      <c r="C6288" s="202"/>
      <c r="I6288" s="102"/>
    </row>
    <row r="6289" spans="3:9" s="85" customFormat="1" x14ac:dyDescent="0.25">
      <c r="C6289" s="202"/>
      <c r="I6289" s="102"/>
    </row>
    <row r="6290" spans="3:9" s="85" customFormat="1" x14ac:dyDescent="0.25">
      <c r="C6290" s="202"/>
      <c r="I6290" s="102"/>
    </row>
    <row r="6291" spans="3:9" s="85" customFormat="1" x14ac:dyDescent="0.25">
      <c r="C6291" s="202"/>
      <c r="I6291" s="102"/>
    </row>
    <row r="6292" spans="3:9" s="85" customFormat="1" x14ac:dyDescent="0.25">
      <c r="C6292" s="202"/>
      <c r="I6292" s="102"/>
    </row>
    <row r="6293" spans="3:9" s="85" customFormat="1" x14ac:dyDescent="0.25">
      <c r="C6293" s="202"/>
      <c r="I6293" s="102"/>
    </row>
    <row r="6294" spans="3:9" s="85" customFormat="1" x14ac:dyDescent="0.25">
      <c r="C6294" s="202"/>
      <c r="I6294" s="102"/>
    </row>
    <row r="6295" spans="3:9" s="85" customFormat="1" x14ac:dyDescent="0.25">
      <c r="C6295" s="202"/>
      <c r="I6295" s="102"/>
    </row>
    <row r="6296" spans="3:9" s="85" customFormat="1" x14ac:dyDescent="0.25">
      <c r="C6296" s="202"/>
      <c r="I6296" s="102"/>
    </row>
    <row r="6297" spans="3:9" s="85" customFormat="1" x14ac:dyDescent="0.25">
      <c r="C6297" s="202"/>
      <c r="I6297" s="102"/>
    </row>
    <row r="6298" spans="3:9" s="85" customFormat="1" x14ac:dyDescent="0.25">
      <c r="C6298" s="202"/>
      <c r="I6298" s="102"/>
    </row>
    <row r="6299" spans="3:9" s="85" customFormat="1" x14ac:dyDescent="0.25">
      <c r="C6299" s="202"/>
      <c r="I6299" s="102"/>
    </row>
    <row r="6300" spans="3:9" s="85" customFormat="1" x14ac:dyDescent="0.25">
      <c r="C6300" s="202"/>
      <c r="I6300" s="102"/>
    </row>
    <row r="6301" spans="3:9" s="85" customFormat="1" x14ac:dyDescent="0.25">
      <c r="C6301" s="202"/>
      <c r="I6301" s="102"/>
    </row>
    <row r="6302" spans="3:9" s="85" customFormat="1" x14ac:dyDescent="0.25">
      <c r="C6302" s="202"/>
      <c r="I6302" s="102"/>
    </row>
    <row r="6303" spans="3:9" s="85" customFormat="1" x14ac:dyDescent="0.25">
      <c r="C6303" s="202"/>
      <c r="I6303" s="102"/>
    </row>
    <row r="6304" spans="3:9" s="85" customFormat="1" x14ac:dyDescent="0.25">
      <c r="C6304" s="202"/>
      <c r="I6304" s="102"/>
    </row>
    <row r="6305" spans="3:9" s="85" customFormat="1" x14ac:dyDescent="0.25">
      <c r="C6305" s="202"/>
      <c r="I6305" s="102"/>
    </row>
    <row r="6306" spans="3:9" s="85" customFormat="1" x14ac:dyDescent="0.25">
      <c r="C6306" s="202"/>
      <c r="I6306" s="102"/>
    </row>
    <row r="6307" spans="3:9" s="85" customFormat="1" x14ac:dyDescent="0.25">
      <c r="C6307" s="202"/>
      <c r="I6307" s="102"/>
    </row>
    <row r="6308" spans="3:9" s="85" customFormat="1" x14ac:dyDescent="0.25">
      <c r="C6308" s="202"/>
      <c r="I6308" s="102"/>
    </row>
    <row r="6309" spans="3:9" s="85" customFormat="1" x14ac:dyDescent="0.25">
      <c r="C6309" s="202"/>
      <c r="I6309" s="102"/>
    </row>
    <row r="6310" spans="3:9" s="85" customFormat="1" x14ac:dyDescent="0.25">
      <c r="C6310" s="202"/>
      <c r="I6310" s="102"/>
    </row>
    <row r="6311" spans="3:9" s="85" customFormat="1" x14ac:dyDescent="0.25">
      <c r="C6311" s="202"/>
      <c r="I6311" s="102"/>
    </row>
    <row r="6312" spans="3:9" s="85" customFormat="1" x14ac:dyDescent="0.25">
      <c r="C6312" s="202"/>
      <c r="I6312" s="102"/>
    </row>
    <row r="6313" spans="3:9" s="85" customFormat="1" x14ac:dyDescent="0.25">
      <c r="C6313" s="202"/>
      <c r="I6313" s="102"/>
    </row>
    <row r="6314" spans="3:9" s="85" customFormat="1" x14ac:dyDescent="0.25">
      <c r="C6314" s="202"/>
      <c r="I6314" s="102"/>
    </row>
    <row r="6315" spans="3:9" s="85" customFormat="1" x14ac:dyDescent="0.25">
      <c r="C6315" s="202"/>
      <c r="I6315" s="102"/>
    </row>
    <row r="6316" spans="3:9" s="85" customFormat="1" x14ac:dyDescent="0.25">
      <c r="C6316" s="202"/>
      <c r="I6316" s="102"/>
    </row>
    <row r="6317" spans="3:9" s="85" customFormat="1" x14ac:dyDescent="0.25">
      <c r="C6317" s="202"/>
      <c r="I6317" s="102"/>
    </row>
    <row r="6318" spans="3:9" s="85" customFormat="1" x14ac:dyDescent="0.25">
      <c r="C6318" s="202"/>
      <c r="I6318" s="102"/>
    </row>
    <row r="6319" spans="3:9" s="85" customFormat="1" x14ac:dyDescent="0.25">
      <c r="C6319" s="202"/>
      <c r="I6319" s="102"/>
    </row>
    <row r="6320" spans="3:9" s="85" customFormat="1" x14ac:dyDescent="0.25">
      <c r="C6320" s="202"/>
      <c r="I6320" s="102"/>
    </row>
    <row r="6321" spans="3:9" s="85" customFormat="1" x14ac:dyDescent="0.25">
      <c r="C6321" s="202"/>
      <c r="I6321" s="102"/>
    </row>
    <row r="6322" spans="3:9" s="85" customFormat="1" x14ac:dyDescent="0.25">
      <c r="C6322" s="202"/>
      <c r="I6322" s="102"/>
    </row>
    <row r="6323" spans="3:9" s="85" customFormat="1" x14ac:dyDescent="0.25">
      <c r="C6323" s="202"/>
      <c r="I6323" s="102"/>
    </row>
    <row r="6324" spans="3:9" s="85" customFormat="1" x14ac:dyDescent="0.25">
      <c r="C6324" s="202"/>
      <c r="I6324" s="102"/>
    </row>
    <row r="6325" spans="3:9" s="85" customFormat="1" x14ac:dyDescent="0.25">
      <c r="C6325" s="202"/>
      <c r="I6325" s="102"/>
    </row>
    <row r="6326" spans="3:9" s="85" customFormat="1" x14ac:dyDescent="0.25">
      <c r="C6326" s="202"/>
      <c r="I6326" s="102"/>
    </row>
    <row r="6327" spans="3:9" s="85" customFormat="1" x14ac:dyDescent="0.25">
      <c r="C6327" s="202"/>
      <c r="I6327" s="102"/>
    </row>
    <row r="6328" spans="3:9" s="85" customFormat="1" x14ac:dyDescent="0.25">
      <c r="C6328" s="202"/>
      <c r="I6328" s="102"/>
    </row>
    <row r="6329" spans="3:9" s="85" customFormat="1" x14ac:dyDescent="0.25">
      <c r="C6329" s="202"/>
      <c r="I6329" s="102"/>
    </row>
    <row r="6330" spans="3:9" s="85" customFormat="1" x14ac:dyDescent="0.25">
      <c r="C6330" s="202"/>
      <c r="I6330" s="102"/>
    </row>
    <row r="6331" spans="3:9" s="85" customFormat="1" x14ac:dyDescent="0.25">
      <c r="C6331" s="202"/>
      <c r="I6331" s="102"/>
    </row>
    <row r="6332" spans="3:9" s="85" customFormat="1" x14ac:dyDescent="0.25">
      <c r="C6332" s="202"/>
      <c r="I6332" s="102"/>
    </row>
    <row r="6333" spans="3:9" s="85" customFormat="1" x14ac:dyDescent="0.25">
      <c r="C6333" s="202"/>
      <c r="I6333" s="102"/>
    </row>
    <row r="6334" spans="3:9" s="85" customFormat="1" x14ac:dyDescent="0.25">
      <c r="C6334" s="202"/>
      <c r="I6334" s="102"/>
    </row>
    <row r="6335" spans="3:9" s="85" customFormat="1" x14ac:dyDescent="0.25">
      <c r="C6335" s="202"/>
      <c r="I6335" s="102"/>
    </row>
    <row r="6336" spans="3:9" s="85" customFormat="1" x14ac:dyDescent="0.25">
      <c r="C6336" s="202"/>
      <c r="I6336" s="102"/>
    </row>
    <row r="6337" spans="3:9" s="85" customFormat="1" x14ac:dyDescent="0.25">
      <c r="C6337" s="202"/>
      <c r="I6337" s="102"/>
    </row>
    <row r="6338" spans="3:9" s="85" customFormat="1" x14ac:dyDescent="0.25">
      <c r="C6338" s="202"/>
      <c r="I6338" s="102"/>
    </row>
    <row r="6339" spans="3:9" s="85" customFormat="1" x14ac:dyDescent="0.25">
      <c r="C6339" s="202"/>
      <c r="I6339" s="102"/>
    </row>
    <row r="6340" spans="3:9" s="85" customFormat="1" x14ac:dyDescent="0.25">
      <c r="C6340" s="202"/>
      <c r="I6340" s="102"/>
    </row>
    <row r="6341" spans="3:9" s="85" customFormat="1" x14ac:dyDescent="0.25">
      <c r="C6341" s="202"/>
      <c r="I6341" s="102"/>
    </row>
    <row r="6342" spans="3:9" s="85" customFormat="1" x14ac:dyDescent="0.25">
      <c r="C6342" s="202"/>
      <c r="I6342" s="102"/>
    </row>
    <row r="6343" spans="3:9" s="85" customFormat="1" x14ac:dyDescent="0.25">
      <c r="C6343" s="202"/>
      <c r="I6343" s="102"/>
    </row>
    <row r="6344" spans="3:9" s="85" customFormat="1" x14ac:dyDescent="0.25">
      <c r="C6344" s="202"/>
      <c r="I6344" s="102"/>
    </row>
    <row r="6345" spans="3:9" s="85" customFormat="1" x14ac:dyDescent="0.25">
      <c r="C6345" s="202"/>
      <c r="I6345" s="102"/>
    </row>
    <row r="6346" spans="3:9" s="85" customFormat="1" x14ac:dyDescent="0.25">
      <c r="C6346" s="202"/>
      <c r="I6346" s="102"/>
    </row>
    <row r="6347" spans="3:9" s="85" customFormat="1" x14ac:dyDescent="0.25">
      <c r="C6347" s="202"/>
      <c r="I6347" s="102"/>
    </row>
    <row r="6348" spans="3:9" s="85" customFormat="1" x14ac:dyDescent="0.25">
      <c r="C6348" s="202"/>
      <c r="I6348" s="102"/>
    </row>
    <row r="6349" spans="3:9" s="85" customFormat="1" x14ac:dyDescent="0.25">
      <c r="C6349" s="202"/>
      <c r="I6349" s="102"/>
    </row>
    <row r="6350" spans="3:9" s="85" customFormat="1" x14ac:dyDescent="0.25">
      <c r="C6350" s="202"/>
      <c r="I6350" s="102"/>
    </row>
    <row r="6351" spans="3:9" s="85" customFormat="1" x14ac:dyDescent="0.25">
      <c r="C6351" s="202"/>
      <c r="I6351" s="102"/>
    </row>
    <row r="6352" spans="3:9" s="85" customFormat="1" x14ac:dyDescent="0.25">
      <c r="C6352" s="202"/>
      <c r="I6352" s="102"/>
    </row>
    <row r="6353" spans="3:9" s="85" customFormat="1" x14ac:dyDescent="0.25">
      <c r="C6353" s="202"/>
      <c r="I6353" s="102"/>
    </row>
    <row r="6354" spans="3:9" s="85" customFormat="1" x14ac:dyDescent="0.25">
      <c r="C6354" s="202"/>
      <c r="I6354" s="102"/>
    </row>
    <row r="6355" spans="3:9" s="85" customFormat="1" x14ac:dyDescent="0.25">
      <c r="C6355" s="202"/>
      <c r="I6355" s="102"/>
    </row>
    <row r="6356" spans="3:9" s="85" customFormat="1" x14ac:dyDescent="0.25">
      <c r="C6356" s="202"/>
      <c r="I6356" s="102"/>
    </row>
    <row r="6357" spans="3:9" s="85" customFormat="1" x14ac:dyDescent="0.25">
      <c r="C6357" s="202"/>
      <c r="I6357" s="102"/>
    </row>
    <row r="6358" spans="3:9" s="85" customFormat="1" x14ac:dyDescent="0.25">
      <c r="C6358" s="202"/>
      <c r="I6358" s="102"/>
    </row>
    <row r="6359" spans="3:9" s="85" customFormat="1" x14ac:dyDescent="0.25">
      <c r="C6359" s="202"/>
      <c r="I6359" s="102"/>
    </row>
    <row r="6360" spans="3:9" s="85" customFormat="1" x14ac:dyDescent="0.25">
      <c r="C6360" s="202"/>
      <c r="I6360" s="102"/>
    </row>
    <row r="6361" spans="3:9" s="85" customFormat="1" x14ac:dyDescent="0.25">
      <c r="C6361" s="202"/>
      <c r="I6361" s="102"/>
    </row>
    <row r="6362" spans="3:9" s="85" customFormat="1" x14ac:dyDescent="0.25">
      <c r="C6362" s="202"/>
      <c r="I6362" s="102"/>
    </row>
    <row r="6363" spans="3:9" s="85" customFormat="1" x14ac:dyDescent="0.25">
      <c r="C6363" s="202"/>
      <c r="I6363" s="102"/>
    </row>
    <row r="6364" spans="3:9" s="85" customFormat="1" x14ac:dyDescent="0.25">
      <c r="C6364" s="202"/>
      <c r="I6364" s="102"/>
    </row>
    <row r="6365" spans="3:9" s="85" customFormat="1" x14ac:dyDescent="0.25">
      <c r="C6365" s="202"/>
      <c r="I6365" s="102"/>
    </row>
    <row r="6366" spans="3:9" s="85" customFormat="1" x14ac:dyDescent="0.25">
      <c r="C6366" s="202"/>
      <c r="I6366" s="102"/>
    </row>
    <row r="6367" spans="3:9" s="85" customFormat="1" x14ac:dyDescent="0.25">
      <c r="C6367" s="202"/>
      <c r="I6367" s="102"/>
    </row>
    <row r="6368" spans="3:9" s="85" customFormat="1" x14ac:dyDescent="0.25">
      <c r="C6368" s="202"/>
      <c r="I6368" s="102"/>
    </row>
    <row r="6369" spans="3:9" s="85" customFormat="1" x14ac:dyDescent="0.25">
      <c r="C6369" s="202"/>
      <c r="I6369" s="102"/>
    </row>
    <row r="6370" spans="3:9" s="85" customFormat="1" x14ac:dyDescent="0.25">
      <c r="C6370" s="202"/>
      <c r="I6370" s="102"/>
    </row>
    <row r="6371" spans="3:9" s="85" customFormat="1" x14ac:dyDescent="0.25">
      <c r="C6371" s="202"/>
      <c r="I6371" s="102"/>
    </row>
    <row r="6372" spans="3:9" s="85" customFormat="1" x14ac:dyDescent="0.25">
      <c r="C6372" s="202"/>
      <c r="I6372" s="102"/>
    </row>
    <row r="6373" spans="3:9" s="85" customFormat="1" x14ac:dyDescent="0.25">
      <c r="C6373" s="202"/>
      <c r="I6373" s="102"/>
    </row>
    <row r="6374" spans="3:9" s="85" customFormat="1" x14ac:dyDescent="0.25">
      <c r="C6374" s="202"/>
      <c r="I6374" s="102"/>
    </row>
    <row r="6375" spans="3:9" s="85" customFormat="1" x14ac:dyDescent="0.25">
      <c r="C6375" s="202"/>
      <c r="I6375" s="102"/>
    </row>
    <row r="6376" spans="3:9" s="85" customFormat="1" x14ac:dyDescent="0.25">
      <c r="C6376" s="202"/>
      <c r="I6376" s="102"/>
    </row>
    <row r="6377" spans="3:9" s="85" customFormat="1" x14ac:dyDescent="0.25">
      <c r="C6377" s="202"/>
      <c r="I6377" s="102"/>
    </row>
    <row r="6378" spans="3:9" s="85" customFormat="1" x14ac:dyDescent="0.25">
      <c r="C6378" s="202"/>
      <c r="I6378" s="102"/>
    </row>
    <row r="6379" spans="3:9" s="85" customFormat="1" x14ac:dyDescent="0.25">
      <c r="C6379" s="202"/>
      <c r="I6379" s="102"/>
    </row>
    <row r="6380" spans="3:9" s="85" customFormat="1" x14ac:dyDescent="0.25">
      <c r="C6380" s="202"/>
      <c r="I6380" s="102"/>
    </row>
    <row r="6381" spans="3:9" s="85" customFormat="1" x14ac:dyDescent="0.25">
      <c r="C6381" s="202"/>
      <c r="I6381" s="102"/>
    </row>
    <row r="6382" spans="3:9" s="85" customFormat="1" x14ac:dyDescent="0.25">
      <c r="C6382" s="202"/>
      <c r="I6382" s="102"/>
    </row>
    <row r="6383" spans="3:9" s="85" customFormat="1" x14ac:dyDescent="0.25">
      <c r="C6383" s="202"/>
      <c r="I6383" s="102"/>
    </row>
    <row r="6384" spans="3:9" s="85" customFormat="1" x14ac:dyDescent="0.25">
      <c r="C6384" s="202"/>
      <c r="I6384" s="102"/>
    </row>
    <row r="6385" spans="3:9" s="85" customFormat="1" x14ac:dyDescent="0.25">
      <c r="C6385" s="202"/>
      <c r="I6385" s="102"/>
    </row>
    <row r="6386" spans="3:9" s="85" customFormat="1" x14ac:dyDescent="0.25">
      <c r="C6386" s="202"/>
      <c r="I6386" s="102"/>
    </row>
    <row r="6387" spans="3:9" s="85" customFormat="1" x14ac:dyDescent="0.25">
      <c r="C6387" s="202"/>
      <c r="I6387" s="102"/>
    </row>
    <row r="6388" spans="3:9" s="85" customFormat="1" x14ac:dyDescent="0.25">
      <c r="C6388" s="202"/>
      <c r="I6388" s="102"/>
    </row>
    <row r="6389" spans="3:9" s="85" customFormat="1" x14ac:dyDescent="0.25">
      <c r="C6389" s="202"/>
      <c r="I6389" s="102"/>
    </row>
    <row r="6390" spans="3:9" s="85" customFormat="1" x14ac:dyDescent="0.25">
      <c r="C6390" s="202"/>
      <c r="I6390" s="102"/>
    </row>
    <row r="6391" spans="3:9" s="85" customFormat="1" x14ac:dyDescent="0.25">
      <c r="C6391" s="202"/>
      <c r="I6391" s="102"/>
    </row>
    <row r="6392" spans="3:9" s="85" customFormat="1" x14ac:dyDescent="0.25">
      <c r="C6392" s="202"/>
      <c r="I6392" s="102"/>
    </row>
    <row r="6393" spans="3:9" s="85" customFormat="1" x14ac:dyDescent="0.25">
      <c r="C6393" s="202"/>
      <c r="I6393" s="102"/>
    </row>
    <row r="6394" spans="3:9" s="85" customFormat="1" x14ac:dyDescent="0.25">
      <c r="C6394" s="202"/>
      <c r="I6394" s="102"/>
    </row>
    <row r="6395" spans="3:9" s="85" customFormat="1" x14ac:dyDescent="0.25">
      <c r="C6395" s="202"/>
      <c r="I6395" s="102"/>
    </row>
    <row r="6396" spans="3:9" s="85" customFormat="1" x14ac:dyDescent="0.25">
      <c r="C6396" s="202"/>
      <c r="I6396" s="102"/>
    </row>
    <row r="6397" spans="3:9" s="85" customFormat="1" x14ac:dyDescent="0.25">
      <c r="C6397" s="202"/>
      <c r="I6397" s="102"/>
    </row>
    <row r="6398" spans="3:9" s="85" customFormat="1" x14ac:dyDescent="0.25">
      <c r="C6398" s="202"/>
      <c r="I6398" s="102"/>
    </row>
    <row r="6399" spans="3:9" s="85" customFormat="1" x14ac:dyDescent="0.25">
      <c r="C6399" s="202"/>
      <c r="I6399" s="102"/>
    </row>
    <row r="6400" spans="3:9" s="85" customFormat="1" x14ac:dyDescent="0.25">
      <c r="C6400" s="202"/>
      <c r="I6400" s="102"/>
    </row>
    <row r="6401" spans="3:9" s="85" customFormat="1" x14ac:dyDescent="0.25">
      <c r="C6401" s="202"/>
      <c r="I6401" s="102"/>
    </row>
    <row r="6402" spans="3:9" s="85" customFormat="1" x14ac:dyDescent="0.25">
      <c r="C6402" s="202"/>
      <c r="I6402" s="102"/>
    </row>
    <row r="6403" spans="3:9" s="85" customFormat="1" x14ac:dyDescent="0.25">
      <c r="C6403" s="202"/>
      <c r="I6403" s="102"/>
    </row>
    <row r="6404" spans="3:9" s="85" customFormat="1" x14ac:dyDescent="0.25">
      <c r="C6404" s="202"/>
      <c r="I6404" s="102"/>
    </row>
    <row r="6405" spans="3:9" s="85" customFormat="1" x14ac:dyDescent="0.25">
      <c r="C6405" s="202"/>
      <c r="I6405" s="102"/>
    </row>
    <row r="6406" spans="3:9" s="85" customFormat="1" x14ac:dyDescent="0.25">
      <c r="C6406" s="202"/>
      <c r="I6406" s="102"/>
    </row>
    <row r="6407" spans="3:9" s="85" customFormat="1" x14ac:dyDescent="0.25">
      <c r="C6407" s="202"/>
      <c r="I6407" s="102"/>
    </row>
    <row r="6408" spans="3:9" s="85" customFormat="1" x14ac:dyDescent="0.25">
      <c r="C6408" s="202"/>
      <c r="I6408" s="102"/>
    </row>
    <row r="6409" spans="3:9" s="85" customFormat="1" x14ac:dyDescent="0.25">
      <c r="C6409" s="202"/>
      <c r="I6409" s="102"/>
    </row>
    <row r="6410" spans="3:9" s="85" customFormat="1" x14ac:dyDescent="0.25">
      <c r="C6410" s="202"/>
      <c r="I6410" s="102"/>
    </row>
    <row r="6411" spans="3:9" s="85" customFormat="1" x14ac:dyDescent="0.25">
      <c r="C6411" s="202"/>
      <c r="I6411" s="102"/>
    </row>
    <row r="6412" spans="3:9" s="85" customFormat="1" x14ac:dyDescent="0.25">
      <c r="C6412" s="202"/>
      <c r="I6412" s="102"/>
    </row>
    <row r="6413" spans="3:9" s="85" customFormat="1" x14ac:dyDescent="0.25">
      <c r="C6413" s="202"/>
      <c r="I6413" s="102"/>
    </row>
    <row r="6414" spans="3:9" s="85" customFormat="1" x14ac:dyDescent="0.25">
      <c r="C6414" s="202"/>
      <c r="I6414" s="102"/>
    </row>
    <row r="6415" spans="3:9" s="85" customFormat="1" x14ac:dyDescent="0.25">
      <c r="C6415" s="202"/>
      <c r="I6415" s="102"/>
    </row>
    <row r="6416" spans="3:9" s="85" customFormat="1" x14ac:dyDescent="0.25">
      <c r="C6416" s="202"/>
      <c r="I6416" s="102"/>
    </row>
    <row r="6417" spans="3:9" s="85" customFormat="1" x14ac:dyDescent="0.25">
      <c r="C6417" s="202"/>
      <c r="I6417" s="102"/>
    </row>
    <row r="6418" spans="3:9" s="85" customFormat="1" x14ac:dyDescent="0.25">
      <c r="C6418" s="202"/>
      <c r="I6418" s="102"/>
    </row>
    <row r="6419" spans="3:9" s="85" customFormat="1" x14ac:dyDescent="0.25">
      <c r="C6419" s="202"/>
      <c r="I6419" s="102"/>
    </row>
    <row r="6420" spans="3:9" s="85" customFormat="1" x14ac:dyDescent="0.25">
      <c r="C6420" s="202"/>
      <c r="I6420" s="102"/>
    </row>
    <row r="6421" spans="3:9" s="85" customFormat="1" x14ac:dyDescent="0.25">
      <c r="C6421" s="202"/>
      <c r="I6421" s="102"/>
    </row>
    <row r="6422" spans="3:9" s="85" customFormat="1" x14ac:dyDescent="0.25">
      <c r="C6422" s="202"/>
      <c r="I6422" s="102"/>
    </row>
    <row r="6423" spans="3:9" s="85" customFormat="1" x14ac:dyDescent="0.25">
      <c r="C6423" s="202"/>
      <c r="I6423" s="102"/>
    </row>
    <row r="6424" spans="3:9" s="85" customFormat="1" x14ac:dyDescent="0.25">
      <c r="C6424" s="202"/>
      <c r="I6424" s="102"/>
    </row>
    <row r="6425" spans="3:9" s="85" customFormat="1" x14ac:dyDescent="0.25">
      <c r="C6425" s="202"/>
      <c r="I6425" s="102"/>
    </row>
    <row r="6426" spans="3:9" s="85" customFormat="1" x14ac:dyDescent="0.25">
      <c r="C6426" s="202"/>
      <c r="I6426" s="102"/>
    </row>
    <row r="6427" spans="3:9" s="85" customFormat="1" x14ac:dyDescent="0.25">
      <c r="C6427" s="202"/>
      <c r="I6427" s="102"/>
    </row>
    <row r="6428" spans="3:9" s="85" customFormat="1" x14ac:dyDescent="0.25">
      <c r="C6428" s="202"/>
      <c r="I6428" s="102"/>
    </row>
    <row r="6429" spans="3:9" s="85" customFormat="1" x14ac:dyDescent="0.25">
      <c r="C6429" s="202"/>
      <c r="I6429" s="102"/>
    </row>
    <row r="6430" spans="3:9" s="85" customFormat="1" x14ac:dyDescent="0.25">
      <c r="C6430" s="202"/>
      <c r="I6430" s="102"/>
    </row>
    <row r="6431" spans="3:9" s="85" customFormat="1" x14ac:dyDescent="0.25">
      <c r="C6431" s="202"/>
      <c r="I6431" s="102"/>
    </row>
    <row r="6432" spans="3:9" s="85" customFormat="1" x14ac:dyDescent="0.25">
      <c r="C6432" s="202"/>
      <c r="I6432" s="102"/>
    </row>
    <row r="6433" spans="3:9" s="85" customFormat="1" x14ac:dyDescent="0.25">
      <c r="C6433" s="202"/>
      <c r="I6433" s="102"/>
    </row>
    <row r="6434" spans="3:9" s="85" customFormat="1" x14ac:dyDescent="0.25">
      <c r="C6434" s="202"/>
      <c r="I6434" s="102"/>
    </row>
    <row r="6435" spans="3:9" s="85" customFormat="1" x14ac:dyDescent="0.25">
      <c r="C6435" s="202"/>
      <c r="I6435" s="102"/>
    </row>
    <row r="6436" spans="3:9" s="85" customFormat="1" x14ac:dyDescent="0.25">
      <c r="C6436" s="202"/>
      <c r="I6436" s="102"/>
    </row>
    <row r="6437" spans="3:9" s="85" customFormat="1" x14ac:dyDescent="0.25">
      <c r="C6437" s="202"/>
      <c r="I6437" s="102"/>
    </row>
    <row r="6438" spans="3:9" s="85" customFormat="1" x14ac:dyDescent="0.25">
      <c r="C6438" s="202"/>
      <c r="I6438" s="102"/>
    </row>
    <row r="6439" spans="3:9" s="85" customFormat="1" x14ac:dyDescent="0.25">
      <c r="C6439" s="202"/>
      <c r="I6439" s="102"/>
    </row>
    <row r="6440" spans="3:9" s="85" customFormat="1" x14ac:dyDescent="0.25">
      <c r="C6440" s="202"/>
      <c r="I6440" s="102"/>
    </row>
    <row r="6441" spans="3:9" s="85" customFormat="1" x14ac:dyDescent="0.25">
      <c r="C6441" s="202"/>
      <c r="I6441" s="102"/>
    </row>
    <row r="6442" spans="3:9" s="85" customFormat="1" x14ac:dyDescent="0.25">
      <c r="C6442" s="202"/>
      <c r="I6442" s="102"/>
    </row>
    <row r="6443" spans="3:9" s="85" customFormat="1" x14ac:dyDescent="0.25">
      <c r="C6443" s="202"/>
      <c r="I6443" s="102"/>
    </row>
    <row r="6444" spans="3:9" s="85" customFormat="1" x14ac:dyDescent="0.25">
      <c r="C6444" s="202"/>
      <c r="I6444" s="102"/>
    </row>
    <row r="6445" spans="3:9" s="85" customFormat="1" x14ac:dyDescent="0.25">
      <c r="C6445" s="202"/>
      <c r="I6445" s="102"/>
    </row>
    <row r="6446" spans="3:9" s="85" customFormat="1" x14ac:dyDescent="0.25">
      <c r="C6446" s="202"/>
      <c r="I6446" s="102"/>
    </row>
    <row r="6447" spans="3:9" s="85" customFormat="1" x14ac:dyDescent="0.25">
      <c r="C6447" s="202"/>
      <c r="I6447" s="102"/>
    </row>
    <row r="6448" spans="3:9" s="85" customFormat="1" x14ac:dyDescent="0.25">
      <c r="C6448" s="202"/>
      <c r="I6448" s="102"/>
    </row>
    <row r="6449" spans="3:9" s="85" customFormat="1" x14ac:dyDescent="0.25">
      <c r="C6449" s="202"/>
      <c r="I6449" s="102"/>
    </row>
    <row r="6450" spans="3:9" s="85" customFormat="1" x14ac:dyDescent="0.25">
      <c r="C6450" s="202"/>
      <c r="I6450" s="102"/>
    </row>
    <row r="6451" spans="3:9" s="85" customFormat="1" x14ac:dyDescent="0.25">
      <c r="C6451" s="202"/>
      <c r="I6451" s="102"/>
    </row>
    <row r="6452" spans="3:9" s="85" customFormat="1" x14ac:dyDescent="0.25">
      <c r="C6452" s="202"/>
      <c r="I6452" s="102"/>
    </row>
    <row r="6453" spans="3:9" s="85" customFormat="1" x14ac:dyDescent="0.25">
      <c r="C6453" s="202"/>
      <c r="I6453" s="102"/>
    </row>
    <row r="6454" spans="3:9" s="85" customFormat="1" x14ac:dyDescent="0.25">
      <c r="C6454" s="202"/>
      <c r="I6454" s="102"/>
    </row>
    <row r="6455" spans="3:9" s="85" customFormat="1" x14ac:dyDescent="0.25">
      <c r="C6455" s="202"/>
      <c r="I6455" s="102"/>
    </row>
    <row r="6456" spans="3:9" s="85" customFormat="1" x14ac:dyDescent="0.25">
      <c r="C6456" s="202"/>
      <c r="I6456" s="102"/>
    </row>
    <row r="6457" spans="3:9" s="85" customFormat="1" x14ac:dyDescent="0.25">
      <c r="C6457" s="202"/>
      <c r="I6457" s="102"/>
    </row>
    <row r="6458" spans="3:9" s="85" customFormat="1" x14ac:dyDescent="0.25">
      <c r="C6458" s="202"/>
      <c r="I6458" s="102"/>
    </row>
    <row r="6459" spans="3:9" s="85" customFormat="1" x14ac:dyDescent="0.25">
      <c r="C6459" s="202"/>
      <c r="I6459" s="102"/>
    </row>
    <row r="6460" spans="3:9" s="85" customFormat="1" x14ac:dyDescent="0.25">
      <c r="C6460" s="202"/>
      <c r="I6460" s="102"/>
    </row>
    <row r="6461" spans="3:9" s="85" customFormat="1" x14ac:dyDescent="0.25">
      <c r="C6461" s="202"/>
      <c r="I6461" s="102"/>
    </row>
    <row r="6462" spans="3:9" s="85" customFormat="1" x14ac:dyDescent="0.25">
      <c r="C6462" s="202"/>
      <c r="I6462" s="102"/>
    </row>
    <row r="6463" spans="3:9" s="85" customFormat="1" x14ac:dyDescent="0.25">
      <c r="C6463" s="202"/>
      <c r="I6463" s="102"/>
    </row>
    <row r="6464" spans="3:9" s="85" customFormat="1" x14ac:dyDescent="0.25">
      <c r="C6464" s="202"/>
      <c r="I6464" s="102"/>
    </row>
    <row r="6465" spans="3:9" s="85" customFormat="1" x14ac:dyDescent="0.25">
      <c r="C6465" s="202"/>
      <c r="I6465" s="102"/>
    </row>
    <row r="6466" spans="3:9" s="85" customFormat="1" x14ac:dyDescent="0.25">
      <c r="C6466" s="202"/>
      <c r="I6466" s="102"/>
    </row>
    <row r="6467" spans="3:9" s="85" customFormat="1" x14ac:dyDescent="0.25">
      <c r="C6467" s="202"/>
      <c r="I6467" s="102"/>
    </row>
    <row r="6468" spans="3:9" s="85" customFormat="1" x14ac:dyDescent="0.25">
      <c r="C6468" s="202"/>
      <c r="I6468" s="102"/>
    </row>
    <row r="6469" spans="3:9" s="85" customFormat="1" x14ac:dyDescent="0.25">
      <c r="C6469" s="202"/>
      <c r="I6469" s="102"/>
    </row>
    <row r="6470" spans="3:9" s="85" customFormat="1" x14ac:dyDescent="0.25">
      <c r="C6470" s="202"/>
      <c r="I6470" s="102"/>
    </row>
    <row r="6471" spans="3:9" s="85" customFormat="1" x14ac:dyDescent="0.25">
      <c r="C6471" s="202"/>
      <c r="I6471" s="102"/>
    </row>
    <row r="6472" spans="3:9" s="85" customFormat="1" x14ac:dyDescent="0.25">
      <c r="C6472" s="202"/>
      <c r="I6472" s="102"/>
    </row>
    <row r="6473" spans="3:9" s="85" customFormat="1" x14ac:dyDescent="0.25">
      <c r="C6473" s="202"/>
      <c r="I6473" s="102"/>
    </row>
    <row r="6474" spans="3:9" s="85" customFormat="1" x14ac:dyDescent="0.25">
      <c r="C6474" s="202"/>
      <c r="I6474" s="102"/>
    </row>
    <row r="6475" spans="3:9" s="85" customFormat="1" x14ac:dyDescent="0.25">
      <c r="C6475" s="202"/>
      <c r="I6475" s="102"/>
    </row>
    <row r="6476" spans="3:9" s="85" customFormat="1" x14ac:dyDescent="0.25">
      <c r="C6476" s="202"/>
      <c r="I6476" s="102"/>
    </row>
    <row r="6477" spans="3:9" s="85" customFormat="1" x14ac:dyDescent="0.25">
      <c r="C6477" s="202"/>
      <c r="I6477" s="102"/>
    </row>
    <row r="6478" spans="3:9" s="85" customFormat="1" x14ac:dyDescent="0.25">
      <c r="C6478" s="202"/>
      <c r="I6478" s="102"/>
    </row>
    <row r="6479" spans="3:9" s="85" customFormat="1" x14ac:dyDescent="0.25">
      <c r="C6479" s="202"/>
      <c r="I6479" s="102"/>
    </row>
    <row r="6480" spans="3:9" s="85" customFormat="1" x14ac:dyDescent="0.25">
      <c r="C6480" s="202"/>
      <c r="I6480" s="102"/>
    </row>
    <row r="6481" spans="3:9" s="85" customFormat="1" x14ac:dyDescent="0.25">
      <c r="C6481" s="202"/>
      <c r="I6481" s="102"/>
    </row>
    <row r="6482" spans="3:9" s="85" customFormat="1" x14ac:dyDescent="0.25">
      <c r="C6482" s="202"/>
      <c r="I6482" s="102"/>
    </row>
    <row r="6483" spans="3:9" s="85" customFormat="1" x14ac:dyDescent="0.25">
      <c r="C6483" s="202"/>
      <c r="I6483" s="102"/>
    </row>
    <row r="6484" spans="3:9" s="85" customFormat="1" x14ac:dyDescent="0.25">
      <c r="C6484" s="202"/>
      <c r="I6484" s="102"/>
    </row>
    <row r="6485" spans="3:9" s="85" customFormat="1" x14ac:dyDescent="0.25">
      <c r="C6485" s="202"/>
      <c r="I6485" s="102"/>
    </row>
    <row r="6486" spans="3:9" s="85" customFormat="1" x14ac:dyDescent="0.25">
      <c r="C6486" s="202"/>
      <c r="I6486" s="102"/>
    </row>
    <row r="6487" spans="3:9" s="85" customFormat="1" x14ac:dyDescent="0.25">
      <c r="C6487" s="202"/>
      <c r="I6487" s="102"/>
    </row>
    <row r="6488" spans="3:9" s="85" customFormat="1" x14ac:dyDescent="0.25">
      <c r="C6488" s="202"/>
      <c r="I6488" s="102"/>
    </row>
    <row r="6489" spans="3:9" s="85" customFormat="1" x14ac:dyDescent="0.25">
      <c r="C6489" s="202"/>
      <c r="I6489" s="102"/>
    </row>
    <row r="6490" spans="3:9" s="85" customFormat="1" x14ac:dyDescent="0.25">
      <c r="C6490" s="202"/>
      <c r="I6490" s="102"/>
    </row>
    <row r="6491" spans="3:9" s="85" customFormat="1" x14ac:dyDescent="0.25">
      <c r="C6491" s="202"/>
      <c r="I6491" s="102"/>
    </row>
    <row r="6492" spans="3:9" s="85" customFormat="1" x14ac:dyDescent="0.25">
      <c r="C6492" s="202"/>
      <c r="I6492" s="102"/>
    </row>
    <row r="6493" spans="3:9" s="85" customFormat="1" x14ac:dyDescent="0.25">
      <c r="C6493" s="202"/>
      <c r="I6493" s="102"/>
    </row>
    <row r="6494" spans="3:9" s="85" customFormat="1" x14ac:dyDescent="0.25">
      <c r="C6494" s="202"/>
      <c r="I6494" s="102"/>
    </row>
    <row r="6495" spans="3:9" s="85" customFormat="1" x14ac:dyDescent="0.25">
      <c r="C6495" s="202"/>
      <c r="I6495" s="102"/>
    </row>
    <row r="6496" spans="3:9" s="85" customFormat="1" x14ac:dyDescent="0.25">
      <c r="C6496" s="202"/>
      <c r="I6496" s="102"/>
    </row>
    <row r="6497" spans="3:9" s="85" customFormat="1" x14ac:dyDescent="0.25">
      <c r="C6497" s="202"/>
      <c r="I6497" s="102"/>
    </row>
    <row r="6498" spans="3:9" s="85" customFormat="1" x14ac:dyDescent="0.25">
      <c r="C6498" s="202"/>
      <c r="I6498" s="102"/>
    </row>
    <row r="6499" spans="3:9" s="85" customFormat="1" x14ac:dyDescent="0.25">
      <c r="C6499" s="202"/>
      <c r="I6499" s="102"/>
    </row>
    <row r="6500" spans="3:9" s="85" customFormat="1" x14ac:dyDescent="0.25">
      <c r="C6500" s="202"/>
      <c r="I6500" s="102"/>
    </row>
    <row r="6501" spans="3:9" s="85" customFormat="1" x14ac:dyDescent="0.25">
      <c r="C6501" s="202"/>
      <c r="I6501" s="102"/>
    </row>
    <row r="6502" spans="3:9" s="85" customFormat="1" x14ac:dyDescent="0.25">
      <c r="C6502" s="202"/>
      <c r="I6502" s="102"/>
    </row>
    <row r="6503" spans="3:9" s="85" customFormat="1" x14ac:dyDescent="0.25">
      <c r="C6503" s="202"/>
      <c r="I6503" s="102"/>
    </row>
    <row r="6504" spans="3:9" s="85" customFormat="1" x14ac:dyDescent="0.25">
      <c r="C6504" s="202"/>
      <c r="I6504" s="102"/>
    </row>
    <row r="6505" spans="3:9" s="85" customFormat="1" x14ac:dyDescent="0.25">
      <c r="C6505" s="202"/>
      <c r="I6505" s="102"/>
    </row>
    <row r="6506" spans="3:9" s="85" customFormat="1" x14ac:dyDescent="0.25">
      <c r="C6506" s="202"/>
      <c r="I6506" s="102"/>
    </row>
    <row r="6507" spans="3:9" s="85" customFormat="1" x14ac:dyDescent="0.25">
      <c r="C6507" s="202"/>
      <c r="I6507" s="102"/>
    </row>
    <row r="6508" spans="3:9" s="85" customFormat="1" x14ac:dyDescent="0.25">
      <c r="C6508" s="202"/>
      <c r="I6508" s="102"/>
    </row>
    <row r="6509" spans="3:9" s="85" customFormat="1" x14ac:dyDescent="0.25">
      <c r="C6509" s="202"/>
      <c r="I6509" s="102"/>
    </row>
    <row r="6510" spans="3:9" s="85" customFormat="1" x14ac:dyDescent="0.25">
      <c r="C6510" s="202"/>
      <c r="I6510" s="102"/>
    </row>
    <row r="6511" spans="3:9" s="85" customFormat="1" x14ac:dyDescent="0.25">
      <c r="C6511" s="202"/>
      <c r="I6511" s="102"/>
    </row>
    <row r="6512" spans="3:9" s="85" customFormat="1" x14ac:dyDescent="0.25">
      <c r="C6512" s="202"/>
      <c r="I6512" s="102"/>
    </row>
    <row r="6513" spans="3:9" s="85" customFormat="1" x14ac:dyDescent="0.25">
      <c r="C6513" s="202"/>
      <c r="I6513" s="102"/>
    </row>
    <row r="6514" spans="3:9" s="85" customFormat="1" x14ac:dyDescent="0.25">
      <c r="C6514" s="202"/>
      <c r="I6514" s="102"/>
    </row>
    <row r="6515" spans="3:9" s="85" customFormat="1" x14ac:dyDescent="0.25">
      <c r="C6515" s="202"/>
      <c r="I6515" s="102"/>
    </row>
    <row r="6516" spans="3:9" s="85" customFormat="1" x14ac:dyDescent="0.25">
      <c r="C6516" s="202"/>
      <c r="I6516" s="102"/>
    </row>
    <row r="6517" spans="3:9" s="85" customFormat="1" x14ac:dyDescent="0.25">
      <c r="C6517" s="202"/>
      <c r="I6517" s="102"/>
    </row>
    <row r="6518" spans="3:9" s="85" customFormat="1" x14ac:dyDescent="0.25">
      <c r="C6518" s="202"/>
      <c r="I6518" s="102"/>
    </row>
    <row r="6519" spans="3:9" s="85" customFormat="1" x14ac:dyDescent="0.25">
      <c r="C6519" s="202"/>
      <c r="I6519" s="102"/>
    </row>
    <row r="6520" spans="3:9" s="85" customFormat="1" x14ac:dyDescent="0.25">
      <c r="C6520" s="202"/>
      <c r="I6520" s="102"/>
    </row>
    <row r="6521" spans="3:9" s="85" customFormat="1" x14ac:dyDescent="0.25">
      <c r="C6521" s="202"/>
      <c r="I6521" s="102"/>
    </row>
    <row r="6522" spans="3:9" s="85" customFormat="1" x14ac:dyDescent="0.25">
      <c r="C6522" s="202"/>
      <c r="I6522" s="102"/>
    </row>
    <row r="6523" spans="3:9" s="85" customFormat="1" x14ac:dyDescent="0.25">
      <c r="C6523" s="202"/>
      <c r="I6523" s="102"/>
    </row>
    <row r="6524" spans="3:9" s="85" customFormat="1" x14ac:dyDescent="0.25">
      <c r="C6524" s="202"/>
      <c r="I6524" s="102"/>
    </row>
    <row r="6525" spans="3:9" s="85" customFormat="1" x14ac:dyDescent="0.25">
      <c r="C6525" s="202"/>
      <c r="I6525" s="102"/>
    </row>
    <row r="6526" spans="3:9" s="85" customFormat="1" x14ac:dyDescent="0.25">
      <c r="C6526" s="202"/>
      <c r="I6526" s="102"/>
    </row>
    <row r="6527" spans="3:9" s="85" customFormat="1" x14ac:dyDescent="0.25">
      <c r="C6527" s="202"/>
      <c r="I6527" s="102"/>
    </row>
    <row r="6528" spans="3:9" s="85" customFormat="1" x14ac:dyDescent="0.25">
      <c r="C6528" s="202"/>
      <c r="I6528" s="102"/>
    </row>
    <row r="6529" spans="3:9" s="85" customFormat="1" x14ac:dyDescent="0.25">
      <c r="C6529" s="202"/>
      <c r="I6529" s="102"/>
    </row>
    <row r="6530" spans="3:9" s="85" customFormat="1" x14ac:dyDescent="0.25">
      <c r="C6530" s="202"/>
      <c r="I6530" s="102"/>
    </row>
    <row r="6531" spans="3:9" s="85" customFormat="1" x14ac:dyDescent="0.25">
      <c r="C6531" s="202"/>
      <c r="I6531" s="102"/>
    </row>
    <row r="6532" spans="3:9" s="85" customFormat="1" x14ac:dyDescent="0.25">
      <c r="C6532" s="202"/>
      <c r="I6532" s="102"/>
    </row>
    <row r="6533" spans="3:9" s="85" customFormat="1" x14ac:dyDescent="0.25">
      <c r="C6533" s="202"/>
      <c r="I6533" s="102"/>
    </row>
    <row r="6534" spans="3:9" s="85" customFormat="1" x14ac:dyDescent="0.25">
      <c r="C6534" s="202"/>
      <c r="I6534" s="102"/>
    </row>
    <row r="6535" spans="3:9" s="85" customFormat="1" x14ac:dyDescent="0.25">
      <c r="C6535" s="202"/>
      <c r="I6535" s="102"/>
    </row>
    <row r="6536" spans="3:9" s="85" customFormat="1" x14ac:dyDescent="0.25">
      <c r="C6536" s="202"/>
      <c r="I6536" s="102"/>
    </row>
    <row r="6537" spans="3:9" s="85" customFormat="1" x14ac:dyDescent="0.25">
      <c r="C6537" s="202"/>
      <c r="I6537" s="102"/>
    </row>
    <row r="6538" spans="3:9" s="85" customFormat="1" x14ac:dyDescent="0.25">
      <c r="C6538" s="202"/>
      <c r="I6538" s="102"/>
    </row>
    <row r="6539" spans="3:9" s="85" customFormat="1" x14ac:dyDescent="0.25">
      <c r="C6539" s="202"/>
      <c r="I6539" s="102"/>
    </row>
    <row r="6540" spans="3:9" s="85" customFormat="1" x14ac:dyDescent="0.25">
      <c r="C6540" s="202"/>
      <c r="I6540" s="102"/>
    </row>
    <row r="6541" spans="3:9" s="85" customFormat="1" x14ac:dyDescent="0.25">
      <c r="C6541" s="202"/>
      <c r="I6541" s="102"/>
    </row>
    <row r="6542" spans="3:9" s="85" customFormat="1" x14ac:dyDescent="0.25">
      <c r="C6542" s="202"/>
      <c r="I6542" s="102"/>
    </row>
    <row r="6543" spans="3:9" s="85" customFormat="1" x14ac:dyDescent="0.25">
      <c r="C6543" s="202"/>
      <c r="I6543" s="102"/>
    </row>
    <row r="6544" spans="3:9" s="85" customFormat="1" x14ac:dyDescent="0.25">
      <c r="C6544" s="202"/>
      <c r="I6544" s="102"/>
    </row>
    <row r="6545" spans="3:9" s="85" customFormat="1" x14ac:dyDescent="0.25">
      <c r="C6545" s="202"/>
      <c r="I6545" s="102"/>
    </row>
    <row r="6546" spans="3:9" s="85" customFormat="1" x14ac:dyDescent="0.25">
      <c r="C6546" s="202"/>
      <c r="I6546" s="102"/>
    </row>
    <row r="6547" spans="3:9" s="85" customFormat="1" x14ac:dyDescent="0.25">
      <c r="C6547" s="202"/>
      <c r="I6547" s="102"/>
    </row>
    <row r="6548" spans="3:9" s="85" customFormat="1" x14ac:dyDescent="0.25">
      <c r="C6548" s="202"/>
      <c r="I6548" s="102"/>
    </row>
    <row r="6549" spans="3:9" s="85" customFormat="1" x14ac:dyDescent="0.25">
      <c r="C6549" s="202"/>
      <c r="I6549" s="102"/>
    </row>
    <row r="6550" spans="3:9" s="85" customFormat="1" x14ac:dyDescent="0.25">
      <c r="C6550" s="202"/>
      <c r="I6550" s="102"/>
    </row>
    <row r="6551" spans="3:9" s="85" customFormat="1" x14ac:dyDescent="0.25">
      <c r="C6551" s="202"/>
      <c r="I6551" s="102"/>
    </row>
    <row r="6552" spans="3:9" s="85" customFormat="1" x14ac:dyDescent="0.25">
      <c r="C6552" s="202"/>
      <c r="I6552" s="102"/>
    </row>
    <row r="6553" spans="3:9" s="85" customFormat="1" x14ac:dyDescent="0.25">
      <c r="C6553" s="202"/>
      <c r="I6553" s="102"/>
    </row>
    <row r="6554" spans="3:9" s="85" customFormat="1" x14ac:dyDescent="0.25">
      <c r="C6554" s="202"/>
      <c r="I6554" s="102"/>
    </row>
    <row r="6555" spans="3:9" s="85" customFormat="1" x14ac:dyDescent="0.25">
      <c r="C6555" s="202"/>
      <c r="I6555" s="102"/>
    </row>
    <row r="6556" spans="3:9" s="85" customFormat="1" x14ac:dyDescent="0.25">
      <c r="C6556" s="202"/>
      <c r="I6556" s="102"/>
    </row>
    <row r="6557" spans="3:9" s="85" customFormat="1" x14ac:dyDescent="0.25">
      <c r="C6557" s="202"/>
      <c r="I6557" s="102"/>
    </row>
    <row r="6558" spans="3:9" s="85" customFormat="1" x14ac:dyDescent="0.25">
      <c r="C6558" s="202"/>
      <c r="I6558" s="102"/>
    </row>
    <row r="6559" spans="3:9" s="85" customFormat="1" x14ac:dyDescent="0.25">
      <c r="C6559" s="202"/>
      <c r="I6559" s="102"/>
    </row>
    <row r="6560" spans="3:9" s="85" customFormat="1" x14ac:dyDescent="0.25">
      <c r="C6560" s="202"/>
      <c r="I6560" s="102"/>
    </row>
    <row r="6561" spans="3:9" s="85" customFormat="1" x14ac:dyDescent="0.25">
      <c r="C6561" s="202"/>
      <c r="I6561" s="102"/>
    </row>
    <row r="6562" spans="3:9" s="85" customFormat="1" x14ac:dyDescent="0.25">
      <c r="C6562" s="202"/>
      <c r="I6562" s="102"/>
    </row>
    <row r="6563" spans="3:9" s="85" customFormat="1" x14ac:dyDescent="0.25">
      <c r="C6563" s="202"/>
      <c r="I6563" s="102"/>
    </row>
    <row r="6564" spans="3:9" s="85" customFormat="1" x14ac:dyDescent="0.25">
      <c r="C6564" s="202"/>
      <c r="I6564" s="102"/>
    </row>
    <row r="6565" spans="3:9" s="85" customFormat="1" x14ac:dyDescent="0.25">
      <c r="C6565" s="202"/>
      <c r="I6565" s="102"/>
    </row>
    <row r="6566" spans="3:9" s="85" customFormat="1" x14ac:dyDescent="0.25">
      <c r="C6566" s="202"/>
      <c r="I6566" s="102"/>
    </row>
    <row r="6567" spans="3:9" s="85" customFormat="1" x14ac:dyDescent="0.25">
      <c r="C6567" s="202"/>
      <c r="I6567" s="102"/>
    </row>
    <row r="6568" spans="3:9" s="85" customFormat="1" x14ac:dyDescent="0.25">
      <c r="C6568" s="202"/>
      <c r="I6568" s="102"/>
    </row>
    <row r="6569" spans="3:9" s="85" customFormat="1" x14ac:dyDescent="0.25">
      <c r="C6569" s="202"/>
      <c r="I6569" s="102"/>
    </row>
    <row r="6570" spans="3:9" s="85" customFormat="1" x14ac:dyDescent="0.25">
      <c r="C6570" s="202"/>
      <c r="I6570" s="102"/>
    </row>
    <row r="6571" spans="3:9" s="85" customFormat="1" x14ac:dyDescent="0.25">
      <c r="C6571" s="202"/>
      <c r="I6571" s="102"/>
    </row>
    <row r="6572" spans="3:9" s="85" customFormat="1" x14ac:dyDescent="0.25">
      <c r="C6572" s="202"/>
      <c r="I6572" s="102"/>
    </row>
    <row r="6573" spans="3:9" s="85" customFormat="1" x14ac:dyDescent="0.25">
      <c r="C6573" s="202"/>
      <c r="I6573" s="102"/>
    </row>
    <row r="6574" spans="3:9" s="85" customFormat="1" x14ac:dyDescent="0.25">
      <c r="C6574" s="202"/>
      <c r="I6574" s="102"/>
    </row>
    <row r="6575" spans="3:9" s="85" customFormat="1" x14ac:dyDescent="0.25">
      <c r="C6575" s="202"/>
      <c r="I6575" s="102"/>
    </row>
    <row r="6576" spans="3:9" s="85" customFormat="1" x14ac:dyDescent="0.25">
      <c r="C6576" s="202"/>
      <c r="I6576" s="102"/>
    </row>
    <row r="6577" spans="3:9" s="85" customFormat="1" x14ac:dyDescent="0.25">
      <c r="C6577" s="202"/>
      <c r="I6577" s="102"/>
    </row>
    <row r="6578" spans="3:9" s="85" customFormat="1" x14ac:dyDescent="0.25">
      <c r="C6578" s="202"/>
      <c r="I6578" s="102"/>
    </row>
    <row r="6579" spans="3:9" s="85" customFormat="1" x14ac:dyDescent="0.25">
      <c r="C6579" s="202"/>
      <c r="I6579" s="102"/>
    </row>
    <row r="6580" spans="3:9" s="85" customFormat="1" x14ac:dyDescent="0.25">
      <c r="C6580" s="202"/>
      <c r="I6580" s="102"/>
    </row>
    <row r="6581" spans="3:9" s="85" customFormat="1" x14ac:dyDescent="0.25">
      <c r="C6581" s="202"/>
      <c r="I6581" s="102"/>
    </row>
    <row r="6582" spans="3:9" s="85" customFormat="1" x14ac:dyDescent="0.25">
      <c r="C6582" s="202"/>
      <c r="I6582" s="102"/>
    </row>
    <row r="6583" spans="3:9" s="85" customFormat="1" x14ac:dyDescent="0.25">
      <c r="C6583" s="202"/>
      <c r="I6583" s="102"/>
    </row>
    <row r="6584" spans="3:9" s="85" customFormat="1" x14ac:dyDescent="0.25">
      <c r="C6584" s="202"/>
      <c r="I6584" s="102"/>
    </row>
    <row r="6585" spans="3:9" s="85" customFormat="1" x14ac:dyDescent="0.25">
      <c r="C6585" s="202"/>
      <c r="I6585" s="102"/>
    </row>
    <row r="6586" spans="3:9" s="85" customFormat="1" x14ac:dyDescent="0.25">
      <c r="C6586" s="202"/>
      <c r="I6586" s="102"/>
    </row>
    <row r="6587" spans="3:9" s="85" customFormat="1" x14ac:dyDescent="0.25">
      <c r="C6587" s="202"/>
      <c r="I6587" s="102"/>
    </row>
    <row r="6588" spans="3:9" s="85" customFormat="1" x14ac:dyDescent="0.25">
      <c r="C6588" s="202"/>
      <c r="I6588" s="102"/>
    </row>
    <row r="6589" spans="3:9" s="85" customFormat="1" x14ac:dyDescent="0.25">
      <c r="C6589" s="202"/>
      <c r="I6589" s="102"/>
    </row>
    <row r="6590" spans="3:9" s="85" customFormat="1" x14ac:dyDescent="0.25">
      <c r="C6590" s="202"/>
      <c r="I6590" s="102"/>
    </row>
    <row r="6591" spans="3:9" s="85" customFormat="1" x14ac:dyDescent="0.25">
      <c r="C6591" s="202"/>
      <c r="I6591" s="102"/>
    </row>
    <row r="6592" spans="3:9" s="85" customFormat="1" x14ac:dyDescent="0.25">
      <c r="C6592" s="202"/>
      <c r="I6592" s="102"/>
    </row>
    <row r="6593" spans="3:9" s="85" customFormat="1" x14ac:dyDescent="0.25">
      <c r="C6593" s="202"/>
      <c r="I6593" s="102"/>
    </row>
  </sheetData>
  <sheetProtection algorithmName="SHA-512" hashValue="YFfsT7HWgUswgzwpWFwx8sgAMlXh0NW+84ydVgXD3YB8yYZ+EWEVPnU8+Y5jHGB5EB0Apfb7ZbwfqvJcOyvuxw==" saltValue="WtGPSRyDoWLpgRS4d3RmTA==" spinCount="100000" sheet="1" objects="1" scenarios="1"/>
  <mergeCells count="1">
    <mergeCell ref="A1:H1"/>
  </mergeCells>
  <pageMargins left="0.35433070866141703" right="0.35433070866141703" top="0.6" bottom="0.39370078740157499" header="0.48" footer="0.511811023622047"/>
  <pageSetup scale="95"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342514-FBC1-4CFC-AE62-A0AB12BDAA15}">
  <dimension ref="A1:H41"/>
  <sheetViews>
    <sheetView workbookViewId="0">
      <selection activeCell="F20" sqref="F20:G20"/>
    </sheetView>
  </sheetViews>
  <sheetFormatPr defaultRowHeight="15" x14ac:dyDescent="0.25"/>
  <cols>
    <col min="1" max="1" width="2.85546875" style="131" customWidth="1"/>
    <col min="2" max="2" width="10.140625" style="212" customWidth="1"/>
    <col min="3" max="3" width="11.42578125" style="178" hidden="1" customWidth="1"/>
    <col min="4" max="4" width="53.42578125" style="85" customWidth="1"/>
    <col min="5" max="6" width="5.5703125" style="85" customWidth="1"/>
    <col min="7" max="7" width="12.28515625" style="178" customWidth="1"/>
    <col min="8" max="8" width="16.5703125" style="178" customWidth="1"/>
    <col min="9" max="255" width="9.140625" style="85"/>
    <col min="256" max="256" width="2.85546875" style="85" customWidth="1"/>
    <col min="257" max="257" width="10.140625" style="85" customWidth="1"/>
    <col min="258" max="258" width="11.42578125" style="85" customWidth="1"/>
    <col min="259" max="259" width="53.42578125" style="85" customWidth="1"/>
    <col min="260" max="261" width="5.5703125" style="85" customWidth="1"/>
    <col min="262" max="262" width="12.28515625" style="85" customWidth="1"/>
    <col min="263" max="263" width="16.5703125" style="85" customWidth="1"/>
    <col min="264" max="511" width="9.140625" style="85"/>
    <col min="512" max="512" width="2.85546875" style="85" customWidth="1"/>
    <col min="513" max="513" width="10.140625" style="85" customWidth="1"/>
    <col min="514" max="514" width="11.42578125" style="85" customWidth="1"/>
    <col min="515" max="515" width="53.42578125" style="85" customWidth="1"/>
    <col min="516" max="517" width="5.5703125" style="85" customWidth="1"/>
    <col min="518" max="518" width="12.28515625" style="85" customWidth="1"/>
    <col min="519" max="519" width="16.5703125" style="85" customWidth="1"/>
    <col min="520" max="767" width="9.140625" style="85"/>
    <col min="768" max="768" width="2.85546875" style="85" customWidth="1"/>
    <col min="769" max="769" width="10.140625" style="85" customWidth="1"/>
    <col min="770" max="770" width="11.42578125" style="85" customWidth="1"/>
    <col min="771" max="771" width="53.42578125" style="85" customWidth="1"/>
    <col min="772" max="773" width="5.5703125" style="85" customWidth="1"/>
    <col min="774" max="774" width="12.28515625" style="85" customWidth="1"/>
    <col min="775" max="775" width="16.5703125" style="85" customWidth="1"/>
    <col min="776" max="1023" width="9.140625" style="85"/>
    <col min="1024" max="1024" width="2.85546875" style="85" customWidth="1"/>
    <col min="1025" max="1025" width="10.140625" style="85" customWidth="1"/>
    <col min="1026" max="1026" width="11.42578125" style="85" customWidth="1"/>
    <col min="1027" max="1027" width="53.42578125" style="85" customWidth="1"/>
    <col min="1028" max="1029" width="5.5703125" style="85" customWidth="1"/>
    <col min="1030" max="1030" width="12.28515625" style="85" customWidth="1"/>
    <col min="1031" max="1031" width="16.5703125" style="85" customWidth="1"/>
    <col min="1032" max="1279" width="9.140625" style="85"/>
    <col min="1280" max="1280" width="2.85546875" style="85" customWidth="1"/>
    <col min="1281" max="1281" width="10.140625" style="85" customWidth="1"/>
    <col min="1282" max="1282" width="11.42578125" style="85" customWidth="1"/>
    <col min="1283" max="1283" width="53.42578125" style="85" customWidth="1"/>
    <col min="1284" max="1285" width="5.5703125" style="85" customWidth="1"/>
    <col min="1286" max="1286" width="12.28515625" style="85" customWidth="1"/>
    <col min="1287" max="1287" width="16.5703125" style="85" customWidth="1"/>
    <col min="1288" max="1535" width="9.140625" style="85"/>
    <col min="1536" max="1536" width="2.85546875" style="85" customWidth="1"/>
    <col min="1537" max="1537" width="10.140625" style="85" customWidth="1"/>
    <col min="1538" max="1538" width="11.42578125" style="85" customWidth="1"/>
    <col min="1539" max="1539" width="53.42578125" style="85" customWidth="1"/>
    <col min="1540" max="1541" width="5.5703125" style="85" customWidth="1"/>
    <col min="1542" max="1542" width="12.28515625" style="85" customWidth="1"/>
    <col min="1543" max="1543" width="16.5703125" style="85" customWidth="1"/>
    <col min="1544" max="1791" width="9.140625" style="85"/>
    <col min="1792" max="1792" width="2.85546875" style="85" customWidth="1"/>
    <col min="1793" max="1793" width="10.140625" style="85" customWidth="1"/>
    <col min="1794" max="1794" width="11.42578125" style="85" customWidth="1"/>
    <col min="1795" max="1795" width="53.42578125" style="85" customWidth="1"/>
    <col min="1796" max="1797" width="5.5703125" style="85" customWidth="1"/>
    <col min="1798" max="1798" width="12.28515625" style="85" customWidth="1"/>
    <col min="1799" max="1799" width="16.5703125" style="85" customWidth="1"/>
    <col min="1800" max="2047" width="9.140625" style="85"/>
    <col min="2048" max="2048" width="2.85546875" style="85" customWidth="1"/>
    <col min="2049" max="2049" width="10.140625" style="85" customWidth="1"/>
    <col min="2050" max="2050" width="11.42578125" style="85" customWidth="1"/>
    <col min="2051" max="2051" width="53.42578125" style="85" customWidth="1"/>
    <col min="2052" max="2053" width="5.5703125" style="85" customWidth="1"/>
    <col min="2054" max="2054" width="12.28515625" style="85" customWidth="1"/>
    <col min="2055" max="2055" width="16.5703125" style="85" customWidth="1"/>
    <col min="2056" max="2303" width="9.140625" style="85"/>
    <col min="2304" max="2304" width="2.85546875" style="85" customWidth="1"/>
    <col min="2305" max="2305" width="10.140625" style="85" customWidth="1"/>
    <col min="2306" max="2306" width="11.42578125" style="85" customWidth="1"/>
    <col min="2307" max="2307" width="53.42578125" style="85" customWidth="1"/>
    <col min="2308" max="2309" width="5.5703125" style="85" customWidth="1"/>
    <col min="2310" max="2310" width="12.28515625" style="85" customWidth="1"/>
    <col min="2311" max="2311" width="16.5703125" style="85" customWidth="1"/>
    <col min="2312" max="2559" width="9.140625" style="85"/>
    <col min="2560" max="2560" width="2.85546875" style="85" customWidth="1"/>
    <col min="2561" max="2561" width="10.140625" style="85" customWidth="1"/>
    <col min="2562" max="2562" width="11.42578125" style="85" customWidth="1"/>
    <col min="2563" max="2563" width="53.42578125" style="85" customWidth="1"/>
    <col min="2564" max="2565" width="5.5703125" style="85" customWidth="1"/>
    <col min="2566" max="2566" width="12.28515625" style="85" customWidth="1"/>
    <col min="2567" max="2567" width="16.5703125" style="85" customWidth="1"/>
    <col min="2568" max="2815" width="9.140625" style="85"/>
    <col min="2816" max="2816" width="2.85546875" style="85" customWidth="1"/>
    <col min="2817" max="2817" width="10.140625" style="85" customWidth="1"/>
    <col min="2818" max="2818" width="11.42578125" style="85" customWidth="1"/>
    <col min="2819" max="2819" width="53.42578125" style="85" customWidth="1"/>
    <col min="2820" max="2821" width="5.5703125" style="85" customWidth="1"/>
    <col min="2822" max="2822" width="12.28515625" style="85" customWidth="1"/>
    <col min="2823" max="2823" width="16.5703125" style="85" customWidth="1"/>
    <col min="2824" max="3071" width="9.140625" style="85"/>
    <col min="3072" max="3072" width="2.85546875" style="85" customWidth="1"/>
    <col min="3073" max="3073" width="10.140625" style="85" customWidth="1"/>
    <col min="3074" max="3074" width="11.42578125" style="85" customWidth="1"/>
    <col min="3075" max="3075" width="53.42578125" style="85" customWidth="1"/>
    <col min="3076" max="3077" width="5.5703125" style="85" customWidth="1"/>
    <col min="3078" max="3078" width="12.28515625" style="85" customWidth="1"/>
    <col min="3079" max="3079" width="16.5703125" style="85" customWidth="1"/>
    <col min="3080" max="3327" width="9.140625" style="85"/>
    <col min="3328" max="3328" width="2.85546875" style="85" customWidth="1"/>
    <col min="3329" max="3329" width="10.140625" style="85" customWidth="1"/>
    <col min="3330" max="3330" width="11.42578125" style="85" customWidth="1"/>
    <col min="3331" max="3331" width="53.42578125" style="85" customWidth="1"/>
    <col min="3332" max="3333" width="5.5703125" style="85" customWidth="1"/>
    <col min="3334" max="3334" width="12.28515625" style="85" customWidth="1"/>
    <col min="3335" max="3335" width="16.5703125" style="85" customWidth="1"/>
    <col min="3336" max="3583" width="9.140625" style="85"/>
    <col min="3584" max="3584" width="2.85546875" style="85" customWidth="1"/>
    <col min="3585" max="3585" width="10.140625" style="85" customWidth="1"/>
    <col min="3586" max="3586" width="11.42578125" style="85" customWidth="1"/>
    <col min="3587" max="3587" width="53.42578125" style="85" customWidth="1"/>
    <col min="3588" max="3589" width="5.5703125" style="85" customWidth="1"/>
    <col min="3590" max="3590" width="12.28515625" style="85" customWidth="1"/>
    <col min="3591" max="3591" width="16.5703125" style="85" customWidth="1"/>
    <col min="3592" max="3839" width="9.140625" style="85"/>
    <col min="3840" max="3840" width="2.85546875" style="85" customWidth="1"/>
    <col min="3841" max="3841" width="10.140625" style="85" customWidth="1"/>
    <col min="3842" max="3842" width="11.42578125" style="85" customWidth="1"/>
    <col min="3843" max="3843" width="53.42578125" style="85" customWidth="1"/>
    <col min="3844" max="3845" width="5.5703125" style="85" customWidth="1"/>
    <col min="3846" max="3846" width="12.28515625" style="85" customWidth="1"/>
    <col min="3847" max="3847" width="16.5703125" style="85" customWidth="1"/>
    <col min="3848" max="4095" width="9.140625" style="85"/>
    <col min="4096" max="4096" width="2.85546875" style="85" customWidth="1"/>
    <col min="4097" max="4097" width="10.140625" style="85" customWidth="1"/>
    <col min="4098" max="4098" width="11.42578125" style="85" customWidth="1"/>
    <col min="4099" max="4099" width="53.42578125" style="85" customWidth="1"/>
    <col min="4100" max="4101" width="5.5703125" style="85" customWidth="1"/>
    <col min="4102" max="4102" width="12.28515625" style="85" customWidth="1"/>
    <col min="4103" max="4103" width="16.5703125" style="85" customWidth="1"/>
    <col min="4104" max="4351" width="9.140625" style="85"/>
    <col min="4352" max="4352" width="2.85546875" style="85" customWidth="1"/>
    <col min="4353" max="4353" width="10.140625" style="85" customWidth="1"/>
    <col min="4354" max="4354" width="11.42578125" style="85" customWidth="1"/>
    <col min="4355" max="4355" width="53.42578125" style="85" customWidth="1"/>
    <col min="4356" max="4357" width="5.5703125" style="85" customWidth="1"/>
    <col min="4358" max="4358" width="12.28515625" style="85" customWidth="1"/>
    <col min="4359" max="4359" width="16.5703125" style="85" customWidth="1"/>
    <col min="4360" max="4607" width="9.140625" style="85"/>
    <col min="4608" max="4608" width="2.85546875" style="85" customWidth="1"/>
    <col min="4609" max="4609" width="10.140625" style="85" customWidth="1"/>
    <col min="4610" max="4610" width="11.42578125" style="85" customWidth="1"/>
    <col min="4611" max="4611" width="53.42578125" style="85" customWidth="1"/>
    <col min="4612" max="4613" width="5.5703125" style="85" customWidth="1"/>
    <col min="4614" max="4614" width="12.28515625" style="85" customWidth="1"/>
    <col min="4615" max="4615" width="16.5703125" style="85" customWidth="1"/>
    <col min="4616" max="4863" width="9.140625" style="85"/>
    <col min="4864" max="4864" width="2.85546875" style="85" customWidth="1"/>
    <col min="4865" max="4865" width="10.140625" style="85" customWidth="1"/>
    <col min="4866" max="4866" width="11.42578125" style="85" customWidth="1"/>
    <col min="4867" max="4867" width="53.42578125" style="85" customWidth="1"/>
    <col min="4868" max="4869" width="5.5703125" style="85" customWidth="1"/>
    <col min="4870" max="4870" width="12.28515625" style="85" customWidth="1"/>
    <col min="4871" max="4871" width="16.5703125" style="85" customWidth="1"/>
    <col min="4872" max="5119" width="9.140625" style="85"/>
    <col min="5120" max="5120" width="2.85546875" style="85" customWidth="1"/>
    <col min="5121" max="5121" width="10.140625" style="85" customWidth="1"/>
    <col min="5122" max="5122" width="11.42578125" style="85" customWidth="1"/>
    <col min="5123" max="5123" width="53.42578125" style="85" customWidth="1"/>
    <col min="5124" max="5125" width="5.5703125" style="85" customWidth="1"/>
    <col min="5126" max="5126" width="12.28515625" style="85" customWidth="1"/>
    <col min="5127" max="5127" width="16.5703125" style="85" customWidth="1"/>
    <col min="5128" max="5375" width="9.140625" style="85"/>
    <col min="5376" max="5376" width="2.85546875" style="85" customWidth="1"/>
    <col min="5377" max="5377" width="10.140625" style="85" customWidth="1"/>
    <col min="5378" max="5378" width="11.42578125" style="85" customWidth="1"/>
    <col min="5379" max="5379" width="53.42578125" style="85" customWidth="1"/>
    <col min="5380" max="5381" width="5.5703125" style="85" customWidth="1"/>
    <col min="5382" max="5382" width="12.28515625" style="85" customWidth="1"/>
    <col min="5383" max="5383" width="16.5703125" style="85" customWidth="1"/>
    <col min="5384" max="5631" width="9.140625" style="85"/>
    <col min="5632" max="5632" width="2.85546875" style="85" customWidth="1"/>
    <col min="5633" max="5633" width="10.140625" style="85" customWidth="1"/>
    <col min="5634" max="5634" width="11.42578125" style="85" customWidth="1"/>
    <col min="5635" max="5635" width="53.42578125" style="85" customWidth="1"/>
    <col min="5636" max="5637" width="5.5703125" style="85" customWidth="1"/>
    <col min="5638" max="5638" width="12.28515625" style="85" customWidth="1"/>
    <col min="5639" max="5639" width="16.5703125" style="85" customWidth="1"/>
    <col min="5640" max="5887" width="9.140625" style="85"/>
    <col min="5888" max="5888" width="2.85546875" style="85" customWidth="1"/>
    <col min="5889" max="5889" width="10.140625" style="85" customWidth="1"/>
    <col min="5890" max="5890" width="11.42578125" style="85" customWidth="1"/>
    <col min="5891" max="5891" width="53.42578125" style="85" customWidth="1"/>
    <col min="5892" max="5893" width="5.5703125" style="85" customWidth="1"/>
    <col min="5894" max="5894" width="12.28515625" style="85" customWidth="1"/>
    <col min="5895" max="5895" width="16.5703125" style="85" customWidth="1"/>
    <col min="5896" max="6143" width="9.140625" style="85"/>
    <col min="6144" max="6144" width="2.85546875" style="85" customWidth="1"/>
    <col min="6145" max="6145" width="10.140625" style="85" customWidth="1"/>
    <col min="6146" max="6146" width="11.42578125" style="85" customWidth="1"/>
    <col min="6147" max="6147" width="53.42578125" style="85" customWidth="1"/>
    <col min="6148" max="6149" width="5.5703125" style="85" customWidth="1"/>
    <col min="6150" max="6150" width="12.28515625" style="85" customWidth="1"/>
    <col min="6151" max="6151" width="16.5703125" style="85" customWidth="1"/>
    <col min="6152" max="6399" width="9.140625" style="85"/>
    <col min="6400" max="6400" width="2.85546875" style="85" customWidth="1"/>
    <col min="6401" max="6401" width="10.140625" style="85" customWidth="1"/>
    <col min="6402" max="6402" width="11.42578125" style="85" customWidth="1"/>
    <col min="6403" max="6403" width="53.42578125" style="85" customWidth="1"/>
    <col min="6404" max="6405" width="5.5703125" style="85" customWidth="1"/>
    <col min="6406" max="6406" width="12.28515625" style="85" customWidth="1"/>
    <col min="6407" max="6407" width="16.5703125" style="85" customWidth="1"/>
    <col min="6408" max="6655" width="9.140625" style="85"/>
    <col min="6656" max="6656" width="2.85546875" style="85" customWidth="1"/>
    <col min="6657" max="6657" width="10.140625" style="85" customWidth="1"/>
    <col min="6658" max="6658" width="11.42578125" style="85" customWidth="1"/>
    <col min="6659" max="6659" width="53.42578125" style="85" customWidth="1"/>
    <col min="6660" max="6661" width="5.5703125" style="85" customWidth="1"/>
    <col min="6662" max="6662" width="12.28515625" style="85" customWidth="1"/>
    <col min="6663" max="6663" width="16.5703125" style="85" customWidth="1"/>
    <col min="6664" max="6911" width="9.140625" style="85"/>
    <col min="6912" max="6912" width="2.85546875" style="85" customWidth="1"/>
    <col min="6913" max="6913" width="10.140625" style="85" customWidth="1"/>
    <col min="6914" max="6914" width="11.42578125" style="85" customWidth="1"/>
    <col min="6915" max="6915" width="53.42578125" style="85" customWidth="1"/>
    <col min="6916" max="6917" width="5.5703125" style="85" customWidth="1"/>
    <col min="6918" max="6918" width="12.28515625" style="85" customWidth="1"/>
    <col min="6919" max="6919" width="16.5703125" style="85" customWidth="1"/>
    <col min="6920" max="7167" width="9.140625" style="85"/>
    <col min="7168" max="7168" width="2.85546875" style="85" customWidth="1"/>
    <col min="7169" max="7169" width="10.140625" style="85" customWidth="1"/>
    <col min="7170" max="7170" width="11.42578125" style="85" customWidth="1"/>
    <col min="7171" max="7171" width="53.42578125" style="85" customWidth="1"/>
    <col min="7172" max="7173" width="5.5703125" style="85" customWidth="1"/>
    <col min="7174" max="7174" width="12.28515625" style="85" customWidth="1"/>
    <col min="7175" max="7175" width="16.5703125" style="85" customWidth="1"/>
    <col min="7176" max="7423" width="9.140625" style="85"/>
    <col min="7424" max="7424" width="2.85546875" style="85" customWidth="1"/>
    <col min="7425" max="7425" width="10.140625" style="85" customWidth="1"/>
    <col min="7426" max="7426" width="11.42578125" style="85" customWidth="1"/>
    <col min="7427" max="7427" width="53.42578125" style="85" customWidth="1"/>
    <col min="7428" max="7429" width="5.5703125" style="85" customWidth="1"/>
    <col min="7430" max="7430" width="12.28515625" style="85" customWidth="1"/>
    <col min="7431" max="7431" width="16.5703125" style="85" customWidth="1"/>
    <col min="7432" max="7679" width="9.140625" style="85"/>
    <col min="7680" max="7680" width="2.85546875" style="85" customWidth="1"/>
    <col min="7681" max="7681" width="10.140625" style="85" customWidth="1"/>
    <col min="7682" max="7682" width="11.42578125" style="85" customWidth="1"/>
    <col min="7683" max="7683" width="53.42578125" style="85" customWidth="1"/>
    <col min="7684" max="7685" width="5.5703125" style="85" customWidth="1"/>
    <col min="7686" max="7686" width="12.28515625" style="85" customWidth="1"/>
    <col min="7687" max="7687" width="16.5703125" style="85" customWidth="1"/>
    <col min="7688" max="7935" width="9.140625" style="85"/>
    <col min="7936" max="7936" width="2.85546875" style="85" customWidth="1"/>
    <col min="7937" max="7937" width="10.140625" style="85" customWidth="1"/>
    <col min="7938" max="7938" width="11.42578125" style="85" customWidth="1"/>
    <col min="7939" max="7939" width="53.42578125" style="85" customWidth="1"/>
    <col min="7940" max="7941" width="5.5703125" style="85" customWidth="1"/>
    <col min="7942" max="7942" width="12.28515625" style="85" customWidth="1"/>
    <col min="7943" max="7943" width="16.5703125" style="85" customWidth="1"/>
    <col min="7944" max="8191" width="9.140625" style="85"/>
    <col min="8192" max="8192" width="2.85546875" style="85" customWidth="1"/>
    <col min="8193" max="8193" width="10.140625" style="85" customWidth="1"/>
    <col min="8194" max="8194" width="11.42578125" style="85" customWidth="1"/>
    <col min="8195" max="8195" width="53.42578125" style="85" customWidth="1"/>
    <col min="8196" max="8197" width="5.5703125" style="85" customWidth="1"/>
    <col min="8198" max="8198" width="12.28515625" style="85" customWidth="1"/>
    <col min="8199" max="8199" width="16.5703125" style="85" customWidth="1"/>
    <col min="8200" max="8447" width="9.140625" style="85"/>
    <col min="8448" max="8448" width="2.85546875" style="85" customWidth="1"/>
    <col min="8449" max="8449" width="10.140625" style="85" customWidth="1"/>
    <col min="8450" max="8450" width="11.42578125" style="85" customWidth="1"/>
    <col min="8451" max="8451" width="53.42578125" style="85" customWidth="1"/>
    <col min="8452" max="8453" width="5.5703125" style="85" customWidth="1"/>
    <col min="8454" max="8454" width="12.28515625" style="85" customWidth="1"/>
    <col min="8455" max="8455" width="16.5703125" style="85" customWidth="1"/>
    <col min="8456" max="8703" width="9.140625" style="85"/>
    <col min="8704" max="8704" width="2.85546875" style="85" customWidth="1"/>
    <col min="8705" max="8705" width="10.140625" style="85" customWidth="1"/>
    <col min="8706" max="8706" width="11.42578125" style="85" customWidth="1"/>
    <col min="8707" max="8707" width="53.42578125" style="85" customWidth="1"/>
    <col min="8708" max="8709" width="5.5703125" style="85" customWidth="1"/>
    <col min="8710" max="8710" width="12.28515625" style="85" customWidth="1"/>
    <col min="8711" max="8711" width="16.5703125" style="85" customWidth="1"/>
    <col min="8712" max="8959" width="9.140625" style="85"/>
    <col min="8960" max="8960" width="2.85546875" style="85" customWidth="1"/>
    <col min="8961" max="8961" width="10.140625" style="85" customWidth="1"/>
    <col min="8962" max="8962" width="11.42578125" style="85" customWidth="1"/>
    <col min="8963" max="8963" width="53.42578125" style="85" customWidth="1"/>
    <col min="8964" max="8965" width="5.5703125" style="85" customWidth="1"/>
    <col min="8966" max="8966" width="12.28515625" style="85" customWidth="1"/>
    <col min="8967" max="8967" width="16.5703125" style="85" customWidth="1"/>
    <col min="8968" max="9215" width="9.140625" style="85"/>
    <col min="9216" max="9216" width="2.85546875" style="85" customWidth="1"/>
    <col min="9217" max="9217" width="10.140625" style="85" customWidth="1"/>
    <col min="9218" max="9218" width="11.42578125" style="85" customWidth="1"/>
    <col min="9219" max="9219" width="53.42578125" style="85" customWidth="1"/>
    <col min="9220" max="9221" width="5.5703125" style="85" customWidth="1"/>
    <col min="9222" max="9222" width="12.28515625" style="85" customWidth="1"/>
    <col min="9223" max="9223" width="16.5703125" style="85" customWidth="1"/>
    <col min="9224" max="9471" width="9.140625" style="85"/>
    <col min="9472" max="9472" width="2.85546875" style="85" customWidth="1"/>
    <col min="9473" max="9473" width="10.140625" style="85" customWidth="1"/>
    <col min="9474" max="9474" width="11.42578125" style="85" customWidth="1"/>
    <col min="9475" max="9475" width="53.42578125" style="85" customWidth="1"/>
    <col min="9476" max="9477" width="5.5703125" style="85" customWidth="1"/>
    <col min="9478" max="9478" width="12.28515625" style="85" customWidth="1"/>
    <col min="9479" max="9479" width="16.5703125" style="85" customWidth="1"/>
    <col min="9480" max="9727" width="9.140625" style="85"/>
    <col min="9728" max="9728" width="2.85546875" style="85" customWidth="1"/>
    <col min="9729" max="9729" width="10.140625" style="85" customWidth="1"/>
    <col min="9730" max="9730" width="11.42578125" style="85" customWidth="1"/>
    <col min="9731" max="9731" width="53.42578125" style="85" customWidth="1"/>
    <col min="9732" max="9733" width="5.5703125" style="85" customWidth="1"/>
    <col min="9734" max="9734" width="12.28515625" style="85" customWidth="1"/>
    <col min="9735" max="9735" width="16.5703125" style="85" customWidth="1"/>
    <col min="9736" max="9983" width="9.140625" style="85"/>
    <col min="9984" max="9984" width="2.85546875" style="85" customWidth="1"/>
    <col min="9985" max="9985" width="10.140625" style="85" customWidth="1"/>
    <col min="9986" max="9986" width="11.42578125" style="85" customWidth="1"/>
    <col min="9987" max="9987" width="53.42578125" style="85" customWidth="1"/>
    <col min="9988" max="9989" width="5.5703125" style="85" customWidth="1"/>
    <col min="9990" max="9990" width="12.28515625" style="85" customWidth="1"/>
    <col min="9991" max="9991" width="16.5703125" style="85" customWidth="1"/>
    <col min="9992" max="10239" width="9.140625" style="85"/>
    <col min="10240" max="10240" width="2.85546875" style="85" customWidth="1"/>
    <col min="10241" max="10241" width="10.140625" style="85" customWidth="1"/>
    <col min="10242" max="10242" width="11.42578125" style="85" customWidth="1"/>
    <col min="10243" max="10243" width="53.42578125" style="85" customWidth="1"/>
    <col min="10244" max="10245" width="5.5703125" style="85" customWidth="1"/>
    <col min="10246" max="10246" width="12.28515625" style="85" customWidth="1"/>
    <col min="10247" max="10247" width="16.5703125" style="85" customWidth="1"/>
    <col min="10248" max="10495" width="9.140625" style="85"/>
    <col min="10496" max="10496" width="2.85546875" style="85" customWidth="1"/>
    <col min="10497" max="10497" width="10.140625" style="85" customWidth="1"/>
    <col min="10498" max="10498" width="11.42578125" style="85" customWidth="1"/>
    <col min="10499" max="10499" width="53.42578125" style="85" customWidth="1"/>
    <col min="10500" max="10501" width="5.5703125" style="85" customWidth="1"/>
    <col min="10502" max="10502" width="12.28515625" style="85" customWidth="1"/>
    <col min="10503" max="10503" width="16.5703125" style="85" customWidth="1"/>
    <col min="10504" max="10751" width="9.140625" style="85"/>
    <col min="10752" max="10752" width="2.85546875" style="85" customWidth="1"/>
    <col min="10753" max="10753" width="10.140625" style="85" customWidth="1"/>
    <col min="10754" max="10754" width="11.42578125" style="85" customWidth="1"/>
    <col min="10755" max="10755" width="53.42578125" style="85" customWidth="1"/>
    <col min="10756" max="10757" width="5.5703125" style="85" customWidth="1"/>
    <col min="10758" max="10758" width="12.28515625" style="85" customWidth="1"/>
    <col min="10759" max="10759" width="16.5703125" style="85" customWidth="1"/>
    <col min="10760" max="11007" width="9.140625" style="85"/>
    <col min="11008" max="11008" width="2.85546875" style="85" customWidth="1"/>
    <col min="11009" max="11009" width="10.140625" style="85" customWidth="1"/>
    <col min="11010" max="11010" width="11.42578125" style="85" customWidth="1"/>
    <col min="11011" max="11011" width="53.42578125" style="85" customWidth="1"/>
    <col min="11012" max="11013" width="5.5703125" style="85" customWidth="1"/>
    <col min="11014" max="11014" width="12.28515625" style="85" customWidth="1"/>
    <col min="11015" max="11015" width="16.5703125" style="85" customWidth="1"/>
    <col min="11016" max="11263" width="9.140625" style="85"/>
    <col min="11264" max="11264" width="2.85546875" style="85" customWidth="1"/>
    <col min="11265" max="11265" width="10.140625" style="85" customWidth="1"/>
    <col min="11266" max="11266" width="11.42578125" style="85" customWidth="1"/>
    <col min="11267" max="11267" width="53.42578125" style="85" customWidth="1"/>
    <col min="11268" max="11269" width="5.5703125" style="85" customWidth="1"/>
    <col min="11270" max="11270" width="12.28515625" style="85" customWidth="1"/>
    <col min="11271" max="11271" width="16.5703125" style="85" customWidth="1"/>
    <col min="11272" max="11519" width="9.140625" style="85"/>
    <col min="11520" max="11520" width="2.85546875" style="85" customWidth="1"/>
    <col min="11521" max="11521" width="10.140625" style="85" customWidth="1"/>
    <col min="11522" max="11522" width="11.42578125" style="85" customWidth="1"/>
    <col min="11523" max="11523" width="53.42578125" style="85" customWidth="1"/>
    <col min="11524" max="11525" width="5.5703125" style="85" customWidth="1"/>
    <col min="11526" max="11526" width="12.28515625" style="85" customWidth="1"/>
    <col min="11527" max="11527" width="16.5703125" style="85" customWidth="1"/>
    <col min="11528" max="11775" width="9.140625" style="85"/>
    <col min="11776" max="11776" width="2.85546875" style="85" customWidth="1"/>
    <col min="11777" max="11777" width="10.140625" style="85" customWidth="1"/>
    <col min="11778" max="11778" width="11.42578125" style="85" customWidth="1"/>
    <col min="11779" max="11779" width="53.42578125" style="85" customWidth="1"/>
    <col min="11780" max="11781" width="5.5703125" style="85" customWidth="1"/>
    <col min="11782" max="11782" width="12.28515625" style="85" customWidth="1"/>
    <col min="11783" max="11783" width="16.5703125" style="85" customWidth="1"/>
    <col min="11784" max="12031" width="9.140625" style="85"/>
    <col min="12032" max="12032" width="2.85546875" style="85" customWidth="1"/>
    <col min="12033" max="12033" width="10.140625" style="85" customWidth="1"/>
    <col min="12034" max="12034" width="11.42578125" style="85" customWidth="1"/>
    <col min="12035" max="12035" width="53.42578125" style="85" customWidth="1"/>
    <col min="12036" max="12037" width="5.5703125" style="85" customWidth="1"/>
    <col min="12038" max="12038" width="12.28515625" style="85" customWidth="1"/>
    <col min="12039" max="12039" width="16.5703125" style="85" customWidth="1"/>
    <col min="12040" max="12287" width="9.140625" style="85"/>
    <col min="12288" max="12288" width="2.85546875" style="85" customWidth="1"/>
    <col min="12289" max="12289" width="10.140625" style="85" customWidth="1"/>
    <col min="12290" max="12290" width="11.42578125" style="85" customWidth="1"/>
    <col min="12291" max="12291" width="53.42578125" style="85" customWidth="1"/>
    <col min="12292" max="12293" width="5.5703125" style="85" customWidth="1"/>
    <col min="12294" max="12294" width="12.28515625" style="85" customWidth="1"/>
    <col min="12295" max="12295" width="16.5703125" style="85" customWidth="1"/>
    <col min="12296" max="12543" width="9.140625" style="85"/>
    <col min="12544" max="12544" width="2.85546875" style="85" customWidth="1"/>
    <col min="12545" max="12545" width="10.140625" style="85" customWidth="1"/>
    <col min="12546" max="12546" width="11.42578125" style="85" customWidth="1"/>
    <col min="12547" max="12547" width="53.42578125" style="85" customWidth="1"/>
    <col min="12548" max="12549" width="5.5703125" style="85" customWidth="1"/>
    <col min="12550" max="12550" width="12.28515625" style="85" customWidth="1"/>
    <col min="12551" max="12551" width="16.5703125" style="85" customWidth="1"/>
    <col min="12552" max="12799" width="9.140625" style="85"/>
    <col min="12800" max="12800" width="2.85546875" style="85" customWidth="1"/>
    <col min="12801" max="12801" width="10.140625" style="85" customWidth="1"/>
    <col min="12802" max="12802" width="11.42578125" style="85" customWidth="1"/>
    <col min="12803" max="12803" width="53.42578125" style="85" customWidth="1"/>
    <col min="12804" max="12805" width="5.5703125" style="85" customWidth="1"/>
    <col min="12806" max="12806" width="12.28515625" style="85" customWidth="1"/>
    <col min="12807" max="12807" width="16.5703125" style="85" customWidth="1"/>
    <col min="12808" max="13055" width="9.140625" style="85"/>
    <col min="13056" max="13056" width="2.85546875" style="85" customWidth="1"/>
    <col min="13057" max="13057" width="10.140625" style="85" customWidth="1"/>
    <col min="13058" max="13058" width="11.42578125" style="85" customWidth="1"/>
    <col min="13059" max="13059" width="53.42578125" style="85" customWidth="1"/>
    <col min="13060" max="13061" width="5.5703125" style="85" customWidth="1"/>
    <col min="13062" max="13062" width="12.28515625" style="85" customWidth="1"/>
    <col min="13063" max="13063" width="16.5703125" style="85" customWidth="1"/>
    <col min="13064" max="13311" width="9.140625" style="85"/>
    <col min="13312" max="13312" width="2.85546875" style="85" customWidth="1"/>
    <col min="13313" max="13313" width="10.140625" style="85" customWidth="1"/>
    <col min="13314" max="13314" width="11.42578125" style="85" customWidth="1"/>
    <col min="13315" max="13315" width="53.42578125" style="85" customWidth="1"/>
    <col min="13316" max="13317" width="5.5703125" style="85" customWidth="1"/>
    <col min="13318" max="13318" width="12.28515625" style="85" customWidth="1"/>
    <col min="13319" max="13319" width="16.5703125" style="85" customWidth="1"/>
    <col min="13320" max="13567" width="9.140625" style="85"/>
    <col min="13568" max="13568" width="2.85546875" style="85" customWidth="1"/>
    <col min="13569" max="13569" width="10.140625" style="85" customWidth="1"/>
    <col min="13570" max="13570" width="11.42578125" style="85" customWidth="1"/>
    <col min="13571" max="13571" width="53.42578125" style="85" customWidth="1"/>
    <col min="13572" max="13573" width="5.5703125" style="85" customWidth="1"/>
    <col min="13574" max="13574" width="12.28515625" style="85" customWidth="1"/>
    <col min="13575" max="13575" width="16.5703125" style="85" customWidth="1"/>
    <col min="13576" max="13823" width="9.140625" style="85"/>
    <col min="13824" max="13824" width="2.85546875" style="85" customWidth="1"/>
    <col min="13825" max="13825" width="10.140625" style="85" customWidth="1"/>
    <col min="13826" max="13826" width="11.42578125" style="85" customWidth="1"/>
    <col min="13827" max="13827" width="53.42578125" style="85" customWidth="1"/>
    <col min="13828" max="13829" width="5.5703125" style="85" customWidth="1"/>
    <col min="13830" max="13830" width="12.28515625" style="85" customWidth="1"/>
    <col min="13831" max="13831" width="16.5703125" style="85" customWidth="1"/>
    <col min="13832" max="14079" width="9.140625" style="85"/>
    <col min="14080" max="14080" width="2.85546875" style="85" customWidth="1"/>
    <col min="14081" max="14081" width="10.140625" style="85" customWidth="1"/>
    <col min="14082" max="14082" width="11.42578125" style="85" customWidth="1"/>
    <col min="14083" max="14083" width="53.42578125" style="85" customWidth="1"/>
    <col min="14084" max="14085" width="5.5703125" style="85" customWidth="1"/>
    <col min="14086" max="14086" width="12.28515625" style="85" customWidth="1"/>
    <col min="14087" max="14087" width="16.5703125" style="85" customWidth="1"/>
    <col min="14088" max="14335" width="9.140625" style="85"/>
    <col min="14336" max="14336" width="2.85546875" style="85" customWidth="1"/>
    <col min="14337" max="14337" width="10.140625" style="85" customWidth="1"/>
    <col min="14338" max="14338" width="11.42578125" style="85" customWidth="1"/>
    <col min="14339" max="14339" width="53.42578125" style="85" customWidth="1"/>
    <col min="14340" max="14341" width="5.5703125" style="85" customWidth="1"/>
    <col min="14342" max="14342" width="12.28515625" style="85" customWidth="1"/>
    <col min="14343" max="14343" width="16.5703125" style="85" customWidth="1"/>
    <col min="14344" max="14591" width="9.140625" style="85"/>
    <col min="14592" max="14592" width="2.85546875" style="85" customWidth="1"/>
    <col min="14593" max="14593" width="10.140625" style="85" customWidth="1"/>
    <col min="14594" max="14594" width="11.42578125" style="85" customWidth="1"/>
    <col min="14595" max="14595" width="53.42578125" style="85" customWidth="1"/>
    <col min="14596" max="14597" width="5.5703125" style="85" customWidth="1"/>
    <col min="14598" max="14598" width="12.28515625" style="85" customWidth="1"/>
    <col min="14599" max="14599" width="16.5703125" style="85" customWidth="1"/>
    <col min="14600" max="14847" width="9.140625" style="85"/>
    <col min="14848" max="14848" width="2.85546875" style="85" customWidth="1"/>
    <col min="14849" max="14849" width="10.140625" style="85" customWidth="1"/>
    <col min="14850" max="14850" width="11.42578125" style="85" customWidth="1"/>
    <col min="14851" max="14851" width="53.42578125" style="85" customWidth="1"/>
    <col min="14852" max="14853" width="5.5703125" style="85" customWidth="1"/>
    <col min="14854" max="14854" width="12.28515625" style="85" customWidth="1"/>
    <col min="14855" max="14855" width="16.5703125" style="85" customWidth="1"/>
    <col min="14856" max="15103" width="9.140625" style="85"/>
    <col min="15104" max="15104" width="2.85546875" style="85" customWidth="1"/>
    <col min="15105" max="15105" width="10.140625" style="85" customWidth="1"/>
    <col min="15106" max="15106" width="11.42578125" style="85" customWidth="1"/>
    <col min="15107" max="15107" width="53.42578125" style="85" customWidth="1"/>
    <col min="15108" max="15109" width="5.5703125" style="85" customWidth="1"/>
    <col min="15110" max="15110" width="12.28515625" style="85" customWidth="1"/>
    <col min="15111" max="15111" width="16.5703125" style="85" customWidth="1"/>
    <col min="15112" max="15359" width="9.140625" style="85"/>
    <col min="15360" max="15360" width="2.85546875" style="85" customWidth="1"/>
    <col min="15361" max="15361" width="10.140625" style="85" customWidth="1"/>
    <col min="15362" max="15362" width="11.42578125" style="85" customWidth="1"/>
    <col min="15363" max="15363" width="53.42578125" style="85" customWidth="1"/>
    <col min="15364" max="15365" width="5.5703125" style="85" customWidth="1"/>
    <col min="15366" max="15366" width="12.28515625" style="85" customWidth="1"/>
    <col min="15367" max="15367" width="16.5703125" style="85" customWidth="1"/>
    <col min="15368" max="15615" width="9.140625" style="85"/>
    <col min="15616" max="15616" width="2.85546875" style="85" customWidth="1"/>
    <col min="15617" max="15617" width="10.140625" style="85" customWidth="1"/>
    <col min="15618" max="15618" width="11.42578125" style="85" customWidth="1"/>
    <col min="15619" max="15619" width="53.42578125" style="85" customWidth="1"/>
    <col min="15620" max="15621" width="5.5703125" style="85" customWidth="1"/>
    <col min="15622" max="15622" width="12.28515625" style="85" customWidth="1"/>
    <col min="15623" max="15623" width="16.5703125" style="85" customWidth="1"/>
    <col min="15624" max="15871" width="9.140625" style="85"/>
    <col min="15872" max="15872" width="2.85546875" style="85" customWidth="1"/>
    <col min="15873" max="15873" width="10.140625" style="85" customWidth="1"/>
    <col min="15874" max="15874" width="11.42578125" style="85" customWidth="1"/>
    <col min="15875" max="15875" width="53.42578125" style="85" customWidth="1"/>
    <col min="15876" max="15877" width="5.5703125" style="85" customWidth="1"/>
    <col min="15878" max="15878" width="12.28515625" style="85" customWidth="1"/>
    <col min="15879" max="15879" width="16.5703125" style="85" customWidth="1"/>
    <col min="15880" max="16127" width="9.140625" style="85"/>
    <col min="16128" max="16128" width="2.85546875" style="85" customWidth="1"/>
    <col min="16129" max="16129" width="10.140625" style="85" customWidth="1"/>
    <col min="16130" max="16130" width="11.42578125" style="85" customWidth="1"/>
    <col min="16131" max="16131" width="53.42578125" style="85" customWidth="1"/>
    <col min="16132" max="16133" width="5.5703125" style="85" customWidth="1"/>
    <col min="16134" max="16134" width="12.28515625" style="85" customWidth="1"/>
    <col min="16135" max="16135" width="16.5703125" style="85" customWidth="1"/>
    <col min="16136" max="16384" width="9.140625" style="85"/>
  </cols>
  <sheetData>
    <row r="1" spans="1:8" x14ac:dyDescent="0.2">
      <c r="A1" s="257" t="s">
        <v>403</v>
      </c>
      <c r="B1" s="258"/>
      <c r="C1" s="258"/>
      <c r="D1" s="258"/>
      <c r="E1" s="258"/>
      <c r="F1" s="258"/>
      <c r="G1" s="258"/>
      <c r="H1" s="259"/>
    </row>
    <row r="2" spans="1:8" ht="17.25" customHeight="1" x14ac:dyDescent="0.2">
      <c r="A2" s="260" t="s">
        <v>270</v>
      </c>
      <c r="B2" s="261"/>
      <c r="C2" s="261"/>
      <c r="D2" s="261"/>
      <c r="E2" s="261"/>
      <c r="F2" s="261"/>
      <c r="G2" s="261"/>
      <c r="H2" s="262"/>
    </row>
    <row r="3" spans="1:8" ht="51" customHeight="1" x14ac:dyDescent="0.2">
      <c r="A3" s="43" t="s">
        <v>53</v>
      </c>
      <c r="B3" s="204" t="s">
        <v>306</v>
      </c>
      <c r="C3" s="132" t="s">
        <v>307</v>
      </c>
      <c r="D3" s="43" t="s">
        <v>54</v>
      </c>
      <c r="E3" s="43" t="s">
        <v>49</v>
      </c>
      <c r="F3" s="43" t="s">
        <v>55</v>
      </c>
      <c r="G3" s="160" t="s">
        <v>423</v>
      </c>
      <c r="H3" s="132" t="s">
        <v>308</v>
      </c>
    </row>
    <row r="4" spans="1:8" ht="64.5" customHeight="1" x14ac:dyDescent="0.2">
      <c r="A4" s="256" t="s">
        <v>45</v>
      </c>
      <c r="B4" s="90">
        <v>2.8</v>
      </c>
      <c r="C4" s="164"/>
      <c r="D4" s="100" t="s">
        <v>271</v>
      </c>
      <c r="E4" s="128"/>
      <c r="F4" s="128"/>
      <c r="G4" s="205"/>
      <c r="H4" s="205"/>
    </row>
    <row r="5" spans="1:8" ht="12.75" x14ac:dyDescent="0.2">
      <c r="A5" s="256"/>
      <c r="B5" s="90" t="s">
        <v>309</v>
      </c>
      <c r="C5" s="164">
        <v>260.3</v>
      </c>
      <c r="D5" s="100" t="s">
        <v>59</v>
      </c>
      <c r="E5" s="90" t="s">
        <v>40</v>
      </c>
      <c r="F5" s="101">
        <v>12</v>
      </c>
      <c r="G5" s="164">
        <f>C5*(100/118)</f>
        <v>220.59322033898306</v>
      </c>
      <c r="H5" s="164">
        <f>F5*G5</f>
        <v>2647.1186440677966</v>
      </c>
    </row>
    <row r="6" spans="1:8" ht="37.5" customHeight="1" x14ac:dyDescent="0.2">
      <c r="A6" s="90" t="s">
        <v>46</v>
      </c>
      <c r="B6" s="90">
        <v>2.27</v>
      </c>
      <c r="C6" s="164">
        <v>2123.75</v>
      </c>
      <c r="D6" s="100" t="s">
        <v>272</v>
      </c>
      <c r="E6" s="90" t="s">
        <v>40</v>
      </c>
      <c r="F6" s="101">
        <v>0.75</v>
      </c>
      <c r="G6" s="164">
        <f t="shared" ref="G6:G29" si="0">C6*(100/118)</f>
        <v>1799.7881355932202</v>
      </c>
      <c r="H6" s="164">
        <f t="shared" ref="H6:H29" si="1">F6*G6</f>
        <v>1349.8411016949151</v>
      </c>
    </row>
    <row r="7" spans="1:8" ht="38.25" customHeight="1" x14ac:dyDescent="0.2">
      <c r="A7" s="256" t="s">
        <v>47</v>
      </c>
      <c r="B7" s="90">
        <v>4.0999999999999996</v>
      </c>
      <c r="C7" s="164"/>
      <c r="D7" s="100" t="s">
        <v>63</v>
      </c>
      <c r="E7" s="128"/>
      <c r="F7" s="128"/>
      <c r="G7" s="164">
        <f t="shared" si="0"/>
        <v>0</v>
      </c>
      <c r="H7" s="164">
        <f t="shared" si="1"/>
        <v>0</v>
      </c>
    </row>
    <row r="8" spans="1:8" ht="36" customHeight="1" x14ac:dyDescent="0.2">
      <c r="A8" s="256"/>
      <c r="B8" s="90" t="s">
        <v>311</v>
      </c>
      <c r="C8" s="164">
        <v>7294.7</v>
      </c>
      <c r="D8" s="100" t="s">
        <v>273</v>
      </c>
      <c r="E8" s="90" t="s">
        <v>40</v>
      </c>
      <c r="F8" s="101">
        <v>0.4</v>
      </c>
      <c r="G8" s="164">
        <f t="shared" si="0"/>
        <v>6181.9491525423728</v>
      </c>
      <c r="H8" s="164">
        <f t="shared" si="1"/>
        <v>2472.7796610169494</v>
      </c>
    </row>
    <row r="9" spans="1:8" ht="70.5" customHeight="1" x14ac:dyDescent="0.2">
      <c r="A9" s="90" t="s">
        <v>48</v>
      </c>
      <c r="B9" s="90" t="s">
        <v>404</v>
      </c>
      <c r="C9" s="164">
        <v>8583.4</v>
      </c>
      <c r="D9" s="100" t="s">
        <v>274</v>
      </c>
      <c r="E9" s="90" t="s">
        <v>40</v>
      </c>
      <c r="F9" s="101">
        <v>2.6</v>
      </c>
      <c r="G9" s="164">
        <f t="shared" si="0"/>
        <v>7274.0677966101684</v>
      </c>
      <c r="H9" s="164">
        <f t="shared" si="1"/>
        <v>18912.576271186437</v>
      </c>
    </row>
    <row r="10" spans="1:8" ht="29.25" customHeight="1" x14ac:dyDescent="0.2">
      <c r="A10" s="256" t="s">
        <v>275</v>
      </c>
      <c r="B10" s="90">
        <v>6.1</v>
      </c>
      <c r="C10" s="164"/>
      <c r="D10" s="100" t="s">
        <v>68</v>
      </c>
      <c r="E10" s="128"/>
      <c r="F10" s="128"/>
      <c r="G10" s="164">
        <f t="shared" si="0"/>
        <v>0</v>
      </c>
      <c r="H10" s="164">
        <f t="shared" si="1"/>
        <v>0</v>
      </c>
    </row>
    <row r="11" spans="1:8" ht="17.25" customHeight="1" x14ac:dyDescent="0.2">
      <c r="A11" s="256"/>
      <c r="B11" s="90" t="s">
        <v>405</v>
      </c>
      <c r="C11" s="164">
        <v>7370.65</v>
      </c>
      <c r="D11" s="100" t="s">
        <v>100</v>
      </c>
      <c r="E11" s="90" t="s">
        <v>40</v>
      </c>
      <c r="F11" s="101">
        <v>3.5</v>
      </c>
      <c r="G11" s="164">
        <f t="shared" si="0"/>
        <v>6246.3135593220331</v>
      </c>
      <c r="H11" s="164">
        <f t="shared" si="1"/>
        <v>21862.097457627115</v>
      </c>
    </row>
    <row r="12" spans="1:8" ht="25.5" customHeight="1" x14ac:dyDescent="0.2">
      <c r="A12" s="256" t="s">
        <v>276</v>
      </c>
      <c r="B12" s="90" t="s">
        <v>406</v>
      </c>
      <c r="C12" s="164"/>
      <c r="D12" s="100" t="s">
        <v>277</v>
      </c>
      <c r="E12" s="128"/>
      <c r="F12" s="128"/>
      <c r="G12" s="164">
        <f t="shared" si="0"/>
        <v>0</v>
      </c>
      <c r="H12" s="164">
        <f t="shared" si="1"/>
        <v>0</v>
      </c>
    </row>
    <row r="13" spans="1:8" ht="19.5" customHeight="1" x14ac:dyDescent="0.2">
      <c r="A13" s="256"/>
      <c r="B13" s="90" t="s">
        <v>407</v>
      </c>
      <c r="C13" s="164">
        <v>905.05</v>
      </c>
      <c r="D13" s="100" t="s">
        <v>100</v>
      </c>
      <c r="E13" s="90" t="s">
        <v>278</v>
      </c>
      <c r="F13" s="101">
        <v>2.4</v>
      </c>
      <c r="G13" s="164">
        <f t="shared" si="0"/>
        <v>766.99152542372872</v>
      </c>
      <c r="H13" s="164">
        <f t="shared" si="1"/>
        <v>1840.7796610169489</v>
      </c>
    </row>
    <row r="14" spans="1:8" ht="27" customHeight="1" x14ac:dyDescent="0.2">
      <c r="A14" s="256" t="s">
        <v>279</v>
      </c>
      <c r="B14" s="90">
        <v>13.6</v>
      </c>
      <c r="C14" s="164"/>
      <c r="D14" s="100" t="s">
        <v>280</v>
      </c>
      <c r="E14" s="128"/>
      <c r="F14" s="128"/>
      <c r="G14" s="164">
        <f t="shared" si="0"/>
        <v>0</v>
      </c>
      <c r="H14" s="164">
        <f t="shared" si="1"/>
        <v>0</v>
      </c>
    </row>
    <row r="15" spans="1:8" ht="12.75" x14ac:dyDescent="0.2">
      <c r="A15" s="256"/>
      <c r="B15" s="90" t="s">
        <v>408</v>
      </c>
      <c r="C15" s="164">
        <v>487.4</v>
      </c>
      <c r="D15" s="100" t="s">
        <v>281</v>
      </c>
      <c r="E15" s="90" t="s">
        <v>278</v>
      </c>
      <c r="F15" s="101">
        <v>26.7</v>
      </c>
      <c r="G15" s="164">
        <f t="shared" si="0"/>
        <v>413.05084745762707</v>
      </c>
      <c r="H15" s="164">
        <f t="shared" si="1"/>
        <v>11028.457627118643</v>
      </c>
    </row>
    <row r="16" spans="1:8" ht="21" customHeight="1" x14ac:dyDescent="0.2">
      <c r="A16" s="256" t="s">
        <v>282</v>
      </c>
      <c r="B16" s="90">
        <v>19.18</v>
      </c>
      <c r="C16" s="164"/>
      <c r="D16" s="100" t="s">
        <v>283</v>
      </c>
      <c r="E16" s="90"/>
      <c r="F16" s="101"/>
      <c r="G16" s="164">
        <f t="shared" si="0"/>
        <v>0</v>
      </c>
      <c r="H16" s="164">
        <f t="shared" si="1"/>
        <v>0</v>
      </c>
    </row>
    <row r="17" spans="1:8" ht="27.75" customHeight="1" x14ac:dyDescent="0.2">
      <c r="A17" s="256"/>
      <c r="B17" s="90" t="s">
        <v>409</v>
      </c>
      <c r="C17" s="164">
        <v>3441.2</v>
      </c>
      <c r="D17" s="100" t="s">
        <v>284</v>
      </c>
      <c r="E17" s="90" t="s">
        <v>38</v>
      </c>
      <c r="F17" s="101">
        <v>2</v>
      </c>
      <c r="G17" s="164">
        <f t="shared" si="0"/>
        <v>2916.2711864406779</v>
      </c>
      <c r="H17" s="164">
        <f t="shared" si="1"/>
        <v>5832.5423728813557</v>
      </c>
    </row>
    <row r="18" spans="1:8" ht="52.5" customHeight="1" x14ac:dyDescent="0.2">
      <c r="A18" s="256" t="s">
        <v>285</v>
      </c>
      <c r="B18" s="90">
        <v>19.149999999999999</v>
      </c>
      <c r="C18" s="164"/>
      <c r="D18" s="100" t="s">
        <v>286</v>
      </c>
      <c r="E18" s="90"/>
      <c r="F18" s="101"/>
      <c r="G18" s="164">
        <f t="shared" si="0"/>
        <v>0</v>
      </c>
      <c r="H18" s="164">
        <f t="shared" si="1"/>
        <v>0</v>
      </c>
    </row>
    <row r="19" spans="1:8" ht="16.5" customHeight="1" x14ac:dyDescent="0.2">
      <c r="A19" s="256"/>
      <c r="B19" s="90" t="s">
        <v>410</v>
      </c>
      <c r="C19" s="164">
        <v>544.70000000000005</v>
      </c>
      <c r="D19" s="100" t="s">
        <v>287</v>
      </c>
      <c r="E19" s="90" t="s">
        <v>38</v>
      </c>
      <c r="F19" s="101">
        <v>8</v>
      </c>
      <c r="G19" s="164">
        <f t="shared" si="0"/>
        <v>461.61016949152543</v>
      </c>
      <c r="H19" s="164">
        <f t="shared" si="1"/>
        <v>3692.8813559322034</v>
      </c>
    </row>
    <row r="20" spans="1:8" ht="43.5" customHeight="1" x14ac:dyDescent="0.2">
      <c r="A20" s="90" t="s">
        <v>288</v>
      </c>
      <c r="B20" s="90" t="s">
        <v>411</v>
      </c>
      <c r="C20" s="206">
        <v>602.65</v>
      </c>
      <c r="D20" s="100" t="s">
        <v>289</v>
      </c>
      <c r="E20" s="90" t="s">
        <v>38</v>
      </c>
      <c r="F20" s="101">
        <v>2</v>
      </c>
      <c r="G20" s="164">
        <f t="shared" si="0"/>
        <v>510.72033898305079</v>
      </c>
      <c r="H20" s="164">
        <f t="shared" si="1"/>
        <v>1021.4406779661016</v>
      </c>
    </row>
    <row r="21" spans="1:8" ht="28.5" customHeight="1" x14ac:dyDescent="0.2">
      <c r="A21" s="263" t="s">
        <v>290</v>
      </c>
      <c r="B21" s="101">
        <v>5.22</v>
      </c>
      <c r="C21" s="164"/>
      <c r="D21" s="100" t="s">
        <v>78</v>
      </c>
      <c r="E21" s="90"/>
      <c r="F21" s="101"/>
      <c r="G21" s="164">
        <f t="shared" si="0"/>
        <v>0</v>
      </c>
      <c r="H21" s="164">
        <f t="shared" si="1"/>
        <v>0</v>
      </c>
    </row>
    <row r="22" spans="1:8" ht="16.5" customHeight="1" x14ac:dyDescent="0.2">
      <c r="A22" s="263"/>
      <c r="B22" s="101" t="s">
        <v>412</v>
      </c>
      <c r="C22" s="164">
        <v>107.1</v>
      </c>
      <c r="D22" s="100" t="s">
        <v>291</v>
      </c>
      <c r="E22" s="90" t="s">
        <v>41</v>
      </c>
      <c r="F22" s="129">
        <v>140</v>
      </c>
      <c r="G22" s="164">
        <f t="shared" si="0"/>
        <v>90.762711864406768</v>
      </c>
      <c r="H22" s="164">
        <f t="shared" si="1"/>
        <v>12706.779661016948</v>
      </c>
    </row>
    <row r="23" spans="1:8" ht="25.5" customHeight="1" x14ac:dyDescent="0.2">
      <c r="A23" s="256" t="s">
        <v>292</v>
      </c>
      <c r="B23" s="90">
        <v>5.9</v>
      </c>
      <c r="C23" s="164"/>
      <c r="D23" s="100" t="s">
        <v>80</v>
      </c>
      <c r="E23" s="128"/>
      <c r="F23" s="128"/>
      <c r="G23" s="164">
        <f t="shared" si="0"/>
        <v>0</v>
      </c>
      <c r="H23" s="164">
        <f t="shared" si="1"/>
        <v>0</v>
      </c>
    </row>
    <row r="24" spans="1:8" ht="28.5" customHeight="1" x14ac:dyDescent="0.2">
      <c r="A24" s="256"/>
      <c r="B24" s="90" t="s">
        <v>319</v>
      </c>
      <c r="C24" s="164">
        <v>927.25</v>
      </c>
      <c r="D24" s="100" t="s">
        <v>84</v>
      </c>
      <c r="E24" s="90" t="s">
        <v>278</v>
      </c>
      <c r="F24" s="101">
        <v>7</v>
      </c>
      <c r="G24" s="164">
        <f t="shared" si="0"/>
        <v>785.80508474576266</v>
      </c>
      <c r="H24" s="164">
        <f t="shared" si="1"/>
        <v>5500.6355932203387</v>
      </c>
    </row>
    <row r="25" spans="1:8" ht="33" customHeight="1" x14ac:dyDescent="0.2">
      <c r="A25" s="90" t="s">
        <v>293</v>
      </c>
      <c r="B25" s="90" t="s">
        <v>318</v>
      </c>
      <c r="C25" s="164">
        <v>392.15</v>
      </c>
      <c r="D25" s="91" t="s">
        <v>294</v>
      </c>
      <c r="E25" s="90" t="s">
        <v>295</v>
      </c>
      <c r="F25" s="101">
        <v>2</v>
      </c>
      <c r="G25" s="164">
        <f t="shared" si="0"/>
        <v>332.33050847457622</v>
      </c>
      <c r="H25" s="164">
        <f t="shared" si="1"/>
        <v>664.66101694915244</v>
      </c>
    </row>
    <row r="26" spans="1:8" ht="21.75" customHeight="1" x14ac:dyDescent="0.2">
      <c r="A26" s="90" t="s">
        <v>296</v>
      </c>
      <c r="B26" s="90" t="s">
        <v>322</v>
      </c>
      <c r="C26" s="164">
        <v>961.3</v>
      </c>
      <c r="D26" s="91" t="s">
        <v>90</v>
      </c>
      <c r="E26" s="90" t="s">
        <v>297</v>
      </c>
      <c r="F26" s="101">
        <v>6</v>
      </c>
      <c r="G26" s="164">
        <f t="shared" si="0"/>
        <v>814.66101694915244</v>
      </c>
      <c r="H26" s="164">
        <f t="shared" si="1"/>
        <v>4887.9661016949149</v>
      </c>
    </row>
    <row r="27" spans="1:8" ht="28.5" customHeight="1" x14ac:dyDescent="0.2">
      <c r="A27" s="90" t="s">
        <v>298</v>
      </c>
      <c r="B27" s="90" t="s">
        <v>413</v>
      </c>
      <c r="C27" s="164">
        <v>842.5</v>
      </c>
      <c r="D27" s="91" t="s">
        <v>299</v>
      </c>
      <c r="E27" s="90" t="s">
        <v>297</v>
      </c>
      <c r="F27" s="101">
        <v>1</v>
      </c>
      <c r="G27" s="164">
        <f t="shared" si="0"/>
        <v>713.98305084745755</v>
      </c>
      <c r="H27" s="164">
        <f t="shared" si="1"/>
        <v>713.98305084745755</v>
      </c>
    </row>
    <row r="28" spans="1:8" ht="43.5" customHeight="1" x14ac:dyDescent="0.2">
      <c r="A28" s="256" t="s">
        <v>300</v>
      </c>
      <c r="B28" s="90">
        <v>18.12</v>
      </c>
      <c r="C28" s="164"/>
      <c r="D28" s="91" t="s">
        <v>301</v>
      </c>
      <c r="E28" s="90"/>
      <c r="F28" s="101"/>
      <c r="G28" s="164">
        <f t="shared" si="0"/>
        <v>0</v>
      </c>
      <c r="H28" s="164">
        <f t="shared" si="1"/>
        <v>0</v>
      </c>
    </row>
    <row r="29" spans="1:8" ht="15.75" customHeight="1" x14ac:dyDescent="0.2">
      <c r="A29" s="256"/>
      <c r="B29" s="90" t="s">
        <v>414</v>
      </c>
      <c r="C29" s="164">
        <v>1041.7</v>
      </c>
      <c r="D29" s="91" t="s">
        <v>302</v>
      </c>
      <c r="E29" s="94" t="s">
        <v>43</v>
      </c>
      <c r="F29" s="96">
        <v>2</v>
      </c>
      <c r="G29" s="164">
        <f t="shared" si="0"/>
        <v>882.79661016949149</v>
      </c>
      <c r="H29" s="164">
        <f t="shared" si="1"/>
        <v>1765.593220338983</v>
      </c>
    </row>
    <row r="30" spans="1:8" ht="20.25" customHeight="1" x14ac:dyDescent="0.25">
      <c r="B30" s="207"/>
      <c r="C30" s="208"/>
      <c r="D30" s="209"/>
      <c r="E30" s="209"/>
      <c r="F30" s="210" t="s">
        <v>162</v>
      </c>
      <c r="G30" s="208"/>
      <c r="H30" s="211">
        <f>SUM(H4:H29)</f>
        <v>96900.133474576258</v>
      </c>
    </row>
    <row r="31" spans="1:8" x14ac:dyDescent="0.25">
      <c r="A31" s="130"/>
    </row>
    <row r="32" spans="1:8" x14ac:dyDescent="0.25">
      <c r="A32" s="85"/>
    </row>
    <row r="33" spans="1:1" x14ac:dyDescent="0.25">
      <c r="A33" s="85"/>
    </row>
    <row r="34" spans="1:1" x14ac:dyDescent="0.25">
      <c r="A34" s="85"/>
    </row>
    <row r="35" spans="1:1" x14ac:dyDescent="0.25">
      <c r="A35" s="85"/>
    </row>
    <row r="36" spans="1:1" x14ac:dyDescent="0.25">
      <c r="A36" s="85"/>
    </row>
    <row r="37" spans="1:1" x14ac:dyDescent="0.25">
      <c r="A37" s="85"/>
    </row>
    <row r="38" spans="1:1" x14ac:dyDescent="0.25">
      <c r="A38" s="85"/>
    </row>
    <row r="39" spans="1:1" x14ac:dyDescent="0.25">
      <c r="A39" s="85"/>
    </row>
    <row r="40" spans="1:1" x14ac:dyDescent="0.25">
      <c r="A40" s="85"/>
    </row>
    <row r="41" spans="1:1" x14ac:dyDescent="0.25">
      <c r="A41" s="85"/>
    </row>
  </sheetData>
  <sheetProtection algorithmName="SHA-512" hashValue="9zghJ8RGVJNf4YrS0inP6QicVusEwErn8/VJYyWhDXUZqDUcoSRpI78nzCMX4Zk6Nn+B/ckYIwFw5HCcohn/IA==" saltValue="kpagwTRhs3h5XuQfVUdDAw==" spinCount="100000" sheet="1" objects="1" scenarios="1"/>
  <mergeCells count="12">
    <mergeCell ref="A28:A29"/>
    <mergeCell ref="A1:H1"/>
    <mergeCell ref="A2:H2"/>
    <mergeCell ref="A4:A5"/>
    <mergeCell ref="A7:A8"/>
    <mergeCell ref="A10:A11"/>
    <mergeCell ref="A12:A13"/>
    <mergeCell ref="A14:A15"/>
    <mergeCell ref="A16:A17"/>
    <mergeCell ref="A18:A19"/>
    <mergeCell ref="A21:A22"/>
    <mergeCell ref="A23:A24"/>
  </mergeCells>
  <pageMargins left="0.35433070866141703" right="0.35433070866141703" top="0.71" bottom="0.39370078740157499" header="0.511811023622047" footer="0.511811023622047"/>
  <pageSetup paperSize="9" scale="85" orientation="portrait" verticalDpi="300"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88128-B44D-46A6-A16F-96C2944ED8A1}">
  <sheetPr codeName="Sheet4"/>
  <dimension ref="A1:N23"/>
  <sheetViews>
    <sheetView tabSelected="1" topLeftCell="A3" workbookViewId="0">
      <selection activeCell="B9" sqref="B9:F9"/>
    </sheetView>
  </sheetViews>
  <sheetFormatPr defaultRowHeight="15" x14ac:dyDescent="0.25"/>
  <cols>
    <col min="1" max="1" width="7.7109375" customWidth="1"/>
    <col min="2" max="2" width="16" style="28" customWidth="1"/>
    <col min="3" max="3" width="45.85546875" style="28" customWidth="1"/>
    <col min="4" max="4" width="15.85546875" style="28" customWidth="1"/>
    <col min="5" max="5" width="18.5703125" style="28" customWidth="1"/>
    <col min="6" max="6" width="31.85546875" customWidth="1"/>
    <col min="7" max="7" width="16.42578125" style="28" customWidth="1"/>
    <col min="8" max="8" width="8.28515625" customWidth="1"/>
    <col min="10" max="10" width="17.85546875" bestFit="1" customWidth="1"/>
  </cols>
  <sheetData>
    <row r="1" spans="1:10" ht="55.5" customHeight="1" x14ac:dyDescent="0.25">
      <c r="A1" s="11" t="str">
        <f>Sheet1!A2</f>
        <v>RFX. No. 5002004298</v>
      </c>
      <c r="B1" s="11"/>
      <c r="C1" s="11"/>
      <c r="D1" s="2"/>
      <c r="E1" s="2"/>
      <c r="F1" s="2"/>
      <c r="G1" s="2"/>
      <c r="H1" s="2"/>
      <c r="I1" s="2"/>
      <c r="J1" s="2"/>
    </row>
    <row r="2" spans="1:10" x14ac:dyDescent="0.25">
      <c r="A2" s="288"/>
      <c r="B2" s="288"/>
      <c r="C2" s="288"/>
      <c r="D2" s="288"/>
      <c r="E2" s="288"/>
      <c r="F2" s="288"/>
      <c r="G2" s="288"/>
      <c r="H2" s="288"/>
      <c r="I2" s="288"/>
      <c r="J2" s="288"/>
    </row>
    <row r="3" spans="1:10" ht="24.75" customHeight="1" x14ac:dyDescent="0.25">
      <c r="A3" s="2"/>
      <c r="B3" s="2"/>
      <c r="C3" s="2"/>
      <c r="D3" s="2"/>
      <c r="E3" s="2"/>
      <c r="F3" s="2"/>
      <c r="G3" s="26" t="s">
        <v>31</v>
      </c>
      <c r="H3" s="26"/>
      <c r="I3" s="26"/>
    </row>
    <row r="4" spans="1:10" ht="34.5" customHeight="1" x14ac:dyDescent="0.25">
      <c r="A4" s="285" t="s">
        <v>11</v>
      </c>
      <c r="B4" s="286"/>
      <c r="C4" s="283">
        <f>Details!E6</f>
        <v>0</v>
      </c>
      <c r="D4" s="284"/>
      <c r="E4" s="2"/>
      <c r="F4" s="7" t="s">
        <v>20</v>
      </c>
      <c r="G4" s="5"/>
      <c r="I4" s="2"/>
      <c r="J4" s="2"/>
    </row>
    <row r="5" spans="1:10" ht="23.25" customHeight="1" x14ac:dyDescent="0.25">
      <c r="A5" s="285" t="s">
        <v>12</v>
      </c>
      <c r="B5" s="286"/>
      <c r="C5" s="283">
        <f>Details!E7</f>
        <v>0</v>
      </c>
      <c r="D5" s="284"/>
      <c r="F5" s="7" t="s">
        <v>21</v>
      </c>
      <c r="G5" s="7"/>
      <c r="I5" s="2"/>
      <c r="J5" s="2"/>
    </row>
    <row r="6" spans="1:10" ht="53.25" customHeight="1" x14ac:dyDescent="0.25">
      <c r="A6" s="281"/>
      <c r="B6" s="282"/>
      <c r="C6" s="283">
        <f>Details!E8</f>
        <v>0</v>
      </c>
      <c r="D6" s="284"/>
      <c r="E6" s="2"/>
      <c r="F6" s="31" t="s">
        <v>22</v>
      </c>
      <c r="G6" s="27"/>
      <c r="I6" s="2"/>
      <c r="J6" s="2"/>
    </row>
    <row r="7" spans="1:10" ht="39.75" customHeight="1" x14ac:dyDescent="0.25">
      <c r="A7" s="285"/>
      <c r="B7" s="286"/>
      <c r="C7" s="283">
        <f>Details!E9</f>
        <v>0</v>
      </c>
      <c r="D7" s="284"/>
      <c r="E7" s="2"/>
      <c r="F7" s="31" t="s">
        <v>23</v>
      </c>
      <c r="G7" s="27"/>
      <c r="I7" s="2"/>
      <c r="J7" s="2"/>
    </row>
    <row r="8" spans="1:10" ht="18" x14ac:dyDescent="0.25">
      <c r="B8" s="287"/>
      <c r="C8" s="287"/>
      <c r="D8" s="287"/>
      <c r="E8" s="287"/>
      <c r="F8" s="287"/>
      <c r="G8" s="287"/>
    </row>
    <row r="9" spans="1:10" ht="25.5" customHeight="1" x14ac:dyDescent="0.25">
      <c r="B9" s="277" t="s">
        <v>50</v>
      </c>
      <c r="C9" s="277"/>
      <c r="D9" s="277"/>
      <c r="E9" s="277"/>
      <c r="F9" s="277"/>
      <c r="G9" s="30">
        <f>'CIVIL '!H97</f>
        <v>2541681.6987483045</v>
      </c>
    </row>
    <row r="10" spans="1:10" ht="25.5" customHeight="1" x14ac:dyDescent="0.25">
      <c r="B10" s="277" t="s">
        <v>303</v>
      </c>
      <c r="C10" s="277"/>
      <c r="D10" s="277"/>
      <c r="E10" s="277"/>
      <c r="F10" s="277"/>
      <c r="G10" s="30">
        <f>'PHE '!H91</f>
        <v>401989.12711864401</v>
      </c>
    </row>
    <row r="11" spans="1:10" ht="25.5" customHeight="1" x14ac:dyDescent="0.25">
      <c r="B11" s="277" t="s">
        <v>415</v>
      </c>
      <c r="C11" s="277"/>
      <c r="D11" s="277"/>
      <c r="E11" s="277"/>
      <c r="F11" s="277"/>
      <c r="G11" s="30">
        <f>ELECT!H34</f>
        <v>169210.03142857141</v>
      </c>
    </row>
    <row r="12" spans="1:10" ht="15.75" customHeight="1" x14ac:dyDescent="0.25">
      <c r="B12" s="277" t="s">
        <v>304</v>
      </c>
      <c r="C12" s="277"/>
      <c r="D12" s="277"/>
      <c r="E12" s="277"/>
      <c r="F12" s="277"/>
      <c r="G12" s="216">
        <f>'SEPTIC TANK'!H30</f>
        <v>96900.133474576258</v>
      </c>
    </row>
    <row r="13" spans="1:10" x14ac:dyDescent="0.25">
      <c r="B13" s="278"/>
      <c r="C13" s="279"/>
      <c r="D13" s="279"/>
      <c r="E13" s="279"/>
      <c r="F13" s="279"/>
      <c r="G13" s="280"/>
    </row>
    <row r="14" spans="1:10" ht="36.75" customHeight="1" x14ac:dyDescent="0.25">
      <c r="B14" s="277" t="s">
        <v>421</v>
      </c>
      <c r="C14" s="277"/>
      <c r="D14" s="277"/>
      <c r="E14" s="277"/>
      <c r="F14" s="277"/>
      <c r="G14" s="213">
        <f>G9+G10+G11+G12</f>
        <v>3209780.990770096</v>
      </c>
      <c r="J14" s="29"/>
    </row>
    <row r="15" spans="1:10" ht="27.75" customHeight="1" x14ac:dyDescent="0.25">
      <c r="B15" s="274" t="s">
        <v>39</v>
      </c>
      <c r="C15" s="275"/>
      <c r="D15" s="275"/>
      <c r="E15" s="275"/>
      <c r="F15" s="276"/>
      <c r="G15" s="23"/>
      <c r="H15" s="33"/>
      <c r="I15" s="33"/>
      <c r="J15" s="33"/>
    </row>
    <row r="16" spans="1:10" ht="15.75" x14ac:dyDescent="0.25">
      <c r="B16" s="266" t="s">
        <v>33</v>
      </c>
      <c r="C16" s="267"/>
      <c r="D16" s="267"/>
      <c r="E16" s="267"/>
      <c r="F16" s="268"/>
      <c r="G16" s="39">
        <f>G14*(1+G15)</f>
        <v>3209780.990770096</v>
      </c>
      <c r="H16" s="34"/>
      <c r="I16" s="34"/>
      <c r="J16" s="214"/>
    </row>
    <row r="17" spans="2:14" x14ac:dyDescent="0.25">
      <c r="B17" s="269" t="s">
        <v>34</v>
      </c>
      <c r="C17" s="269"/>
      <c r="D17" s="269"/>
      <c r="E17" s="269"/>
      <c r="F17" s="24"/>
      <c r="G17" s="25">
        <f>G16*F17</f>
        <v>0</v>
      </c>
      <c r="H17" s="270"/>
      <c r="I17" s="270"/>
      <c r="J17" s="270"/>
    </row>
    <row r="18" spans="2:14" x14ac:dyDescent="0.25">
      <c r="B18" s="271" t="s">
        <v>35</v>
      </c>
      <c r="C18" s="272"/>
      <c r="D18" s="272"/>
      <c r="E18" s="272"/>
      <c r="F18" s="273"/>
      <c r="G18" s="38">
        <f>G16+G17</f>
        <v>3209780.990770096</v>
      </c>
      <c r="H18" s="2"/>
      <c r="I18" s="2"/>
      <c r="J18" s="2"/>
    </row>
    <row r="20" spans="2:14" ht="55.5" customHeight="1" x14ac:dyDescent="0.25">
      <c r="B20" s="265" t="s">
        <v>42</v>
      </c>
      <c r="C20" s="265"/>
      <c r="D20" s="265"/>
      <c r="E20" s="265"/>
      <c r="F20" s="265"/>
      <c r="G20" s="265"/>
      <c r="H20" s="36"/>
      <c r="I20" s="36"/>
      <c r="J20" s="40"/>
    </row>
    <row r="21" spans="2:14" x14ac:dyDescent="0.25">
      <c r="B21" s="2" t="s">
        <v>19</v>
      </c>
      <c r="C21" s="264">
        <f>Details!F146</f>
        <v>0</v>
      </c>
      <c r="D21" s="264"/>
      <c r="E21" s="2"/>
      <c r="F21" s="2" t="s">
        <v>36</v>
      </c>
      <c r="G21" s="35">
        <f>Details!F141</f>
        <v>0</v>
      </c>
      <c r="J21" s="215"/>
      <c r="K21" s="2"/>
    </row>
    <row r="22" spans="2:14" x14ac:dyDescent="0.25">
      <c r="B22" s="2"/>
      <c r="C22" s="2"/>
      <c r="D22" s="2"/>
      <c r="E22" s="2"/>
      <c r="F22" s="2"/>
      <c r="G22" s="2"/>
      <c r="J22" s="2"/>
      <c r="K22" s="2"/>
      <c r="N22" s="29"/>
    </row>
    <row r="23" spans="2:14" x14ac:dyDescent="0.25">
      <c r="B23" s="2" t="s">
        <v>18</v>
      </c>
      <c r="C23" s="264">
        <f>Details!F145</f>
        <v>0</v>
      </c>
      <c r="D23" s="264"/>
      <c r="E23" s="2"/>
      <c r="F23" s="2" t="s">
        <v>24</v>
      </c>
      <c r="G23" s="35">
        <f>Details!F142</f>
        <v>0</v>
      </c>
      <c r="J23" s="2"/>
      <c r="K23" s="2"/>
    </row>
  </sheetData>
  <sheetProtection algorithmName="SHA-512" hashValue="oAHzV8Px8jlMugIEwoxLeBd70J/J48d5fkPOKR23Xj2szjZrUiYdb6FmYX37aOKvocWeYlWRhnq8ECSkjzfWCg==" saltValue="MwCwILBQ8f7+f8Ngokeobw==" spinCount="100000" sheet="1" objects="1" scenarios="1"/>
  <mergeCells count="24">
    <mergeCell ref="A2:J2"/>
    <mergeCell ref="A4:B4"/>
    <mergeCell ref="C4:D4"/>
    <mergeCell ref="A5:B5"/>
    <mergeCell ref="C5:D5"/>
    <mergeCell ref="A6:B6"/>
    <mergeCell ref="C6:D6"/>
    <mergeCell ref="A7:B7"/>
    <mergeCell ref="C7:D7"/>
    <mergeCell ref="B8:G8"/>
    <mergeCell ref="H17:J17"/>
    <mergeCell ref="B18:F18"/>
    <mergeCell ref="B15:F15"/>
    <mergeCell ref="B9:F9"/>
    <mergeCell ref="B12:F12"/>
    <mergeCell ref="B14:F14"/>
    <mergeCell ref="B13:G13"/>
    <mergeCell ref="B10:F10"/>
    <mergeCell ref="B11:F11"/>
    <mergeCell ref="C21:D21"/>
    <mergeCell ref="C23:D23"/>
    <mergeCell ref="B20:G20"/>
    <mergeCell ref="B16:F16"/>
    <mergeCell ref="B17:E17"/>
  </mergeCells>
  <pageMargins left="0.25" right="0.25" top="0.75" bottom="0.75" header="0.3" footer="0.3"/>
  <pageSetup paperSize="9" scale="8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H20"/>
  <sheetViews>
    <sheetView workbookViewId="0">
      <selection activeCell="D17" sqref="D17"/>
    </sheetView>
  </sheetViews>
  <sheetFormatPr defaultColWidth="9.140625" defaultRowHeight="15" x14ac:dyDescent="0.25"/>
  <cols>
    <col min="1" max="3" width="9.140625" style="5"/>
    <col min="4" max="4" width="27.28515625" style="5" customWidth="1"/>
    <col min="5" max="6" width="9.140625" style="5"/>
    <col min="7" max="7" width="6.140625" style="5" customWidth="1"/>
    <col min="8" max="8" width="45.42578125" style="5" customWidth="1"/>
    <col min="9" max="16384" width="9.140625" style="5"/>
  </cols>
  <sheetData>
    <row r="1" spans="1:8" ht="19.5" customHeight="1" x14ac:dyDescent="0.25">
      <c r="A1" s="4" t="str">
        <f>Sheet1!A2</f>
        <v>RFX. No. 5002004298</v>
      </c>
      <c r="B1" s="4"/>
      <c r="C1" s="4"/>
    </row>
    <row r="2" spans="1:8" ht="31.5" customHeight="1" x14ac:dyDescent="0.25">
      <c r="A2" s="291" t="str">
        <f>Sheet1!B3</f>
        <v>Balance work for construction of Security Barrack at 400 KV GIS Substation Chandwa under JIPP A1 Project</v>
      </c>
      <c r="B2" s="291"/>
      <c r="C2" s="291"/>
      <c r="D2" s="291"/>
      <c r="E2" s="291"/>
      <c r="F2" s="291"/>
      <c r="G2" s="291"/>
      <c r="H2" s="291"/>
    </row>
    <row r="4" spans="1:8" ht="30.75" customHeight="1" x14ac:dyDescent="0.25">
      <c r="A4" s="302" t="s">
        <v>11</v>
      </c>
      <c r="B4" s="302"/>
      <c r="C4" s="289">
        <f>Details!E6</f>
        <v>0</v>
      </c>
      <c r="D4" s="289"/>
      <c r="E4" s="6"/>
      <c r="F4" s="7" t="s">
        <v>20</v>
      </c>
    </row>
    <row r="5" spans="1:8" ht="27.75" customHeight="1" x14ac:dyDescent="0.25">
      <c r="A5" s="302" t="s">
        <v>12</v>
      </c>
      <c r="B5" s="302"/>
      <c r="C5" s="289">
        <f>Details!E7</f>
        <v>0</v>
      </c>
      <c r="D5" s="289"/>
      <c r="E5" s="6"/>
      <c r="F5" s="303" t="s">
        <v>21</v>
      </c>
      <c r="G5" s="303"/>
      <c r="H5" s="303"/>
    </row>
    <row r="6" spans="1:8" ht="32.25" customHeight="1" x14ac:dyDescent="0.25">
      <c r="C6" s="289">
        <f>Details!E8</f>
        <v>0</v>
      </c>
      <c r="D6" s="289"/>
      <c r="E6" s="6"/>
      <c r="F6" s="303" t="s">
        <v>22</v>
      </c>
      <c r="G6" s="303"/>
      <c r="H6" s="303"/>
    </row>
    <row r="7" spans="1:8" ht="30.75" customHeight="1" x14ac:dyDescent="0.25">
      <c r="C7" s="289">
        <f>Details!E9</f>
        <v>0</v>
      </c>
      <c r="D7" s="289"/>
      <c r="E7" s="6"/>
      <c r="F7" s="290" t="s">
        <v>23</v>
      </c>
      <c r="G7" s="290"/>
      <c r="H7" s="290"/>
    </row>
    <row r="8" spans="1:8" ht="15.75" thickBot="1" x14ac:dyDescent="0.3">
      <c r="A8" s="285"/>
      <c r="B8" s="285"/>
      <c r="C8" s="285"/>
      <c r="D8" s="285"/>
      <c r="E8" s="285"/>
      <c r="F8" s="285"/>
      <c r="G8" s="285"/>
      <c r="H8" s="285"/>
    </row>
    <row r="9" spans="1:8" x14ac:dyDescent="0.25">
      <c r="A9" s="292" t="s">
        <v>25</v>
      </c>
      <c r="B9" s="293"/>
      <c r="C9" s="293"/>
      <c r="D9" s="293"/>
      <c r="E9" s="293"/>
      <c r="F9" s="293"/>
      <c r="G9" s="293"/>
      <c r="H9" s="294"/>
    </row>
    <row r="10" spans="1:8" x14ac:dyDescent="0.25">
      <c r="A10" s="295"/>
      <c r="B10" s="296"/>
      <c r="C10" s="296"/>
      <c r="D10" s="296"/>
      <c r="E10" s="296"/>
      <c r="F10" s="296"/>
      <c r="G10" s="296"/>
      <c r="H10" s="297"/>
    </row>
    <row r="11" spans="1:8" x14ac:dyDescent="0.25">
      <c r="A11" s="295"/>
      <c r="B11" s="296"/>
      <c r="C11" s="296"/>
      <c r="D11" s="296"/>
      <c r="E11" s="296"/>
      <c r="F11" s="296"/>
      <c r="G11" s="296"/>
      <c r="H11" s="297"/>
    </row>
    <row r="12" spans="1:8" ht="2.25" customHeight="1" thickBot="1" x14ac:dyDescent="0.3">
      <c r="A12" s="298"/>
      <c r="B12" s="299"/>
      <c r="C12" s="299"/>
      <c r="D12" s="299"/>
      <c r="E12" s="299"/>
      <c r="F12" s="299"/>
      <c r="G12" s="299"/>
      <c r="H12" s="300"/>
    </row>
    <row r="13" spans="1:8" x14ac:dyDescent="0.25">
      <c r="A13" s="305"/>
      <c r="B13" s="305"/>
      <c r="C13" s="305"/>
      <c r="D13" s="305"/>
      <c r="E13" s="305"/>
      <c r="F13" s="305"/>
      <c r="G13" s="305"/>
      <c r="H13" s="305"/>
    </row>
    <row r="14" spans="1:8" ht="30" customHeight="1" x14ac:dyDescent="0.25">
      <c r="A14" s="301" t="s">
        <v>26</v>
      </c>
      <c r="B14" s="301"/>
      <c r="C14" s="301" t="s">
        <v>37</v>
      </c>
      <c r="D14" s="301"/>
      <c r="E14" s="301"/>
      <c r="F14" s="301"/>
      <c r="G14" s="301"/>
      <c r="H14" s="12">
        <f>'schedule '!G16</f>
        <v>3209780.990770096</v>
      </c>
    </row>
    <row r="15" spans="1:8" ht="31.5" customHeight="1" x14ac:dyDescent="0.25">
      <c r="A15" s="301" t="s">
        <v>27</v>
      </c>
      <c r="B15" s="301"/>
      <c r="C15" s="301" t="s">
        <v>28</v>
      </c>
      <c r="D15" s="301"/>
      <c r="E15" s="301"/>
      <c r="F15" s="301"/>
      <c r="G15" s="301"/>
      <c r="H15" s="3">
        <f>'schedule '!G17</f>
        <v>0</v>
      </c>
    </row>
    <row r="16" spans="1:8" ht="29.25" customHeight="1" x14ac:dyDescent="0.25">
      <c r="A16" s="301" t="s">
        <v>29</v>
      </c>
      <c r="B16" s="301"/>
      <c r="C16" s="301" t="s">
        <v>30</v>
      </c>
      <c r="D16" s="301"/>
      <c r="E16" s="301"/>
      <c r="F16" s="301"/>
      <c r="G16" s="301"/>
      <c r="H16" s="37">
        <f>H14+H15</f>
        <v>3209780.990770096</v>
      </c>
    </row>
    <row r="19" spans="1:8" ht="25.5" customHeight="1" x14ac:dyDescent="0.25">
      <c r="A19" s="5" t="s">
        <v>19</v>
      </c>
      <c r="B19" s="304">
        <f>Details!E2</f>
        <v>0</v>
      </c>
      <c r="C19" s="304"/>
      <c r="D19" s="8"/>
      <c r="E19" s="285" t="s">
        <v>16</v>
      </c>
      <c r="F19" s="285"/>
      <c r="G19" s="304">
        <f>Details!E13</f>
        <v>0</v>
      </c>
      <c r="H19" s="304"/>
    </row>
    <row r="20" spans="1:8" ht="24.75" customHeight="1" x14ac:dyDescent="0.25">
      <c r="A20" s="5" t="s">
        <v>18</v>
      </c>
      <c r="B20" s="304">
        <f>Details!E1</f>
        <v>0</v>
      </c>
      <c r="C20" s="304"/>
      <c r="D20" s="8"/>
      <c r="E20" s="285" t="s">
        <v>24</v>
      </c>
      <c r="F20" s="285"/>
      <c r="G20" s="304">
        <f>Details!E14</f>
        <v>0</v>
      </c>
      <c r="H20" s="304"/>
    </row>
  </sheetData>
  <sheetProtection algorithmName="SHA-512" hashValue="mk8Sa48bicmip61UEJHqW8Mjf6/q4Jz062f1a63Yk3FKzYmBVagH7R3ZKqIMt0Q8UsZ5VoVyn6g7jC8bL2M9lg==" saltValue="ygRuZwlEtF2nvckL8mLXtQ==" spinCount="100000" sheet="1" selectLockedCells="1" selectUnlockedCells="1"/>
  <mergeCells count="25">
    <mergeCell ref="B20:C20"/>
    <mergeCell ref="E20:F20"/>
    <mergeCell ref="G20:H20"/>
    <mergeCell ref="A8:H8"/>
    <mergeCell ref="A13:H13"/>
    <mergeCell ref="A15:B15"/>
    <mergeCell ref="C15:G15"/>
    <mergeCell ref="A16:B16"/>
    <mergeCell ref="C16:G16"/>
    <mergeCell ref="B19:C19"/>
    <mergeCell ref="E19:F19"/>
    <mergeCell ref="G19:H19"/>
    <mergeCell ref="C7:D7"/>
    <mergeCell ref="F7:H7"/>
    <mergeCell ref="A2:H2"/>
    <mergeCell ref="A9:H12"/>
    <mergeCell ref="C14:G14"/>
    <mergeCell ref="A14:B14"/>
    <mergeCell ref="A4:B4"/>
    <mergeCell ref="C4:D4"/>
    <mergeCell ref="A5:B5"/>
    <mergeCell ref="C5:D5"/>
    <mergeCell ref="F5:H5"/>
    <mergeCell ref="C6:D6"/>
    <mergeCell ref="F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Sheet1</vt:lpstr>
      <vt:lpstr>Basic</vt:lpstr>
      <vt:lpstr>Details</vt:lpstr>
      <vt:lpstr>CIVIL </vt:lpstr>
      <vt:lpstr>PHE </vt:lpstr>
      <vt:lpstr>ELECT</vt:lpstr>
      <vt:lpstr>SEPTIC TANK</vt:lpstr>
      <vt:lpstr>schedule </vt:lpstr>
      <vt:lpstr>Summary</vt:lpstr>
      <vt:lpstr>'CIVIL '!Print_Area</vt:lpstr>
      <vt:lpstr>ELECT!Print_Area</vt:lpstr>
      <vt:lpstr>'PHE '!Print_Area</vt:lpstr>
      <vt:lpstr>'SEPTIC TANK'!Print_Area</vt:lpstr>
      <vt:lpstr>'CIVIL '!Print_Titles</vt:lpstr>
      <vt:lpstr>'PHE '!Print_Titles</vt:lpstr>
      <vt:lpstr>'SEPTIC TANK'!Print_Titles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2025-05-14T11:26:32Z</dcterms:modified>
</cp:coreProperties>
</file>