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51" documentId="13_ncr:1_{CC9F2835-AF85-4F84-A1C7-E2C9C03264A7}" xr6:coauthVersionLast="36" xr6:coauthVersionMax="47" xr10:uidLastSave="{2DE82910-8F4F-4911-9161-850DED23E461}"/>
  <workbookProtection workbookPassword="DC2B" lockStructure="1"/>
  <bookViews>
    <workbookView xWindow="-120" yWindow="-120" windowWidth="29040" windowHeight="15720" firstSheet="1" activeTab="6" xr2:uid="{00000000-000D-0000-FFFF-FFFF00000000}"/>
  </bookViews>
  <sheets>
    <sheet name="BASIC" sheetId="8" state="hidden" r:id="rId1"/>
    <sheet name="Instructions" sheetId="19" r:id="rId2"/>
    <sheet name="BASICS" sheetId="20" r:id="rId3"/>
    <sheet name="Name of Bidder" sheetId="9" r:id="rId4"/>
    <sheet name="Sch-1 Supply" sheetId="24" r:id="rId5"/>
    <sheet name="Sch-2 F&amp;I" sheetId="25" r:id="rId6"/>
    <sheet name="Sch-3 Installation" sheetId="22" r:id="rId7"/>
    <sheet name="Sch5 Taxes" sheetId="14" r:id="rId8"/>
    <sheet name="Sch6 Summary" sheetId="15" r:id="rId9"/>
  </sheets>
  <definedNames>
    <definedName name="_xlnm.Print_Area" localSheetId="2">BASICS!$A$1:$F$5</definedName>
    <definedName name="_xlnm.Print_Area" localSheetId="8">'Sch6 Summary'!$A$1:$D$26</definedName>
  </definedNames>
  <calcPr calcId="191029"/>
</workbook>
</file>

<file path=xl/calcChain.xml><?xml version="1.0" encoding="utf-8"?>
<calcChain xmlns="http://schemas.openxmlformats.org/spreadsheetml/2006/main">
  <c r="K39" i="22" l="1"/>
  <c r="L39" i="22" s="1"/>
  <c r="K22" i="22"/>
  <c r="L22" i="22" s="1"/>
  <c r="K21" i="22"/>
  <c r="L21" i="22" s="1"/>
  <c r="K20" i="22"/>
  <c r="L20" i="22" s="1"/>
  <c r="K19" i="22"/>
  <c r="L19" i="22" s="1"/>
  <c r="K30" i="22"/>
  <c r="L30" i="22" s="1"/>
  <c r="K29" i="22"/>
  <c r="L29" i="22" s="1"/>
  <c r="K28" i="22"/>
  <c r="L28" i="22" s="1"/>
  <c r="K27" i="22"/>
  <c r="L27" i="22" s="1"/>
  <c r="K26" i="22"/>
  <c r="L26" i="22" s="1"/>
  <c r="K25" i="22"/>
  <c r="L25" i="22" s="1"/>
  <c r="K24" i="22"/>
  <c r="L24" i="22" s="1"/>
  <c r="K23" i="22"/>
  <c r="L23" i="22" s="1"/>
  <c r="K34" i="22"/>
  <c r="L34" i="22" s="1"/>
  <c r="K33" i="22"/>
  <c r="L33" i="22" s="1"/>
  <c r="K36" i="22"/>
  <c r="L36" i="22" s="1"/>
  <c r="K35" i="22"/>
  <c r="L35" i="22" s="1"/>
  <c r="F19" i="25"/>
  <c r="F20" i="25"/>
  <c r="F21" i="25"/>
  <c r="F22" i="25"/>
  <c r="F23" i="25"/>
  <c r="F24" i="25"/>
  <c r="F25" i="25"/>
  <c r="F26" i="25"/>
  <c r="F27" i="25"/>
  <c r="F28" i="25"/>
  <c r="F29" i="25"/>
  <c r="F30" i="25"/>
  <c r="J23" i="24"/>
  <c r="K23" i="24" s="1"/>
  <c r="J22" i="24"/>
  <c r="K22" i="24" s="1"/>
  <c r="J21" i="24"/>
  <c r="K21" i="24" s="1"/>
  <c r="J20" i="24"/>
  <c r="K20" i="24" s="1"/>
  <c r="J19" i="24"/>
  <c r="K19" i="24" s="1"/>
  <c r="J18" i="24"/>
  <c r="K18" i="24" s="1"/>
  <c r="J26" i="24"/>
  <c r="J25" i="24"/>
  <c r="K25" i="24" s="1"/>
  <c r="J24" i="24"/>
  <c r="K24" i="24" s="1"/>
  <c r="J27" i="24"/>
  <c r="K27" i="24"/>
  <c r="J28" i="24"/>
  <c r="K28" i="24" s="1"/>
  <c r="J29" i="24"/>
  <c r="K29" i="24"/>
  <c r="L30" i="24"/>
  <c r="F31" i="25" l="1"/>
  <c r="D21" i="15" s="1"/>
  <c r="K26" i="24"/>
  <c r="K30" i="24" s="1"/>
  <c r="D11" i="14" s="1"/>
  <c r="J30" i="24"/>
  <c r="D12" i="15" s="1"/>
  <c r="L40" i="22"/>
  <c r="K40" i="22"/>
  <c r="D15" i="15" s="1"/>
  <c r="B5" i="15"/>
  <c r="B6" i="15"/>
  <c r="B7" i="15"/>
  <c r="B4" i="15"/>
  <c r="B5" i="14"/>
  <c r="B6" i="14"/>
  <c r="B7" i="14"/>
  <c r="B4" i="14"/>
  <c r="A2" i="9"/>
  <c r="D26" i="15"/>
  <c r="D25" i="15"/>
  <c r="B26" i="15"/>
  <c r="B25" i="15"/>
  <c r="D18" i="14"/>
  <c r="D17" i="14"/>
  <c r="B18" i="14"/>
  <c r="B17" i="14"/>
  <c r="A1" i="9"/>
  <c r="A13" i="9"/>
  <c r="A8" i="9"/>
  <c r="D17" i="15" l="1"/>
  <c r="D19" i="15"/>
  <c r="D13" i="14"/>
  <c r="D14" i="14" s="1"/>
  <c r="M40" i="22"/>
  <c r="D22" i="15" l="1"/>
</calcChain>
</file>

<file path=xl/sharedStrings.xml><?xml version="1.0" encoding="utf-8"?>
<sst xmlns="http://schemas.openxmlformats.org/spreadsheetml/2006/main" count="396" uniqueCount="191">
  <si>
    <t>Quantity</t>
  </si>
  <si>
    <t>Unit</t>
  </si>
  <si>
    <t>I</t>
  </si>
  <si>
    <t>पावर ग्रिड कारपोरेशन ऑफ इंडिया लिमिटेड</t>
  </si>
  <si>
    <t>POWER GRID CORPORATION OF INDIA LTD.</t>
  </si>
  <si>
    <t>WRTS-II,RHQ,VADODARA</t>
  </si>
  <si>
    <t>(SCHEDULE OF RATES AND PRICES)</t>
  </si>
  <si>
    <t>Bidder’s Name and Address (Sole Bidder) :</t>
  </si>
  <si>
    <t>To:</t>
  </si>
  <si>
    <t>Name        :</t>
  </si>
  <si>
    <t>Contract Services</t>
  </si>
  <si>
    <t>Address    :</t>
  </si>
  <si>
    <t>Power Grid Corporation of India Ltd.,</t>
  </si>
  <si>
    <t>Western Region Transmission syatem -II</t>
  </si>
  <si>
    <t xml:space="preserve">Plot No. 54, Near Riya revati resort , </t>
  </si>
  <si>
    <t>Sama - savli road, vadodara-390008</t>
  </si>
  <si>
    <t>Sl. No.</t>
  </si>
  <si>
    <t>SAC</t>
  </si>
  <si>
    <t>(Service Accounting Codes)</t>
  </si>
  <si>
    <t>Whether SAC in column ‘3’ is confirmed. If not  indicate applicable the SAC #</t>
  </si>
  <si>
    <t>Name of Package :</t>
  </si>
  <si>
    <t>Package No          :</t>
  </si>
  <si>
    <t>Specification No. :</t>
  </si>
  <si>
    <t>Completion Period</t>
  </si>
  <si>
    <t>Enter following details of the bidder</t>
  </si>
  <si>
    <t>Specify type of Bidder                    [Select from drop down menu]</t>
  </si>
  <si>
    <t>Individual Firm</t>
  </si>
  <si>
    <t xml:space="preserve">Address of Registered Office &amp; Mobile Numbers </t>
  </si>
  <si>
    <t>…….. …… ………. ……….</t>
  </si>
  <si>
    <t xml:space="preserve">Printed Name </t>
  </si>
  <si>
    <t>Designation</t>
  </si>
  <si>
    <t xml:space="preserve">Date     </t>
  </si>
  <si>
    <t xml:space="preserve">Place     </t>
  </si>
  <si>
    <t xml:space="preserve">Schedule-6 </t>
  </si>
  <si>
    <t xml:space="preserve">Name </t>
  </si>
  <si>
    <t>Address</t>
  </si>
  <si>
    <t>Description</t>
  </si>
  <si>
    <t>Total Price (INR)</t>
  </si>
  <si>
    <t>a.</t>
  </si>
  <si>
    <t xml:space="preserve">Grand Total </t>
  </si>
  <si>
    <t xml:space="preserve">Date : </t>
  </si>
  <si>
    <t>Printed Name   :</t>
  </si>
  <si>
    <t>Place :</t>
  </si>
  <si>
    <t>Designation   :</t>
  </si>
  <si>
    <t>Grand Summary</t>
  </si>
  <si>
    <t>Rate of GST applicable ( in %)</t>
  </si>
  <si>
    <t>(SUMMARY OF TAXES &amp; DUTIES)</t>
  </si>
  <si>
    <t>Item Nos.</t>
  </si>
  <si>
    <t>Total Price
 (in ₹)</t>
  </si>
  <si>
    <t># In case the bidder leaves the cell for confirmation of the SAC and/or  GST rate “blank”,  the SAC and corresponding GST rate indicated by the Employer shall be deemed to be the one confirmed by the Bidder.</t>
  </si>
  <si>
    <t xml:space="preserve">Schedule-5 </t>
  </si>
  <si>
    <t xml:space="preserve">Construction of TL Store Shed (50M X 10M) at Itarsi S/s </t>
  </si>
  <si>
    <t>10 Months</t>
  </si>
  <si>
    <t>While filling up the worksheets following may please be observed :</t>
  </si>
  <si>
    <t>(i)</t>
  </si>
  <si>
    <t>Fill up only green shaded cells.</t>
  </si>
  <si>
    <t>(ii)</t>
  </si>
  <si>
    <t>Certain data type entries have been restricted, such as Numeric values or limits of numeric values.</t>
  </si>
  <si>
    <t>(iii)</t>
  </si>
  <si>
    <t>Select only the options provided in pull down menus.</t>
  </si>
  <si>
    <t>(iv)</t>
  </si>
  <si>
    <t>Do not link any cell of this work book with any other work book.</t>
  </si>
  <si>
    <t>(v)</t>
  </si>
  <si>
    <t>Do not use copy &amp; paste or cut &amp; paste options for filling up the data.</t>
  </si>
  <si>
    <t>(vi)</t>
  </si>
  <si>
    <t>Do not reformat any of the cell of the work book.</t>
  </si>
  <si>
    <t>II</t>
  </si>
  <si>
    <t>This Workbook consists of following worksheets :</t>
  </si>
  <si>
    <t xml:space="preserve">Cover : </t>
  </si>
  <si>
    <t>Opening page of the workbook.</t>
  </si>
  <si>
    <t>Names of Bidder :</t>
  </si>
  <si>
    <t>●</t>
  </si>
  <si>
    <t>Select Sole Bidder or JV (Joint Venture) from the pull down menu. Do not leave this cell blank.</t>
  </si>
  <si>
    <t>Select nos. of the JV Partners other than the Lead Partner from drop down menu.</t>
  </si>
  <si>
    <t>Fill up names and address of the Sole Bidder and /or Joint Venture.</t>
  </si>
  <si>
    <t>Fill up date in dd-mmm-yyyy format from drop down menu.</t>
  </si>
  <si>
    <t>Click for Sch-1 given at the right top of the worksheet to go to Sch-1.</t>
  </si>
  <si>
    <t>Sch -1 : (Abstract Of Cost)</t>
  </si>
  <si>
    <t xml:space="preserve">Summary of all the Schedules  shall be displayed automatically. </t>
  </si>
  <si>
    <t>No cell is required to be filled in by the bidder in this worksheet.</t>
  </si>
  <si>
    <t>Sch-2 (Schedule  Items for Civil Works for FOR CONSTRUCTION OF TL STORE (50m x 10 m)  FOR BANASKANTHA SUBSTATION  ) :</t>
  </si>
  <si>
    <t>Total amount shall get calculated automatically.</t>
  </si>
  <si>
    <t>Sch-3 (Non-Schedule  Items for FOR CONSTRUCTION OF TL STORE (50m x 10 m)  FOR BANASKANTHA SUBSTATION ) :</t>
  </si>
  <si>
    <t>The rate quoted shall be inclusive of the Service Tax.</t>
  </si>
  <si>
    <t>Sch-4 (Schedule  Items for CONSTRUCTION OF OPEN STORE YARD OF SIZE  (110m x 40) m  for BANASKANTHA SUBSTATION  ) :</t>
  </si>
  <si>
    <t>Sch-5 (Non-Schedule  Items for CONSTRUCTION OF OPEN STORE YARD OF SIZE  (110m x 40) m  for BANASKANTHA SUBSTATION ) :</t>
  </si>
  <si>
    <t>Sch-6 ( INTERNAL ELECTRIFICATION WORKS OF 50x10 STORE  SHED FOR BANASKANTHA SUBSTATION  ) :</t>
  </si>
  <si>
    <t>Fill up unit rates for all the items in numeric values greater than 0 (zero). If unit rate is left blank, the corresponding item shall be deemed to be included in the total price.</t>
  </si>
  <si>
    <t>Fill up ref. no. as bidder's ref no. of this letter.</t>
  </si>
  <si>
    <t xml:space="preserve">This letter shall consider the net price as per Sch-3 . </t>
  </si>
  <si>
    <t xml:space="preserve">Fill up names &amp; Designation of the representatives of other JV partner(s) if the bidder is JV (Joint Venture) . </t>
  </si>
  <si>
    <t>Fill up additional information as required.</t>
  </si>
  <si>
    <t>* * *</t>
  </si>
  <si>
    <t>Happy Bidding !</t>
  </si>
  <si>
    <t xml:space="preserve">GRAND TOTAL </t>
  </si>
  <si>
    <t>Unit Erection Charges Excluding GST</t>
  </si>
  <si>
    <t>Total Erection Charges
 (Excl. GST)</t>
  </si>
  <si>
    <t>Total Tax GST @18%</t>
  </si>
  <si>
    <t>Total Erection chrages Including GST</t>
  </si>
  <si>
    <t>1</t>
  </si>
  <si>
    <t>2</t>
  </si>
  <si>
    <t>Description
(Non-Scheduled Items- Civil Works)</t>
  </si>
  <si>
    <r>
      <t>In case of JV partners more than 2, enter details of 3</t>
    </r>
    <r>
      <rPr>
        <vertAlign val="superscript"/>
        <sz val="12"/>
        <rFont val="Cambria"/>
        <family val="1"/>
      </rPr>
      <t>rd</t>
    </r>
    <r>
      <rPr>
        <sz val="12"/>
        <rFont val="Cambria"/>
        <family val="1"/>
      </rPr>
      <t xml:space="preserve"> &amp; more partners along with details of 2</t>
    </r>
    <r>
      <rPr>
        <vertAlign val="superscript"/>
        <sz val="12"/>
        <rFont val="Cambria"/>
        <family val="1"/>
      </rPr>
      <t>nd</t>
    </r>
    <r>
      <rPr>
        <sz val="12"/>
        <rFont val="Cambria"/>
        <family val="1"/>
      </rPr>
      <t xml:space="preserve"> partner.</t>
    </r>
  </si>
  <si>
    <r>
      <t>Schedule Items:</t>
    </r>
    <r>
      <rPr>
        <sz val="12"/>
        <rFont val="Cambria"/>
        <family val="1"/>
      </rPr>
      <t xml:space="preserve"> only % above/below DSR-2014 is to be filled up.</t>
    </r>
  </si>
  <si>
    <r>
      <rPr>
        <b/>
        <sz val="12"/>
        <rFont val="Cambria"/>
        <family val="1"/>
      </rPr>
      <t>Non-Schedule Items</t>
    </r>
    <r>
      <rPr>
        <sz val="12"/>
        <rFont val="Cambria"/>
        <family val="1"/>
      </rPr>
      <t>: Fill up unit rates for all the items in numeric values greater than 0 (zero). If unit rate is left blank, the corresponding item shall be deemed to be included in the total price.</t>
    </r>
  </si>
  <si>
    <r>
      <t>Bid from 2</t>
    </r>
    <r>
      <rPr>
        <b/>
        <vertAlign val="superscript"/>
        <sz val="12"/>
        <color indexed="12"/>
        <rFont val="Cambria"/>
        <family val="1"/>
      </rPr>
      <t>nd</t>
    </r>
    <r>
      <rPr>
        <b/>
        <sz val="12"/>
        <color indexed="12"/>
        <rFont val="Cambria"/>
        <family val="1"/>
      </rPr>
      <t xml:space="preserve"> Envelope :</t>
    </r>
  </si>
  <si>
    <t>12 Months</t>
  </si>
  <si>
    <t>Whether GST in column ‘4’ is confirmed. If not  indicate applicable the GST #</t>
  </si>
  <si>
    <t>Grand Total of NS Items</t>
  </si>
  <si>
    <t>BILL OF QUANTITIES FOR construction of Repeater Shelters in ULDC, POWERGRID WR-II</t>
  </si>
  <si>
    <t>Installation Charges- Sch 3B: Non Schedule Items for construction of Repeater Shelters in ULDC, POWERGRID WR-II</t>
  </si>
  <si>
    <t>No</t>
  </si>
  <si>
    <t>Installation Charges- Sch 1: Supply Items for construction of Repeater Shelters in ULDC, POWERGRID WR-II</t>
  </si>
  <si>
    <t>HSN</t>
  </si>
  <si>
    <t>(HSN Codes)</t>
  </si>
  <si>
    <t>Whether HSN in column ‘3’ is confirmed. If not  indicate applicable the HSN #</t>
  </si>
  <si>
    <t>Supply of Repeater Shelter system including all shelter items such as Air Conditioner, DG set, Integrated Power Management System  &amp; Battery etc as per the technical specifications. (This Repeater Shelter system shall comprise of following items)</t>
  </si>
  <si>
    <t>Supply of Repeater Shelter with all necessary accessories. Dimensions (mm): External- 4500(L)*2700(W)*3160(H) and Internal- 4340 (L)*2540(W)*3000(H) as per the technical specifications</t>
  </si>
  <si>
    <t>Lighting System covering inside and outside of repeater shelter including cabling &amp; accessories required for each shelter location.</t>
  </si>
  <si>
    <t>Supply of Energy Meter Box for above repeater as per the technical specifications.</t>
  </si>
  <si>
    <t>Wire mesh fencing system and gate for outside protection</t>
  </si>
  <si>
    <t>Earthing system including all accessories.</t>
  </si>
  <si>
    <t>C-rails (extruded aluminium) including all accessories.</t>
  </si>
  <si>
    <t>Cable tray (Aluminium) including all accessories.</t>
  </si>
  <si>
    <t>CCTV system covering inside/front and back of the repeater with suitable arrangement for online access and minimum storage of 15 days.</t>
  </si>
  <si>
    <t>Supply of Integrated Power Management System (IPMS) as per the technical specifications.</t>
  </si>
  <si>
    <t>450AH VRLA type Battery Bank for above IPMS system</t>
  </si>
  <si>
    <t>15kVA DG Set for the repeater shelter as per technical specifications</t>
  </si>
  <si>
    <t>Space maker Air conditioning System (FCU+2TR)</t>
  </si>
  <si>
    <t>Set</t>
  </si>
  <si>
    <t>RM</t>
  </si>
  <si>
    <t>General Instruction to the Bidders for filling up this workbook of Price Schedules for Supply, Delivery, Installation &amp; Commissioning of 01 No Repeater and Dismantling, Packing, Transporation, Handling, Unloading, Re-Installation of 04 No Repeater shelters in POWERGRID ULDC WR-II</t>
  </si>
  <si>
    <t>Supply, Delivery, Installation &amp; Commissioning of 01 No Repeater and Dismantling, Packing, Transporation, Handling, Unloading, Re-Installation of 04 No Repeater shelters in POWERGRID ULDC WR-II</t>
  </si>
  <si>
    <t>Unit F&amp;I charges</t>
  </si>
  <si>
    <t xml:space="preserve">Total F&amp;I Charges
 </t>
  </si>
  <si>
    <t>a</t>
  </si>
  <si>
    <t>b</t>
  </si>
  <si>
    <t>c</t>
  </si>
  <si>
    <t>d</t>
  </si>
  <si>
    <t>e</t>
  </si>
  <si>
    <t>f</t>
  </si>
  <si>
    <t>g</t>
  </si>
  <si>
    <t>h</t>
  </si>
  <si>
    <t>PART -2 F&amp;I</t>
  </si>
  <si>
    <t>3</t>
  </si>
  <si>
    <t>4</t>
  </si>
  <si>
    <t>5</t>
  </si>
  <si>
    <t>Installation Charges- Sch 3</t>
  </si>
  <si>
    <t xml:space="preserve"> A- Installation of complete new shelter</t>
  </si>
  <si>
    <t>Installation of Repeater Shelter system including all shelter items such as Air Conditioner, DG set, Integrated Power Management System  &amp; Battery etc as per the technical specifications. (This Repeater Shelter system shall comprise of following items)</t>
  </si>
  <si>
    <t>Installation of Repeater Shelter with all necessary accessories. Dimensions (mm): External- 4500(L)*2700(W)*3160(H) and Internal- 4340 (L)*2540(W)*3000(H) as per the technical specifications</t>
  </si>
  <si>
    <t>Integrated Power Management System (IPMS) as per the technical specifications</t>
  </si>
  <si>
    <t>Foundation system for shelter on ground as per the technical specifications</t>
  </si>
  <si>
    <t>PCC (1:2:4) for flooring of complete area of the shelter</t>
  </si>
  <si>
    <t>PCC (1:2:4) for platform of DG sets</t>
  </si>
  <si>
    <t>Earthing pits as per TS</t>
  </si>
  <si>
    <t xml:space="preserve">Dismantling, handling, packing, loading Transportation, Unloading, Re-installation of repeater shelter system from existing location to new finalized location </t>
  </si>
  <si>
    <t>B: Civil work (For total 05 No shelters)</t>
  </si>
  <si>
    <t>C: Dismantling, shifting &amp; Reinstallation of existing 04 No Rep Shelters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</si>
  <si>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</si>
  <si>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</si>
  <si>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</si>
  <si>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</si>
  <si>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</si>
  <si>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</si>
  <si>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</si>
  <si>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</si>
  <si>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</si>
  <si>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</si>
  <si>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</si>
  <si>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</si>
  <si>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</si>
  <si>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Cum</t>
  </si>
  <si>
    <t>TOTAL GST on Supply</t>
  </si>
  <si>
    <r>
      <t xml:space="preserve">Total GST on Supply (indentified in Schedule-1) </t>
    </r>
    <r>
      <rPr>
        <sz val="10"/>
        <rFont val="Cambria"/>
        <family val="1"/>
        <scheme val="major"/>
      </rPr>
      <t xml:space="preserve"> which are not included in the Installation as per the provision of the Bidding Documents, as applicable</t>
    </r>
  </si>
  <si>
    <t>TOTAL GST on Installation</t>
  </si>
  <si>
    <r>
      <t xml:space="preserve">Total GST on Installation Services  (indentified in Schedule-3) </t>
    </r>
    <r>
      <rPr>
        <sz val="10"/>
        <rFont val="Cambria"/>
        <family val="1"/>
        <scheme val="major"/>
      </rPr>
      <t xml:space="preserve"> which are not included in the Installation as per the provision of the Bidding Documents, as applicable</t>
    </r>
  </si>
  <si>
    <t>TOTAL SCHEDULE NO.-1</t>
  </si>
  <si>
    <t>Supply Charges</t>
  </si>
  <si>
    <t>Total of Service/Installation Charge 
(ITEMS TAB: Item 02  for BID PRICE SUMMARY Statement )</t>
  </si>
  <si>
    <t>TOTAL SCHEDULE NO.-2</t>
  </si>
  <si>
    <t>Installation/Service Charges</t>
  </si>
  <si>
    <t>Total GST on Goods/Supply</t>
  </si>
  <si>
    <t>Total of Service/Installation Charge 
(ITEMS TAB: Item 03  for BID PRICE SUMMARY Statement )</t>
  </si>
  <si>
    <t>Total GST on Installation/Service</t>
  </si>
  <si>
    <t>TOTAL SCHEDULE NO.-3</t>
  </si>
  <si>
    <t>Total of Installation/Service Charge 
(ITEMS TAB: Item 04  for BID PRICE SUMMARY Statement )</t>
  </si>
  <si>
    <t>F&amp;I  (ITEMS TAB: Item 05  for BID PRICE SUMMARY Statement )</t>
  </si>
  <si>
    <t>WR2/NT/W-CIVIL/DOM/G01/24/13911</t>
  </si>
  <si>
    <t>Rates of individual items to be qouted by the bidder.</t>
  </si>
  <si>
    <t>Total of Supply Charge 
(ITEMS TAB: Item 01  for BID PRICE SUMMARY Statement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</si>
</sst>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#\,##\,##0.00"/>
    <numFmt numFmtId="166" formatCode="[$-409]dd\-mmm\-yy;@"/>
    <numFmt numFmtId="167" formatCode="[$₹-4009]\ #,##0.0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11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indexed="12"/>
      <name val="Cambria"/>
      <family val="1"/>
    </font>
    <font>
      <b/>
      <sz val="11"/>
      <color indexed="9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4"/>
      <color indexed="9"/>
      <name val="Cambria"/>
      <family val="1"/>
    </font>
    <font>
      <b/>
      <sz val="14"/>
      <color indexed="12"/>
      <name val="Cambria"/>
      <family val="1"/>
    </font>
    <font>
      <b/>
      <sz val="12"/>
      <color indexed="12"/>
      <name val="Cambria"/>
      <family val="1"/>
    </font>
    <font>
      <vertAlign val="superscript"/>
      <sz val="12"/>
      <name val="Cambria"/>
      <family val="1"/>
    </font>
    <font>
      <b/>
      <vertAlign val="superscript"/>
      <sz val="12"/>
      <color indexed="12"/>
      <name val="Cambria"/>
      <family val="1"/>
    </font>
    <font>
      <b/>
      <sz val="14"/>
      <name val="Cambria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</xf>
    <xf numFmtId="0" fontId="18" fillId="0" borderId="3" xfId="0" applyFont="1" applyBorder="1" applyAlignment="1" applyProtection="1">
      <alignment horizontal="right" vertical="center"/>
      <protection hidden="1"/>
    </xf>
    <xf numFmtId="2" fontId="18" fillId="0" borderId="1" xfId="0" applyNumberFormat="1" applyFont="1" applyBorder="1" applyAlignment="1" applyProtection="1">
      <alignment horizontal="right" vertical="center"/>
      <protection hidden="1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1" xfId="5" applyFont="1" applyBorder="1" applyAlignment="1">
      <alignment horizontal="left"/>
    </xf>
    <xf numFmtId="0" fontId="7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8" xfId="0" applyFont="1" applyBorder="1" applyAlignment="1">
      <alignment vertical="top"/>
    </xf>
    <xf numFmtId="0" fontId="18" fillId="0" borderId="1" xfId="0" applyFont="1" applyBorder="1" applyAlignment="1">
      <alignment horizontal="center" vertical="center" wrapText="1"/>
    </xf>
    <xf numFmtId="0" fontId="9" fillId="0" borderId="0" xfId="0" applyFont="1"/>
    <xf numFmtId="0" fontId="1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2" fontId="10" fillId="0" borderId="1" xfId="0" applyNumberFormat="1" applyFont="1" applyBorder="1" applyAlignment="1">
      <alignment horizontal="right" vertical="center" wrapText="1"/>
    </xf>
    <xf numFmtId="2" fontId="18" fillId="0" borderId="1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/>
    <xf numFmtId="15" fontId="7" fillId="0" borderId="0" xfId="0" applyNumberFormat="1" applyFont="1" applyAlignment="1">
      <alignment horizontal="left"/>
    </xf>
    <xf numFmtId="49" fontId="7" fillId="0" borderId="16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7" fillId="0" borderId="1" xfId="5" applyFont="1" applyBorder="1"/>
    <xf numFmtId="0" fontId="24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vertical="center"/>
    </xf>
    <xf numFmtId="2" fontId="7" fillId="0" borderId="0" xfId="0" applyNumberFormat="1" applyFont="1"/>
    <xf numFmtId="167" fontId="11" fillId="0" borderId="1" xfId="0" applyNumberFormat="1" applyFont="1" applyBorder="1" applyAlignment="1">
      <alignment vertical="center"/>
    </xf>
    <xf numFmtId="0" fontId="24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165" fontId="7" fillId="0" borderId="19" xfId="0" applyNumberFormat="1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21" fillId="0" borderId="0" xfId="0" applyNumberFormat="1" applyFont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12" fillId="0" borderId="0" xfId="0" applyFont="1"/>
    <xf numFmtId="0" fontId="13" fillId="0" borderId="0" xfId="4" applyFont="1" applyAlignment="1" applyProtection="1">
      <alignment horizontal="center" vertical="center"/>
      <protection hidden="1"/>
    </xf>
    <xf numFmtId="0" fontId="14" fillId="0" borderId="0" xfId="4" applyFont="1" applyAlignment="1" applyProtection="1">
      <alignment horizontal="justify" vertical="center"/>
      <protection hidden="1"/>
    </xf>
    <xf numFmtId="0" fontId="14" fillId="0" borderId="0" xfId="4" applyFont="1" applyAlignment="1" applyProtection="1">
      <alignment vertical="center"/>
      <protection hidden="1"/>
    </xf>
    <xf numFmtId="0" fontId="14" fillId="0" borderId="2" xfId="4" applyFont="1" applyBorder="1" applyAlignment="1" applyProtection="1">
      <alignment vertical="center" wrapText="1"/>
      <protection hidden="1"/>
    </xf>
    <xf numFmtId="0" fontId="14" fillId="0" borderId="3" xfId="4" applyFont="1" applyBorder="1" applyAlignment="1" applyProtection="1">
      <alignment vertical="center" wrapText="1"/>
      <protection hidden="1"/>
    </xf>
    <xf numFmtId="0" fontId="30" fillId="2" borderId="1" xfId="4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vertical="center" wrapText="1"/>
      <protection hidden="1"/>
    </xf>
    <xf numFmtId="0" fontId="14" fillId="0" borderId="0" xfId="4" applyFont="1" applyAlignment="1" applyProtection="1">
      <alignment horizontal="center" vertical="center"/>
      <protection hidden="1"/>
    </xf>
    <xf numFmtId="0" fontId="14" fillId="0" borderId="4" xfId="4" applyFont="1" applyBorder="1" applyAlignment="1" applyProtection="1">
      <alignment vertical="center"/>
      <protection hidden="1"/>
    </xf>
    <xf numFmtId="0" fontId="14" fillId="0" borderId="5" xfId="4" applyFont="1" applyBorder="1" applyAlignment="1" applyProtection="1">
      <alignment vertical="center"/>
      <protection hidden="1"/>
    </xf>
    <xf numFmtId="0" fontId="14" fillId="2" borderId="6" xfId="4" applyFont="1" applyFill="1" applyBorder="1" applyAlignment="1" applyProtection="1">
      <alignment vertical="center" wrapText="1"/>
      <protection locked="0"/>
    </xf>
    <xf numFmtId="0" fontId="14" fillId="0" borderId="7" xfId="4" applyFont="1" applyBorder="1" applyAlignment="1" applyProtection="1">
      <alignment vertical="center" wrapText="1"/>
      <protection hidden="1"/>
    </xf>
    <xf numFmtId="0" fontId="14" fillId="0" borderId="8" xfId="4" applyFont="1" applyBorder="1" applyAlignment="1" applyProtection="1">
      <alignment vertical="center"/>
      <protection hidden="1"/>
    </xf>
    <xf numFmtId="0" fontId="14" fillId="0" borderId="9" xfId="4" applyFont="1" applyBorder="1" applyAlignment="1" applyProtection="1">
      <alignment vertical="center"/>
      <protection hidden="1"/>
    </xf>
    <xf numFmtId="0" fontId="14" fillId="0" borderId="10" xfId="4" applyFont="1" applyBorder="1" applyAlignment="1" applyProtection="1">
      <alignment vertical="center"/>
      <protection hidden="1"/>
    </xf>
    <xf numFmtId="0" fontId="14" fillId="0" borderId="11" xfId="4" applyFont="1" applyBorder="1" applyAlignment="1" applyProtection="1">
      <alignment vertical="center"/>
      <protection hidden="1"/>
    </xf>
    <xf numFmtId="0" fontId="14" fillId="0" borderId="12" xfId="4" applyFont="1" applyBorder="1" applyAlignment="1" applyProtection="1">
      <alignment vertical="center"/>
      <protection hidden="1"/>
    </xf>
    <xf numFmtId="0" fontId="14" fillId="0" borderId="7" xfId="4" applyFont="1" applyBorder="1" applyAlignment="1" applyProtection="1">
      <alignment vertical="center"/>
      <protection hidden="1"/>
    </xf>
    <xf numFmtId="0" fontId="14" fillId="0" borderId="2" xfId="4" applyFont="1" applyBorder="1" applyAlignment="1" applyProtection="1">
      <alignment horizontal="left" vertical="center"/>
      <protection hidden="1"/>
    </xf>
    <xf numFmtId="0" fontId="14" fillId="0" borderId="3" xfId="4" applyFont="1" applyBorder="1" applyAlignment="1" applyProtection="1">
      <alignment horizontal="left" vertical="center"/>
      <protection hidden="1"/>
    </xf>
    <xf numFmtId="49" fontId="14" fillId="2" borderId="6" xfId="4" applyNumberFormat="1" applyFont="1" applyFill="1" applyBorder="1" applyAlignment="1" applyProtection="1">
      <alignment vertical="center" wrapText="1"/>
      <protection locked="0"/>
    </xf>
    <xf numFmtId="0" fontId="14" fillId="0" borderId="0" xfId="4" applyFont="1" applyAlignment="1" applyProtection="1">
      <alignment horizontal="left" vertical="center"/>
      <protection hidden="1"/>
    </xf>
    <xf numFmtId="15" fontId="14" fillId="2" borderId="6" xfId="4" applyNumberFormat="1" applyFont="1" applyFill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/>
      <protection hidden="1"/>
    </xf>
    <xf numFmtId="0" fontId="30" fillId="0" borderId="1" xfId="0" applyFont="1" applyBorder="1" applyAlignment="1" applyProtection="1">
      <alignment vertical="center"/>
      <protection hidden="1"/>
    </xf>
    <xf numFmtId="0" fontId="33" fillId="0" borderId="0" xfId="3" applyFont="1" applyAlignment="1" applyProtection="1">
      <alignment horizontal="center" vertical="center" wrapText="1"/>
      <protection hidden="1"/>
    </xf>
    <xf numFmtId="0" fontId="31" fillId="0" borderId="0" xfId="3" applyFont="1" applyProtection="1">
      <protection hidden="1"/>
    </xf>
    <xf numFmtId="0" fontId="14" fillId="0" borderId="0" xfId="3" applyFont="1" applyProtection="1">
      <protection hidden="1"/>
    </xf>
    <xf numFmtId="0" fontId="14" fillId="0" borderId="0" xfId="3" applyFont="1" applyAlignment="1" applyProtection="1">
      <alignment vertical="top"/>
      <protection hidden="1"/>
    </xf>
    <xf numFmtId="0" fontId="30" fillId="0" borderId="0" xfId="3" applyFont="1" applyAlignment="1" applyProtection="1">
      <alignment vertical="top"/>
      <protection hidden="1"/>
    </xf>
    <xf numFmtId="0" fontId="30" fillId="0" borderId="0" xfId="3" applyFont="1" applyAlignment="1" applyProtection="1">
      <alignment vertical="center"/>
      <protection hidden="1"/>
    </xf>
    <xf numFmtId="0" fontId="30" fillId="0" borderId="0" xfId="3" applyFont="1" applyProtection="1">
      <protection hidden="1"/>
    </xf>
    <xf numFmtId="0" fontId="13" fillId="0" borderId="0" xfId="3" applyFont="1" applyAlignment="1" applyProtection="1">
      <alignment horizontal="center" vertical="top"/>
      <protection hidden="1"/>
    </xf>
    <xf numFmtId="0" fontId="30" fillId="0" borderId="0" xfId="3" applyFont="1" applyAlignment="1" applyProtection="1">
      <alignment horizontal="justify" vertical="center"/>
      <protection hidden="1"/>
    </xf>
    <xf numFmtId="0" fontId="30" fillId="0" borderId="0" xfId="3" applyFont="1" applyAlignment="1" applyProtection="1">
      <alignment vertical="top" wrapText="1"/>
      <protection hidden="1"/>
    </xf>
    <xf numFmtId="164" fontId="31" fillId="0" borderId="0" xfId="3" quotePrefix="1" applyNumberFormat="1" applyFont="1" applyAlignment="1" applyProtection="1">
      <alignment horizontal="left" vertical="top" wrapText="1" indent="1"/>
      <protection hidden="1"/>
    </xf>
    <xf numFmtId="0" fontId="30" fillId="0" borderId="0" xfId="3" applyFont="1" applyAlignment="1" applyProtection="1">
      <alignment horizontal="justify" vertical="top"/>
      <protection hidden="1"/>
    </xf>
    <xf numFmtId="0" fontId="34" fillId="0" borderId="0" xfId="3" applyFont="1" applyAlignment="1" applyProtection="1">
      <alignment horizontal="justify" vertical="center"/>
      <protection hidden="1"/>
    </xf>
    <xf numFmtId="0" fontId="30" fillId="0" borderId="0" xfId="3" applyFont="1" applyAlignment="1" applyProtection="1">
      <alignment horizontal="right" vertical="top" wrapText="1"/>
      <protection hidden="1"/>
    </xf>
    <xf numFmtId="0" fontId="30" fillId="0" borderId="0" xfId="3" applyFont="1" applyAlignment="1" applyProtection="1">
      <alignment horizontal="center" vertical="top" wrapText="1"/>
      <protection hidden="1"/>
    </xf>
    <xf numFmtId="0" fontId="31" fillId="0" borderId="0" xfId="3" applyFont="1" applyAlignment="1" applyProtection="1">
      <alignment horizontal="left" vertical="top"/>
      <protection hidden="1"/>
    </xf>
    <xf numFmtId="164" fontId="31" fillId="0" borderId="0" xfId="3" quotePrefix="1" applyNumberFormat="1" applyFont="1" applyAlignment="1" applyProtection="1">
      <alignment horizontal="left" vertical="top" wrapText="1"/>
      <protection hidden="1"/>
    </xf>
    <xf numFmtId="0" fontId="34" fillId="0" borderId="0" xfId="3" applyFont="1" applyAlignment="1" applyProtection="1">
      <alignment horizontal="center" vertical="top"/>
      <protection hidden="1"/>
    </xf>
    <xf numFmtId="0" fontId="30" fillId="0" borderId="0" xfId="3" applyFont="1" applyAlignment="1" applyProtection="1">
      <alignment horizontal="justify"/>
      <protection hidden="1"/>
    </xf>
    <xf numFmtId="167" fontId="7" fillId="0" borderId="0" xfId="0" applyNumberFormat="1" applyFont="1"/>
    <xf numFmtId="0" fontId="18" fillId="0" borderId="12" xfId="0" applyFont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vertical="center"/>
      <protection locked="0"/>
    </xf>
    <xf numFmtId="9" fontId="9" fillId="4" borderId="1" xfId="6" applyFont="1" applyFill="1" applyBorder="1" applyAlignment="1" applyProtection="1">
      <alignment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9" fillId="0" borderId="18" xfId="0" applyFont="1" applyBorder="1" applyAlignment="1" applyProtection="1">
      <alignment horizontal="center" vertical="center" wrapText="1"/>
      <protection hidden="1"/>
    </xf>
    <xf numFmtId="0" fontId="18" fillId="0" borderId="1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1" xfId="6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2" fontId="7" fillId="0" borderId="1" xfId="0" applyNumberFormat="1" applyFont="1" applyBorder="1" applyAlignment="1">
      <alignment vertical="top" wrapText="1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9" fontId="9" fillId="0" borderId="1" xfId="6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9" fontId="9" fillId="0" borderId="1" xfId="6" applyFont="1" applyBorder="1" applyAlignment="1" applyProtection="1">
      <alignment vertical="center"/>
    </xf>
    <xf numFmtId="0" fontId="39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2" fontId="7" fillId="0" borderId="0" xfId="0" applyNumberFormat="1" applyFont="1" applyAlignment="1" applyProtection="1">
      <alignment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49" fontId="9" fillId="0" borderId="1" xfId="0" applyNumberFormat="1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horizontal="center" vertical="center"/>
    </xf>
    <xf numFmtId="2" fontId="9" fillId="0" borderId="1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left" vertical="center" wrapText="1"/>
    </xf>
    <xf numFmtId="2" fontId="9" fillId="0" borderId="1" xfId="0" applyNumberFormat="1" applyFont="1" applyBorder="1" applyAlignment="1" applyProtection="1">
      <alignment vertical="center" wrapText="1"/>
    </xf>
    <xf numFmtId="0" fontId="0" fillId="0" borderId="1" xfId="0" applyBorder="1" applyProtection="1"/>
    <xf numFmtId="0" fontId="7" fillId="0" borderId="1" xfId="0" applyFont="1" applyFill="1" applyBorder="1" applyAlignment="1" applyProtection="1">
      <alignment vertical="center"/>
    </xf>
    <xf numFmtId="2" fontId="9" fillId="0" borderId="1" xfId="0" applyNumberFormat="1" applyFont="1" applyFill="1" applyBorder="1" applyAlignment="1" applyProtection="1">
      <alignment vertical="center"/>
    </xf>
    <xf numFmtId="0" fontId="38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justify" vertical="center" wrapText="1"/>
      <protection hidden="1"/>
    </xf>
    <xf numFmtId="0" fontId="3" fillId="0" borderId="1" xfId="0" applyFont="1" applyBorder="1" applyAlignment="1" applyProtection="1">
      <alignment horizontal="justify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166" fontId="3" fillId="0" borderId="2" xfId="0" applyNumberFormat="1" applyFont="1" applyBorder="1" applyAlignment="1" applyProtection="1">
      <alignment horizontal="center" vertical="center"/>
      <protection hidden="1"/>
    </xf>
    <xf numFmtId="166" fontId="3" fillId="0" borderId="20" xfId="0" applyNumberFormat="1" applyFont="1" applyBorder="1" applyAlignment="1" applyProtection="1">
      <alignment horizontal="center" vertical="center"/>
      <protection hidden="1"/>
    </xf>
    <xf numFmtId="166" fontId="3" fillId="0" borderId="3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3" fillId="0" borderId="20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0" fontId="34" fillId="0" borderId="0" xfId="3" applyFont="1" applyAlignment="1" applyProtection="1">
      <alignment horizontal="left" vertical="top" wrapText="1"/>
      <protection hidden="1"/>
    </xf>
    <xf numFmtId="0" fontId="32" fillId="3" borderId="0" xfId="3" applyFont="1" applyFill="1" applyAlignment="1" applyProtection="1">
      <alignment horizontal="center" vertical="center" wrapText="1"/>
      <protection hidden="1"/>
    </xf>
    <xf numFmtId="0" fontId="34" fillId="0" borderId="0" xfId="3" applyFont="1" applyAlignment="1" applyProtection="1">
      <alignment horizontal="left" vertical="top"/>
      <protection hidden="1"/>
    </xf>
    <xf numFmtId="0" fontId="34" fillId="0" borderId="21" xfId="3" applyFont="1" applyBorder="1" applyAlignment="1" applyProtection="1">
      <alignment horizontal="center" vertical="center"/>
      <protection hidden="1"/>
    </xf>
    <xf numFmtId="0" fontId="37" fillId="0" borderId="0" xfId="3" applyFont="1" applyAlignment="1" applyProtection="1">
      <alignment horizontal="center" vertical="top"/>
      <protection hidden="1"/>
    </xf>
    <xf numFmtId="0" fontId="37" fillId="0" borderId="22" xfId="3" applyFont="1" applyBorder="1" applyAlignment="1" applyProtection="1">
      <alignment horizontal="center" vertical="top"/>
      <protection hidden="1"/>
    </xf>
    <xf numFmtId="0" fontId="13" fillId="0" borderId="1" xfId="0" applyFont="1" applyBorder="1" applyAlignment="1" applyProtection="1">
      <alignment horizontal="justify" vertical="center" wrapText="1"/>
      <protection hidden="1"/>
    </xf>
    <xf numFmtId="0" fontId="13" fillId="0" borderId="1" xfId="0" applyFont="1" applyBorder="1" applyAlignment="1" applyProtection="1">
      <alignment horizontal="justify" vertical="center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0" fontId="30" fillId="0" borderId="20" xfId="0" applyFont="1" applyBorder="1" applyAlignment="1" applyProtection="1">
      <alignment horizontal="center" vertical="center"/>
      <protection hidden="1"/>
    </xf>
    <xf numFmtId="0" fontId="30" fillId="0" borderId="3" xfId="0" applyFont="1" applyBorder="1" applyAlignment="1" applyProtection="1">
      <alignment horizontal="center" vertical="center"/>
      <protection hidden="1"/>
    </xf>
    <xf numFmtId="166" fontId="30" fillId="0" borderId="2" xfId="0" applyNumberFormat="1" applyFont="1" applyBorder="1" applyAlignment="1" applyProtection="1">
      <alignment horizontal="center" vertical="center"/>
      <protection hidden="1"/>
    </xf>
    <xf numFmtId="166" fontId="30" fillId="0" borderId="20" xfId="0" applyNumberFormat="1" applyFont="1" applyBorder="1" applyAlignment="1" applyProtection="1">
      <alignment horizontal="center" vertical="center"/>
      <protection hidden="1"/>
    </xf>
    <xf numFmtId="166" fontId="30" fillId="0" borderId="3" xfId="0" applyNumberFormat="1" applyFont="1" applyBorder="1" applyAlignment="1" applyProtection="1">
      <alignment horizontal="center" vertical="center"/>
      <protection hidden="1"/>
    </xf>
    <xf numFmtId="1" fontId="30" fillId="0" borderId="2" xfId="0" applyNumberFormat="1" applyFont="1" applyBorder="1" applyAlignment="1" applyProtection="1">
      <alignment horizontal="center" vertical="center"/>
      <protection hidden="1"/>
    </xf>
    <xf numFmtId="1" fontId="30" fillId="0" borderId="20" xfId="0" applyNumberFormat="1" applyFont="1" applyBorder="1" applyAlignment="1" applyProtection="1">
      <alignment horizontal="center" vertical="center"/>
      <protection hidden="1"/>
    </xf>
    <xf numFmtId="1" fontId="30" fillId="0" borderId="3" xfId="0" applyNumberFormat="1" applyFont="1" applyBorder="1" applyAlignment="1" applyProtection="1">
      <alignment horizontal="center" vertical="center"/>
      <protection hidden="1"/>
    </xf>
    <xf numFmtId="0" fontId="28" fillId="0" borderId="17" xfId="4" applyFont="1" applyBorder="1" applyAlignment="1" applyProtection="1">
      <alignment horizontal="left" vertical="center" wrapText="1"/>
      <protection hidden="1"/>
    </xf>
    <xf numFmtId="0" fontId="13" fillId="0" borderId="20" xfId="4" applyFont="1" applyBorder="1" applyAlignment="1" applyProtection="1">
      <alignment horizontal="center" vertical="center" wrapText="1"/>
      <protection hidden="1"/>
    </xf>
    <xf numFmtId="0" fontId="29" fillId="3" borderId="0" xfId="4" applyFont="1" applyFill="1" applyAlignment="1" applyProtection="1">
      <alignment horizontal="center" vertical="center"/>
      <protection hidden="1"/>
    </xf>
    <xf numFmtId="0" fontId="15" fillId="5" borderId="0" xfId="5" applyFont="1" applyFill="1"/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20" xfId="0" applyFont="1" applyBorder="1" applyAlignment="1" applyProtection="1">
      <alignment horizontal="left" vertical="center" wrapText="1"/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right" vertical="center"/>
      <protection hidden="1"/>
    </xf>
    <xf numFmtId="0" fontId="18" fillId="0" borderId="20" xfId="0" applyFont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20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9" fillId="0" borderId="23" xfId="0" applyFont="1" applyBorder="1" applyAlignment="1" applyProtection="1">
      <alignment horizontal="center" vertical="center" wrapText="1"/>
      <protection hidden="1"/>
    </xf>
    <xf numFmtId="0" fontId="19" fillId="0" borderId="18" xfId="0" applyFont="1" applyBorder="1" applyAlignment="1" applyProtection="1">
      <alignment horizontal="center" vertical="center" wrapText="1"/>
      <protection hidden="1"/>
    </xf>
    <xf numFmtId="0" fontId="18" fillId="0" borderId="13" xfId="0" applyFont="1" applyBorder="1" applyAlignment="1" applyProtection="1">
      <alignment horizontal="center" vertical="center" wrapText="1"/>
      <protection hidden="1"/>
    </xf>
    <xf numFmtId="0" fontId="18" fillId="0" borderId="1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locked="0" hidden="1"/>
    </xf>
    <xf numFmtId="0" fontId="9" fillId="0" borderId="20" xfId="0" applyFont="1" applyBorder="1" applyAlignment="1" applyProtection="1">
      <alignment horizontal="left" vertical="center" wrapText="1"/>
      <protection locked="0" hidden="1"/>
    </xf>
    <xf numFmtId="0" fontId="9" fillId="0" borderId="3" xfId="0" applyFont="1" applyBorder="1" applyAlignment="1" applyProtection="1">
      <alignment horizontal="left" vertical="center" wrapText="1"/>
      <protection locked="0" hidden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vertical="center"/>
      <protection locked="0" hidden="1"/>
    </xf>
    <xf numFmtId="0" fontId="10" fillId="0" borderId="13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39" fillId="0" borderId="2" xfId="0" applyFont="1" applyBorder="1" applyAlignment="1" applyProtection="1">
      <alignment horizontal="left" wrapText="1"/>
    </xf>
    <xf numFmtId="0" fontId="39" fillId="0" borderId="3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8" fillId="0" borderId="1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</cellXfs>
  <cellStyles count="10">
    <cellStyle name="Currency 2" xfId="1" xr:uid="{00000000-0005-0000-0000-000000000000}"/>
    <cellStyle name="Normal" xfId="0" builtinId="0"/>
    <cellStyle name="Normal 2" xfId="2" xr:uid="{00000000-0005-0000-0000-000002000000}"/>
    <cellStyle name="Normal 2 2 2" xfId="8" xr:uid="{76997F31-A5C9-48DB-B7AE-B01806E24998}"/>
    <cellStyle name="Normal 2 3" xfId="9" xr:uid="{3D27D950-073C-4B37-AB5C-93885FED4CF6}"/>
    <cellStyle name="Normal 4" xfId="3" xr:uid="{00000000-0005-0000-0000-000003000000}"/>
    <cellStyle name="Normal 6" xfId="7" xr:uid="{648C1976-BA50-4997-8DC5-B956CC39F468}"/>
    <cellStyle name="Normal_Attacments TW 04" xfId="4" xr:uid="{00000000-0005-0000-0000-000004000000}"/>
    <cellStyle name="Normal_Entertainment Form" xfId="5" xr:uid="{00000000-0005-0000-0000-000005000000}"/>
    <cellStyle name="Percent" xfId="6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F9" sqref="F9"/>
    </sheetView>
  </sheetViews>
  <sheetFormatPr defaultRowHeight="15" x14ac:dyDescent="0.25"/>
  <cols>
    <col min="1" max="1" width="27.5703125" customWidth="1"/>
    <col min="2" max="2" width="14.85546875" customWidth="1"/>
    <col min="3" max="3" width="13.140625" customWidth="1"/>
    <col min="8" max="8" width="45.85546875" customWidth="1"/>
  </cols>
  <sheetData>
    <row r="1" spans="1:8" ht="54.95" customHeight="1" x14ac:dyDescent="0.25">
      <c r="A1" s="1" t="s">
        <v>20</v>
      </c>
      <c r="B1" s="144" t="s">
        <v>51</v>
      </c>
      <c r="C1" s="145"/>
      <c r="D1" s="145"/>
      <c r="E1" s="145"/>
      <c r="F1" s="145"/>
      <c r="G1" s="145"/>
      <c r="H1" s="145"/>
    </row>
    <row r="2" spans="1:8" ht="54.95" customHeight="1" x14ac:dyDescent="0.25">
      <c r="A2" s="1" t="s">
        <v>21</v>
      </c>
      <c r="B2" s="146"/>
      <c r="C2" s="147"/>
      <c r="D2" s="147"/>
      <c r="E2" s="147"/>
      <c r="F2" s="147"/>
      <c r="G2" s="147"/>
      <c r="H2" s="148"/>
    </row>
    <row r="3" spans="1:8" ht="54.95" customHeight="1" x14ac:dyDescent="0.25">
      <c r="A3" s="1" t="s">
        <v>22</v>
      </c>
      <c r="B3" s="146"/>
      <c r="C3" s="147"/>
      <c r="D3" s="147"/>
      <c r="E3" s="147"/>
      <c r="F3" s="147"/>
      <c r="G3" s="147"/>
      <c r="H3" s="148"/>
    </row>
    <row r="4" spans="1:8" ht="54.95" customHeight="1" x14ac:dyDescent="0.25">
      <c r="A4" s="2"/>
      <c r="B4" s="149"/>
      <c r="C4" s="150"/>
      <c r="D4" s="150"/>
      <c r="E4" s="150"/>
      <c r="F4" s="150"/>
      <c r="G4" s="150"/>
      <c r="H4" s="151"/>
    </row>
    <row r="5" spans="1:8" ht="54.95" customHeight="1" x14ac:dyDescent="0.25">
      <c r="A5" s="1" t="s">
        <v>23</v>
      </c>
      <c r="B5" s="152" t="s">
        <v>52</v>
      </c>
      <c r="C5" s="153"/>
      <c r="D5" s="153"/>
      <c r="E5" s="153"/>
      <c r="F5" s="153"/>
      <c r="G5" s="153"/>
      <c r="H5" s="154"/>
    </row>
  </sheetData>
  <mergeCells count="5">
    <mergeCell ref="B1:H1"/>
    <mergeCell ref="B2:H2"/>
    <mergeCell ref="B3:H3"/>
    <mergeCell ref="B4:H4"/>
    <mergeCell ref="B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4"/>
  <sheetViews>
    <sheetView workbookViewId="0">
      <selection sqref="A1:C1"/>
    </sheetView>
  </sheetViews>
  <sheetFormatPr defaultRowHeight="15.75" x14ac:dyDescent="0.2"/>
  <cols>
    <col min="1" max="1" width="9.140625" style="82"/>
    <col min="2" max="2" width="9.140625" style="83"/>
    <col min="3" max="3" width="83" style="83" customWidth="1"/>
    <col min="4" max="4" width="75.5703125" style="82" customWidth="1"/>
    <col min="5" max="16384" width="9.140625" style="81"/>
  </cols>
  <sheetData>
    <row r="1" spans="1:11" ht="96.75" customHeight="1" x14ac:dyDescent="0.25">
      <c r="A1" s="156" t="s">
        <v>131</v>
      </c>
      <c r="B1" s="156"/>
      <c r="C1" s="156"/>
      <c r="D1" s="79"/>
      <c r="E1" s="80"/>
      <c r="F1" s="80"/>
      <c r="G1" s="80"/>
      <c r="H1" s="80"/>
      <c r="I1" s="80"/>
      <c r="J1" s="80"/>
      <c r="K1" s="80"/>
    </row>
    <row r="2" spans="1:11" ht="18" customHeight="1" x14ac:dyDescent="0.25">
      <c r="D2" s="84"/>
      <c r="E2" s="85"/>
      <c r="F2" s="85"/>
      <c r="G2" s="85"/>
      <c r="H2" s="85"/>
      <c r="I2" s="85"/>
      <c r="J2" s="85"/>
      <c r="K2" s="85"/>
    </row>
    <row r="3" spans="1:11" ht="18" customHeight="1" x14ac:dyDescent="0.2">
      <c r="A3" s="86" t="s">
        <v>2</v>
      </c>
      <c r="B3" s="83" t="s">
        <v>53</v>
      </c>
      <c r="D3" s="87"/>
      <c r="E3" s="88"/>
      <c r="F3" s="88"/>
      <c r="G3" s="88"/>
      <c r="H3" s="88"/>
      <c r="I3" s="88"/>
      <c r="J3" s="88"/>
      <c r="K3" s="88"/>
    </row>
    <row r="4" spans="1:11" ht="18" customHeight="1" x14ac:dyDescent="0.2">
      <c r="B4" s="89" t="s">
        <v>54</v>
      </c>
      <c r="C4" s="90" t="s">
        <v>55</v>
      </c>
      <c r="D4" s="87"/>
      <c r="E4" s="88"/>
      <c r="F4" s="88"/>
      <c r="G4" s="88"/>
      <c r="H4" s="88"/>
      <c r="I4" s="88"/>
      <c r="J4" s="88"/>
      <c r="K4" s="88"/>
    </row>
    <row r="5" spans="1:11" ht="38.1" customHeight="1" x14ac:dyDescent="0.2">
      <c r="B5" s="89" t="s">
        <v>56</v>
      </c>
      <c r="C5" s="90" t="s">
        <v>57</v>
      </c>
      <c r="D5" s="87"/>
      <c r="E5" s="88"/>
      <c r="F5" s="88"/>
      <c r="G5" s="88"/>
      <c r="H5" s="88"/>
      <c r="I5" s="88"/>
      <c r="J5" s="88"/>
      <c r="K5" s="88"/>
    </row>
    <row r="6" spans="1:11" ht="18" customHeight="1" x14ac:dyDescent="0.2">
      <c r="B6" s="89" t="s">
        <v>58</v>
      </c>
      <c r="C6" s="90" t="s">
        <v>59</v>
      </c>
      <c r="D6" s="87"/>
      <c r="E6" s="88"/>
      <c r="F6" s="88"/>
      <c r="G6" s="88"/>
      <c r="H6" s="88"/>
      <c r="I6" s="88"/>
      <c r="J6" s="88"/>
      <c r="K6" s="88"/>
    </row>
    <row r="7" spans="1:11" ht="18" customHeight="1" x14ac:dyDescent="0.2">
      <c r="B7" s="89" t="s">
        <v>60</v>
      </c>
      <c r="C7" s="90" t="s">
        <v>61</v>
      </c>
      <c r="D7" s="87"/>
      <c r="E7" s="88"/>
      <c r="F7" s="88"/>
      <c r="G7" s="88"/>
      <c r="H7" s="88"/>
      <c r="I7" s="88"/>
      <c r="J7" s="88"/>
      <c r="K7" s="88"/>
    </row>
    <row r="8" spans="1:11" ht="18" customHeight="1" x14ac:dyDescent="0.2">
      <c r="B8" s="89" t="s">
        <v>62</v>
      </c>
      <c r="C8" s="90" t="s">
        <v>63</v>
      </c>
      <c r="D8" s="87"/>
      <c r="E8" s="88"/>
      <c r="F8" s="88"/>
      <c r="G8" s="88"/>
      <c r="H8" s="88"/>
      <c r="I8" s="88"/>
      <c r="J8" s="88"/>
      <c r="K8" s="88"/>
    </row>
    <row r="9" spans="1:11" ht="18" customHeight="1" x14ac:dyDescent="0.2">
      <c r="B9" s="89" t="s">
        <v>64</v>
      </c>
      <c r="C9" s="90" t="s">
        <v>65</v>
      </c>
      <c r="D9" s="87"/>
      <c r="E9" s="88"/>
      <c r="F9" s="88"/>
      <c r="G9" s="88"/>
      <c r="H9" s="88"/>
      <c r="I9" s="88"/>
      <c r="J9" s="88"/>
      <c r="K9" s="88"/>
    </row>
    <row r="10" spans="1:11" ht="18" customHeight="1" x14ac:dyDescent="0.2">
      <c r="B10" s="89"/>
      <c r="C10" s="90"/>
      <c r="D10" s="87"/>
      <c r="E10" s="88"/>
      <c r="F10" s="88"/>
      <c r="G10" s="88"/>
      <c r="H10" s="88"/>
      <c r="I10" s="88"/>
      <c r="J10" s="88"/>
      <c r="K10" s="88"/>
    </row>
    <row r="11" spans="1:11" ht="18" hidden="1" customHeight="1" x14ac:dyDescent="0.2">
      <c r="A11" s="86" t="s">
        <v>66</v>
      </c>
      <c r="B11" s="83" t="s">
        <v>67</v>
      </c>
      <c r="D11" s="87"/>
      <c r="E11" s="88"/>
      <c r="F11" s="88"/>
      <c r="G11" s="88"/>
      <c r="H11" s="88"/>
      <c r="I11" s="88"/>
      <c r="J11" s="88"/>
      <c r="K11" s="88"/>
    </row>
    <row r="12" spans="1:11" ht="18" hidden="1" customHeight="1" x14ac:dyDescent="0.2">
      <c r="B12" s="157" t="s">
        <v>68</v>
      </c>
      <c r="C12" s="157"/>
      <c r="D12" s="91"/>
      <c r="E12" s="88"/>
      <c r="F12" s="88"/>
      <c r="G12" s="88"/>
      <c r="H12" s="88"/>
      <c r="I12" s="88"/>
      <c r="J12" s="88"/>
      <c r="K12" s="88"/>
    </row>
    <row r="13" spans="1:11" ht="18" hidden="1" customHeight="1" x14ac:dyDescent="0.2">
      <c r="B13" s="92"/>
      <c r="C13" s="90" t="s">
        <v>69</v>
      </c>
      <c r="D13" s="87"/>
      <c r="E13" s="88"/>
      <c r="F13" s="88"/>
      <c r="G13" s="88"/>
      <c r="H13" s="88"/>
      <c r="I13" s="88"/>
      <c r="J13" s="88"/>
      <c r="K13" s="88"/>
    </row>
    <row r="14" spans="1:11" ht="18" hidden="1" customHeight="1" x14ac:dyDescent="0.2">
      <c r="B14" s="157" t="s">
        <v>70</v>
      </c>
      <c r="C14" s="157"/>
      <c r="D14" s="91"/>
      <c r="E14" s="88"/>
      <c r="F14" s="88"/>
      <c r="G14" s="88"/>
      <c r="H14" s="88"/>
      <c r="I14" s="88"/>
      <c r="J14" s="88"/>
      <c r="K14" s="88"/>
    </row>
    <row r="15" spans="1:11" ht="38.1" hidden="1" customHeight="1" x14ac:dyDescent="0.2">
      <c r="B15" s="93" t="s">
        <v>71</v>
      </c>
      <c r="C15" s="90" t="s">
        <v>72</v>
      </c>
      <c r="D15" s="87"/>
      <c r="E15" s="88"/>
      <c r="F15" s="88"/>
      <c r="G15" s="88"/>
      <c r="H15" s="88"/>
      <c r="I15" s="88"/>
      <c r="J15" s="88"/>
      <c r="K15" s="88"/>
    </row>
    <row r="16" spans="1:11" ht="24.75" hidden="1" customHeight="1" x14ac:dyDescent="0.2">
      <c r="B16" s="93" t="s">
        <v>71</v>
      </c>
      <c r="C16" s="90" t="s">
        <v>73</v>
      </c>
      <c r="D16" s="87"/>
      <c r="E16" s="88"/>
      <c r="F16" s="88"/>
      <c r="G16" s="88"/>
      <c r="H16" s="88"/>
      <c r="I16" s="88"/>
      <c r="J16" s="88"/>
      <c r="K16" s="88"/>
    </row>
    <row r="17" spans="2:11" ht="42" hidden="1" customHeight="1" x14ac:dyDescent="0.2">
      <c r="B17" s="93" t="s">
        <v>71</v>
      </c>
      <c r="C17" s="90" t="s">
        <v>102</v>
      </c>
      <c r="D17" s="87"/>
      <c r="E17" s="88"/>
      <c r="F17" s="88"/>
      <c r="G17" s="88"/>
      <c r="H17" s="88"/>
      <c r="I17" s="88"/>
      <c r="J17" s="88"/>
      <c r="K17" s="88"/>
    </row>
    <row r="18" spans="2:11" ht="18" hidden="1" customHeight="1" x14ac:dyDescent="0.2">
      <c r="B18" s="93" t="s">
        <v>71</v>
      </c>
      <c r="C18" s="90" t="s">
        <v>74</v>
      </c>
      <c r="D18" s="87"/>
      <c r="E18" s="88"/>
      <c r="F18" s="88"/>
      <c r="G18" s="88"/>
      <c r="H18" s="88"/>
      <c r="I18" s="88"/>
      <c r="J18" s="88"/>
      <c r="K18" s="88"/>
    </row>
    <row r="19" spans="2:11" ht="18" hidden="1" customHeight="1" x14ac:dyDescent="0.2">
      <c r="B19" s="93" t="s">
        <v>71</v>
      </c>
      <c r="C19" s="90" t="s">
        <v>75</v>
      </c>
      <c r="D19" s="87"/>
      <c r="E19" s="88"/>
      <c r="F19" s="88"/>
      <c r="G19" s="88"/>
      <c r="H19" s="88"/>
      <c r="I19" s="88"/>
      <c r="J19" s="88"/>
      <c r="K19" s="88"/>
    </row>
    <row r="20" spans="2:11" ht="18" hidden="1" customHeight="1" x14ac:dyDescent="0.2">
      <c r="B20" s="93" t="s">
        <v>71</v>
      </c>
      <c r="C20" s="90" t="s">
        <v>76</v>
      </c>
      <c r="D20" s="87"/>
      <c r="E20" s="88"/>
      <c r="F20" s="88"/>
      <c r="G20" s="88"/>
      <c r="H20" s="88"/>
      <c r="I20" s="88"/>
      <c r="J20" s="88"/>
      <c r="K20" s="88"/>
    </row>
    <row r="21" spans="2:11" ht="18" hidden="1" customHeight="1" x14ac:dyDescent="0.2">
      <c r="B21" s="157" t="s">
        <v>77</v>
      </c>
      <c r="C21" s="157"/>
      <c r="D21" s="87"/>
      <c r="E21" s="88"/>
      <c r="F21" s="88"/>
      <c r="G21" s="88"/>
      <c r="H21" s="88"/>
      <c r="I21" s="88"/>
      <c r="J21" s="88"/>
      <c r="K21" s="88"/>
    </row>
    <row r="22" spans="2:11" ht="18" hidden="1" customHeight="1" x14ac:dyDescent="0.2">
      <c r="B22" s="93" t="s">
        <v>71</v>
      </c>
      <c r="C22" s="90" t="s">
        <v>78</v>
      </c>
      <c r="D22" s="87"/>
      <c r="E22" s="88"/>
      <c r="F22" s="88"/>
      <c r="G22" s="88"/>
      <c r="H22" s="88"/>
      <c r="I22" s="88"/>
      <c r="J22" s="88"/>
      <c r="K22" s="88"/>
    </row>
    <row r="23" spans="2:11" ht="18" hidden="1" customHeight="1" x14ac:dyDescent="0.2">
      <c r="B23" s="93" t="s">
        <v>71</v>
      </c>
      <c r="C23" s="90" t="s">
        <v>79</v>
      </c>
      <c r="D23" s="87"/>
      <c r="E23" s="88"/>
      <c r="F23" s="88"/>
      <c r="G23" s="88"/>
      <c r="H23" s="88"/>
      <c r="I23" s="88"/>
      <c r="J23" s="88"/>
      <c r="K23" s="88"/>
    </row>
    <row r="24" spans="2:11" ht="45.75" hidden="1" customHeight="1" x14ac:dyDescent="0.2">
      <c r="B24" s="155" t="s">
        <v>80</v>
      </c>
      <c r="C24" s="155"/>
      <c r="D24" s="87"/>
      <c r="E24" s="88"/>
      <c r="F24" s="88"/>
      <c r="G24" s="88"/>
      <c r="H24" s="88"/>
      <c r="I24" s="88"/>
      <c r="J24" s="88"/>
      <c r="K24" s="88"/>
    </row>
    <row r="25" spans="2:11" ht="18" hidden="1" customHeight="1" x14ac:dyDescent="0.2">
      <c r="B25" s="93" t="s">
        <v>71</v>
      </c>
      <c r="C25" s="94" t="s">
        <v>103</v>
      </c>
      <c r="D25" s="87"/>
      <c r="E25" s="88"/>
      <c r="F25" s="88"/>
      <c r="G25" s="88"/>
      <c r="H25" s="88"/>
      <c r="I25" s="88"/>
      <c r="J25" s="88"/>
      <c r="K25" s="88"/>
    </row>
    <row r="26" spans="2:11" ht="18" hidden="1" customHeight="1" x14ac:dyDescent="0.2">
      <c r="B26" s="93" t="s">
        <v>71</v>
      </c>
      <c r="C26" s="90" t="s">
        <v>81</v>
      </c>
      <c r="D26" s="87"/>
      <c r="E26" s="88"/>
      <c r="F26" s="88"/>
      <c r="G26" s="88"/>
      <c r="H26" s="88"/>
      <c r="I26" s="88"/>
      <c r="J26" s="88"/>
      <c r="K26" s="88"/>
    </row>
    <row r="27" spans="2:11" ht="35.25" hidden="1" customHeight="1" x14ac:dyDescent="0.2">
      <c r="B27" s="155" t="s">
        <v>82</v>
      </c>
      <c r="C27" s="155"/>
      <c r="D27" s="87"/>
      <c r="E27" s="88"/>
      <c r="F27" s="88"/>
      <c r="G27" s="88"/>
      <c r="H27" s="88"/>
      <c r="I27" s="88"/>
      <c r="J27" s="88"/>
      <c r="K27" s="88"/>
    </row>
    <row r="28" spans="2:11" ht="18" hidden="1" customHeight="1" x14ac:dyDescent="0.2">
      <c r="B28" s="93" t="s">
        <v>71</v>
      </c>
      <c r="C28" s="90" t="s">
        <v>104</v>
      </c>
      <c r="D28" s="87"/>
      <c r="E28" s="88"/>
      <c r="F28" s="88"/>
      <c r="G28" s="88"/>
      <c r="H28" s="88"/>
      <c r="I28" s="88"/>
      <c r="J28" s="88"/>
      <c r="K28" s="88"/>
    </row>
    <row r="29" spans="2:11" ht="18" hidden="1" customHeight="1" x14ac:dyDescent="0.2">
      <c r="B29" s="93" t="s">
        <v>71</v>
      </c>
      <c r="C29" s="90" t="s">
        <v>81</v>
      </c>
      <c r="D29" s="87"/>
      <c r="E29" s="88"/>
      <c r="F29" s="88"/>
      <c r="G29" s="88"/>
      <c r="H29" s="88"/>
      <c r="I29" s="88"/>
      <c r="J29" s="88"/>
      <c r="K29" s="88"/>
    </row>
    <row r="30" spans="2:11" ht="18" hidden="1" customHeight="1" x14ac:dyDescent="0.2">
      <c r="B30" s="93" t="s">
        <v>71</v>
      </c>
      <c r="C30" s="90" t="s">
        <v>83</v>
      </c>
      <c r="D30" s="87"/>
      <c r="E30" s="88"/>
      <c r="F30" s="88"/>
      <c r="G30" s="88"/>
      <c r="H30" s="88"/>
      <c r="I30" s="88"/>
      <c r="J30" s="88"/>
      <c r="K30" s="88"/>
    </row>
    <row r="31" spans="2:11" ht="42" hidden="1" customHeight="1" x14ac:dyDescent="0.2">
      <c r="B31" s="155" t="s">
        <v>84</v>
      </c>
      <c r="C31" s="155"/>
      <c r="D31" s="87"/>
      <c r="E31" s="88"/>
      <c r="F31" s="88"/>
      <c r="G31" s="88"/>
      <c r="H31" s="88"/>
      <c r="I31" s="88"/>
      <c r="J31" s="88"/>
      <c r="K31" s="88"/>
    </row>
    <row r="32" spans="2:11" ht="18" hidden="1" customHeight="1" x14ac:dyDescent="0.2">
      <c r="B32" s="93" t="s">
        <v>71</v>
      </c>
      <c r="C32" s="94" t="s">
        <v>103</v>
      </c>
      <c r="D32" s="87"/>
      <c r="E32" s="88"/>
      <c r="F32" s="88"/>
      <c r="G32" s="88"/>
      <c r="H32" s="88"/>
      <c r="I32" s="88"/>
      <c r="J32" s="88"/>
      <c r="K32" s="88"/>
    </row>
    <row r="33" spans="1:11" ht="18" hidden="1" customHeight="1" x14ac:dyDescent="0.2">
      <c r="B33" s="93" t="s">
        <v>71</v>
      </c>
      <c r="C33" s="90" t="s">
        <v>81</v>
      </c>
      <c r="D33" s="87"/>
      <c r="E33" s="88"/>
      <c r="F33" s="88"/>
      <c r="G33" s="88"/>
      <c r="H33" s="88"/>
      <c r="I33" s="88"/>
      <c r="J33" s="88"/>
      <c r="K33" s="88"/>
    </row>
    <row r="34" spans="1:11" ht="30.75" hidden="1" customHeight="1" x14ac:dyDescent="0.2">
      <c r="B34" s="155" t="s">
        <v>85</v>
      </c>
      <c r="C34" s="155"/>
      <c r="D34" s="87"/>
      <c r="E34" s="88"/>
      <c r="F34" s="88"/>
      <c r="G34" s="88"/>
      <c r="H34" s="88"/>
      <c r="I34" s="88"/>
      <c r="J34" s="88"/>
      <c r="K34" s="88"/>
    </row>
    <row r="35" spans="1:11" ht="18" hidden="1" customHeight="1" x14ac:dyDescent="0.2">
      <c r="B35" s="93" t="s">
        <v>71</v>
      </c>
      <c r="C35" s="90" t="s">
        <v>104</v>
      </c>
      <c r="D35" s="87"/>
      <c r="E35" s="88"/>
      <c r="F35" s="88"/>
      <c r="G35" s="88"/>
      <c r="H35" s="88"/>
      <c r="I35" s="88"/>
      <c r="J35" s="88"/>
      <c r="K35" s="88"/>
    </row>
    <row r="36" spans="1:11" ht="18" hidden="1" customHeight="1" x14ac:dyDescent="0.2">
      <c r="B36" s="93" t="s">
        <v>71</v>
      </c>
      <c r="C36" s="90" t="s">
        <v>81</v>
      </c>
      <c r="D36" s="87"/>
      <c r="E36" s="88"/>
      <c r="F36" s="88"/>
      <c r="G36" s="88"/>
      <c r="H36" s="88"/>
      <c r="I36" s="88"/>
      <c r="J36" s="88"/>
      <c r="K36" s="88"/>
    </row>
    <row r="37" spans="1:11" ht="18" hidden="1" customHeight="1" x14ac:dyDescent="0.2">
      <c r="B37" s="93" t="s">
        <v>71</v>
      </c>
      <c r="C37" s="90" t="s">
        <v>83</v>
      </c>
      <c r="D37" s="87"/>
      <c r="E37" s="88"/>
      <c r="F37" s="88"/>
      <c r="G37" s="88"/>
      <c r="H37" s="88"/>
      <c r="I37" s="88"/>
      <c r="J37" s="88"/>
      <c r="K37" s="88"/>
    </row>
    <row r="38" spans="1:11" ht="35.25" hidden="1" customHeight="1" x14ac:dyDescent="0.2">
      <c r="B38" s="155" t="s">
        <v>86</v>
      </c>
      <c r="C38" s="155"/>
      <c r="D38" s="87"/>
      <c r="E38" s="88"/>
      <c r="F38" s="88"/>
      <c r="G38" s="88"/>
      <c r="H38" s="88"/>
      <c r="I38" s="88"/>
      <c r="J38" s="88"/>
      <c r="K38" s="88"/>
    </row>
    <row r="39" spans="1:11" ht="18" hidden="1" customHeight="1" x14ac:dyDescent="0.2">
      <c r="B39" s="93" t="s">
        <v>71</v>
      </c>
      <c r="C39" s="90" t="s">
        <v>87</v>
      </c>
      <c r="D39" s="87"/>
      <c r="E39" s="88"/>
      <c r="F39" s="88"/>
      <c r="G39" s="88"/>
      <c r="H39" s="88"/>
      <c r="I39" s="88"/>
      <c r="J39" s="88"/>
      <c r="K39" s="88"/>
    </row>
    <row r="40" spans="1:11" ht="18" hidden="1" customHeight="1" x14ac:dyDescent="0.2">
      <c r="B40" s="93" t="s">
        <v>71</v>
      </c>
      <c r="C40" s="90" t="s">
        <v>81</v>
      </c>
      <c r="D40" s="87"/>
      <c r="E40" s="88"/>
      <c r="F40" s="88"/>
      <c r="G40" s="88"/>
      <c r="H40" s="88"/>
      <c r="I40" s="88"/>
      <c r="J40" s="88"/>
      <c r="K40" s="88"/>
    </row>
    <row r="41" spans="1:11" ht="18" hidden="1" customHeight="1" x14ac:dyDescent="0.2">
      <c r="B41" s="93" t="s">
        <v>71</v>
      </c>
      <c r="C41" s="90" t="s">
        <v>83</v>
      </c>
      <c r="D41" s="87"/>
      <c r="E41" s="88"/>
      <c r="F41" s="88"/>
      <c r="G41" s="88"/>
      <c r="H41" s="88"/>
      <c r="I41" s="88"/>
      <c r="J41" s="88"/>
      <c r="K41" s="88"/>
    </row>
    <row r="42" spans="1:11" ht="18" hidden="1" customHeight="1" x14ac:dyDescent="0.2">
      <c r="B42" s="93"/>
      <c r="C42" s="90"/>
      <c r="D42" s="87"/>
      <c r="E42" s="88"/>
      <c r="F42" s="88"/>
      <c r="G42" s="88"/>
      <c r="H42" s="88"/>
      <c r="I42" s="88"/>
      <c r="J42" s="88"/>
      <c r="K42" s="88"/>
    </row>
    <row r="43" spans="1:11" ht="18" hidden="1" customHeight="1" x14ac:dyDescent="0.2">
      <c r="B43" s="157" t="s">
        <v>105</v>
      </c>
      <c r="C43" s="157"/>
      <c r="D43" s="87"/>
      <c r="E43" s="88"/>
      <c r="F43" s="88"/>
      <c r="G43" s="88"/>
      <c r="H43" s="88"/>
      <c r="I43" s="88"/>
      <c r="J43" s="88"/>
      <c r="K43" s="88"/>
    </row>
    <row r="44" spans="1:11" hidden="1" x14ac:dyDescent="0.2">
      <c r="B44" s="93" t="s">
        <v>71</v>
      </c>
      <c r="C44" s="90" t="s">
        <v>88</v>
      </c>
      <c r="D44" s="87"/>
      <c r="E44" s="88"/>
      <c r="F44" s="88"/>
      <c r="G44" s="88"/>
      <c r="H44" s="88"/>
      <c r="I44" s="88"/>
      <c r="J44" s="88"/>
      <c r="K44" s="88"/>
    </row>
    <row r="45" spans="1:11" ht="18" hidden="1" customHeight="1" x14ac:dyDescent="0.2">
      <c r="B45" s="93" t="s">
        <v>71</v>
      </c>
      <c r="C45" s="90" t="s">
        <v>89</v>
      </c>
      <c r="D45" s="87"/>
      <c r="E45" s="88"/>
      <c r="F45" s="88"/>
      <c r="G45" s="88"/>
      <c r="H45" s="88"/>
      <c r="I45" s="88"/>
      <c r="J45" s="88"/>
      <c r="K45" s="88"/>
    </row>
    <row r="46" spans="1:11" ht="36" hidden="1" customHeight="1" x14ac:dyDescent="0.2">
      <c r="B46" s="93" t="s">
        <v>71</v>
      </c>
      <c r="C46" s="90" t="s">
        <v>90</v>
      </c>
    </row>
    <row r="47" spans="1:11" ht="18" hidden="1" customHeight="1" x14ac:dyDescent="0.2">
      <c r="B47" s="93" t="s">
        <v>71</v>
      </c>
      <c r="C47" s="90" t="s">
        <v>91</v>
      </c>
      <c r="D47" s="95"/>
    </row>
    <row r="48" spans="1:11" ht="18" hidden="1" customHeight="1" x14ac:dyDescent="0.25">
      <c r="A48" s="83"/>
      <c r="C48" s="85"/>
      <c r="D48" s="95"/>
    </row>
    <row r="49" spans="1:3" ht="36" customHeight="1" x14ac:dyDescent="0.2">
      <c r="A49" s="159"/>
      <c r="B49" s="159"/>
      <c r="C49" s="159"/>
    </row>
    <row r="50" spans="1:3" ht="18" customHeight="1" x14ac:dyDescent="0.2">
      <c r="A50" s="160" t="s">
        <v>92</v>
      </c>
      <c r="B50" s="160"/>
      <c r="C50" s="160"/>
    </row>
    <row r="51" spans="1:3" ht="18" customHeight="1" x14ac:dyDescent="0.2">
      <c r="A51" s="158" t="s">
        <v>93</v>
      </c>
      <c r="B51" s="158"/>
      <c r="C51" s="158"/>
    </row>
    <row r="52" spans="1:3" ht="18" customHeight="1" x14ac:dyDescent="0.2">
      <c r="B52" s="96"/>
      <c r="C52" s="96"/>
    </row>
    <row r="53" spans="1:3" ht="18" customHeight="1" x14ac:dyDescent="0.25">
      <c r="C53" s="97"/>
    </row>
    <row r="54" spans="1:3" ht="18" customHeight="1" x14ac:dyDescent="0.25">
      <c r="C54" s="85"/>
    </row>
    <row r="55" spans="1:3" ht="18" customHeight="1" x14ac:dyDescent="0.25">
      <c r="C55" s="97"/>
    </row>
    <row r="56" spans="1:3" ht="18" customHeight="1" x14ac:dyDescent="0.25">
      <c r="B56" s="85"/>
      <c r="C56" s="85"/>
    </row>
    <row r="57" spans="1:3" ht="18" customHeight="1" x14ac:dyDescent="0.25">
      <c r="B57" s="85"/>
      <c r="C57" s="85"/>
    </row>
    <row r="58" spans="1:3" ht="18" customHeight="1" x14ac:dyDescent="0.25">
      <c r="B58" s="85"/>
      <c r="C58" s="85"/>
    </row>
    <row r="59" spans="1:3" ht="18" customHeight="1" x14ac:dyDescent="0.25">
      <c r="B59" s="85"/>
      <c r="C59" s="85"/>
    </row>
    <row r="60" spans="1:3" ht="18" customHeight="1" x14ac:dyDescent="0.25">
      <c r="B60" s="85"/>
      <c r="C60" s="85"/>
    </row>
    <row r="61" spans="1:3" ht="18" customHeight="1" x14ac:dyDescent="0.25">
      <c r="B61" s="85"/>
      <c r="C61" s="85"/>
    </row>
    <row r="62" spans="1:3" ht="18" customHeight="1" x14ac:dyDescent="0.2"/>
    <row r="63" spans="1:3" ht="18" customHeight="1" x14ac:dyDescent="0.2"/>
    <row r="64" spans="1:3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</sheetData>
  <sheetProtection password="DC2B" sheet="1" objects="1" scenarios="1"/>
  <mergeCells count="13">
    <mergeCell ref="A51:C51"/>
    <mergeCell ref="B31:C31"/>
    <mergeCell ref="B34:C34"/>
    <mergeCell ref="B38:C38"/>
    <mergeCell ref="B43:C43"/>
    <mergeCell ref="A49:C49"/>
    <mergeCell ref="A50:C50"/>
    <mergeCell ref="B27:C27"/>
    <mergeCell ref="A1:C1"/>
    <mergeCell ref="B12:C12"/>
    <mergeCell ref="B14:C14"/>
    <mergeCell ref="B21:C21"/>
    <mergeCell ref="B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zoomScaleNormal="100" workbookViewId="0">
      <selection activeCell="M3" sqref="M3"/>
    </sheetView>
  </sheetViews>
  <sheetFormatPr defaultRowHeight="14.25" x14ac:dyDescent="0.2"/>
  <cols>
    <col min="1" max="1" width="27.5703125" style="53" customWidth="1"/>
    <col min="2" max="2" width="14.85546875" style="53" customWidth="1"/>
    <col min="3" max="3" width="13.140625" style="53" customWidth="1"/>
    <col min="4" max="16384" width="9.140625" style="53"/>
  </cols>
  <sheetData>
    <row r="1" spans="1:8" ht="59.25" customHeight="1" x14ac:dyDescent="0.2">
      <c r="A1" s="77" t="s">
        <v>20</v>
      </c>
      <c r="B1" s="161" t="s">
        <v>132</v>
      </c>
      <c r="C1" s="162"/>
      <c r="D1" s="162"/>
      <c r="E1" s="162"/>
      <c r="F1" s="162"/>
      <c r="G1" s="162"/>
      <c r="H1" s="162"/>
    </row>
    <row r="2" spans="1:8" ht="50.25" customHeight="1" x14ac:dyDescent="0.2">
      <c r="A2" s="77" t="s">
        <v>21</v>
      </c>
      <c r="B2" s="163">
        <v>5001000870</v>
      </c>
      <c r="C2" s="164"/>
      <c r="D2" s="164"/>
      <c r="E2" s="164"/>
      <c r="F2" s="164"/>
      <c r="G2" s="164"/>
      <c r="H2" s="165"/>
    </row>
    <row r="3" spans="1:8" ht="42.75" customHeight="1" x14ac:dyDescent="0.2">
      <c r="A3" s="77" t="s">
        <v>22</v>
      </c>
      <c r="B3" s="163" t="s">
        <v>188</v>
      </c>
      <c r="C3" s="164"/>
      <c r="D3" s="164"/>
      <c r="E3" s="164"/>
      <c r="F3" s="164"/>
      <c r="G3" s="164"/>
      <c r="H3" s="165"/>
    </row>
    <row r="4" spans="1:8" ht="39" customHeight="1" x14ac:dyDescent="0.2">
      <c r="A4" s="78"/>
      <c r="B4" s="166"/>
      <c r="C4" s="167"/>
      <c r="D4" s="167"/>
      <c r="E4" s="167"/>
      <c r="F4" s="167"/>
      <c r="G4" s="167"/>
      <c r="H4" s="168"/>
    </row>
    <row r="5" spans="1:8" ht="51.75" customHeight="1" x14ac:dyDescent="0.2">
      <c r="A5" s="77" t="s">
        <v>23</v>
      </c>
      <c r="B5" s="169" t="s">
        <v>106</v>
      </c>
      <c r="C5" s="170"/>
      <c r="D5" s="170"/>
      <c r="E5" s="170"/>
      <c r="F5" s="170"/>
      <c r="G5" s="170"/>
      <c r="H5" s="171"/>
    </row>
  </sheetData>
  <sheetProtection password="DC2B" sheet="1" objects="1" scenarios="1"/>
  <mergeCells count="5">
    <mergeCell ref="B1:H1"/>
    <mergeCell ref="B2:H2"/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view="pageBreakPreview" zoomScaleNormal="100" zoomScaleSheetLayoutView="100" workbookViewId="0">
      <selection activeCell="A2" sqref="A2:C2"/>
    </sheetView>
  </sheetViews>
  <sheetFormatPr defaultRowHeight="14.25" x14ac:dyDescent="0.2"/>
  <cols>
    <col min="1" max="1" width="33" style="53" customWidth="1"/>
    <col min="2" max="2" width="11.7109375" style="53" customWidth="1"/>
    <col min="3" max="3" width="58.85546875" style="53" customWidth="1"/>
    <col min="4" max="16384" width="9.140625" style="53"/>
  </cols>
  <sheetData>
    <row r="1" spans="1:3" x14ac:dyDescent="0.2">
      <c r="A1" s="172" t="str">
        <f>+BASIC!A1</f>
        <v>Name of Package :</v>
      </c>
      <c r="B1" s="172"/>
      <c r="C1" s="172"/>
    </row>
    <row r="2" spans="1:3" ht="56.25" customHeight="1" x14ac:dyDescent="0.2">
      <c r="A2" s="173" t="str">
        <f>+BASICS!B1</f>
        <v>Supply, Delivery, Installation &amp; Commissioning of 01 No Repeater and Dismantling, Packing, Transporation, Handling, Unloading, Re-Installation of 04 No Repeater shelters in POWERGRID ULDC WR-II</v>
      </c>
      <c r="B2" s="173"/>
      <c r="C2" s="173"/>
    </row>
    <row r="3" spans="1:3" x14ac:dyDescent="0.2">
      <c r="A3" s="54"/>
      <c r="B3" s="54"/>
      <c r="C3" s="54"/>
    </row>
    <row r="4" spans="1:3" x14ac:dyDescent="0.2">
      <c r="A4" s="174" t="s">
        <v>24</v>
      </c>
      <c r="B4" s="174"/>
      <c r="C4" s="174"/>
    </row>
    <row r="5" spans="1:3" x14ac:dyDescent="0.2">
      <c r="A5" s="55"/>
      <c r="B5" s="55"/>
      <c r="C5" s="56"/>
    </row>
    <row r="6" spans="1:3" ht="28.5" x14ac:dyDescent="0.2">
      <c r="A6" s="57" t="s">
        <v>25</v>
      </c>
      <c r="B6" s="58"/>
      <c r="C6" s="59" t="s">
        <v>26</v>
      </c>
    </row>
    <row r="7" spans="1:3" x14ac:dyDescent="0.2">
      <c r="A7" s="60"/>
      <c r="B7" s="60"/>
      <c r="C7" s="61"/>
    </row>
    <row r="8" spans="1:3" x14ac:dyDescent="0.2">
      <c r="A8" s="62" t="str">
        <f>IF(C6="Individual Firm","Name of Sole Bidder [Individual Firm]",IF(C6="Licensee of a Manufacturer","Name of Bidder [Licensee]",IF(C6="Representative of a Manufacturer","Name of Bidder [Authorised Representative]","Name of Lead Partner")))</f>
        <v>Name of Sole Bidder [Individual Firm]</v>
      </c>
      <c r="B8" s="63"/>
      <c r="C8" s="64"/>
    </row>
    <row r="9" spans="1:3" ht="28.5" x14ac:dyDescent="0.2">
      <c r="A9" s="65" t="s">
        <v>27</v>
      </c>
      <c r="B9" s="66"/>
      <c r="C9" s="64" t="s">
        <v>28</v>
      </c>
    </row>
    <row r="10" spans="1:3" x14ac:dyDescent="0.2">
      <c r="A10" s="67"/>
      <c r="B10" s="68"/>
      <c r="C10" s="64" t="s">
        <v>28</v>
      </c>
    </row>
    <row r="11" spans="1:3" x14ac:dyDescent="0.2">
      <c r="A11" s="69"/>
      <c r="B11" s="70"/>
      <c r="C11" s="64" t="s">
        <v>28</v>
      </c>
    </row>
    <row r="12" spans="1:3" x14ac:dyDescent="0.2">
      <c r="A12" s="56"/>
      <c r="B12" s="56"/>
      <c r="C12" s="60"/>
    </row>
    <row r="13" spans="1:3" x14ac:dyDescent="0.2">
      <c r="A13" s="62" t="str">
        <f>IF(C6="Individual Firm","",IF(C6="Licensee of a Manufacturer","Name of Manufacturer [Licenser]",IF(C6="Representative of a Manufacturer","Name of Manufacturer","Name of Other Partner")))</f>
        <v/>
      </c>
      <c r="B13" s="63"/>
      <c r="C13" s="64" t="s">
        <v>28</v>
      </c>
    </row>
    <row r="14" spans="1:3" x14ac:dyDescent="0.2">
      <c r="A14" s="71"/>
      <c r="B14" s="66"/>
      <c r="C14" s="64" t="s">
        <v>28</v>
      </c>
    </row>
    <row r="15" spans="1:3" x14ac:dyDescent="0.2">
      <c r="A15" s="67"/>
      <c r="B15" s="68"/>
      <c r="C15" s="64" t="s">
        <v>28</v>
      </c>
    </row>
    <row r="16" spans="1:3" x14ac:dyDescent="0.2">
      <c r="A16" s="175"/>
      <c r="B16" s="175"/>
      <c r="C16" s="64" t="s">
        <v>28</v>
      </c>
    </row>
    <row r="17" spans="1:3" x14ac:dyDescent="0.2">
      <c r="A17" s="56"/>
      <c r="B17" s="56"/>
      <c r="C17" s="60"/>
    </row>
    <row r="18" spans="1:3" x14ac:dyDescent="0.2">
      <c r="A18" s="72" t="s">
        <v>29</v>
      </c>
      <c r="B18" s="73"/>
      <c r="C18" s="74"/>
    </row>
    <row r="19" spans="1:3" x14ac:dyDescent="0.2">
      <c r="A19" s="72" t="s">
        <v>30</v>
      </c>
      <c r="B19" s="73"/>
      <c r="C19" s="64"/>
    </row>
    <row r="20" spans="1:3" x14ac:dyDescent="0.2">
      <c r="A20" s="75"/>
      <c r="B20" s="75"/>
      <c r="C20" s="75"/>
    </row>
    <row r="21" spans="1:3" x14ac:dyDescent="0.2">
      <c r="A21" s="72" t="s">
        <v>31</v>
      </c>
      <c r="B21" s="73"/>
      <c r="C21" s="76"/>
    </row>
    <row r="22" spans="1:3" x14ac:dyDescent="0.2">
      <c r="A22" s="72" t="s">
        <v>32</v>
      </c>
      <c r="B22" s="73"/>
      <c r="C22" s="64"/>
    </row>
  </sheetData>
  <mergeCells count="4">
    <mergeCell ref="A1:C1"/>
    <mergeCell ref="A2:C2"/>
    <mergeCell ref="A4:C4"/>
    <mergeCell ref="A16:B16"/>
  </mergeCells>
  <conditionalFormatting sqref="A13:B15 A16">
    <cfRule type="expression" dxfId="1" priority="1" stopIfTrue="1">
      <formula>$D$6= "Individual Firm"</formula>
    </cfRule>
  </conditionalFormatting>
  <conditionalFormatting sqref="C7">
    <cfRule type="expression" dxfId="0" priority="2" stopIfTrue="1">
      <formula>$AA$6=0</formula>
    </cfRule>
  </conditionalFormatting>
  <dataValidations count="1">
    <dataValidation type="list" allowBlank="1" showInputMessage="1" showErrorMessage="1" sqref="C6" xr:uid="{00000000-0002-0000-0300-000000000000}">
      <formula1>$AA$2:$AA$5</formula1>
    </dataValidation>
  </dataValidations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2CEF-D50E-42FF-AC25-69B7ACFB94D1}">
  <dimension ref="A1:M34"/>
  <sheetViews>
    <sheetView topLeftCell="A9" workbookViewId="0">
      <selection activeCell="F16" sqref="F16"/>
    </sheetView>
  </sheetViews>
  <sheetFormatPr defaultRowHeight="12.75" x14ac:dyDescent="0.25"/>
  <cols>
    <col min="1" max="1" width="5.5703125" style="128" customWidth="1"/>
    <col min="2" max="2" width="12.140625" style="128" customWidth="1"/>
    <col min="3" max="3" width="14.7109375" style="128" customWidth="1"/>
    <col min="4" max="4" width="8.5703125" style="123" customWidth="1"/>
    <col min="5" max="5" width="14.42578125" style="123" customWidth="1"/>
    <col min="6" max="6" width="64.85546875" style="123" customWidth="1"/>
    <col min="7" max="7" width="9.140625" style="123"/>
    <col min="8" max="8" width="15.5703125" style="123" customWidth="1"/>
    <col min="9" max="9" width="13.5703125" style="123" customWidth="1"/>
    <col min="10" max="10" width="17.28515625" style="123" customWidth="1"/>
    <col min="11" max="11" width="13.5703125" style="123" customWidth="1"/>
    <col min="12" max="12" width="16.42578125" style="123" hidden="1" customWidth="1"/>
    <col min="13" max="13" width="12.42578125" style="123" bestFit="1" customWidth="1"/>
    <col min="14" max="16384" width="9.140625" style="123"/>
  </cols>
  <sheetData>
    <row r="1" spans="1:12" s="115" customFormat="1" ht="14.25" x14ac:dyDescent="0.25">
      <c r="A1" s="183" t="s">
        <v>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s="115" customFormat="1" ht="14.25" x14ac:dyDescent="0.25">
      <c r="A2" s="184" t="s">
        <v>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s="115" customFormat="1" ht="14.25" x14ac:dyDescent="0.25">
      <c r="A3" s="184" t="s">
        <v>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 s="115" customFormat="1" ht="15" customHeight="1" x14ac:dyDescent="0.25">
      <c r="A4" s="185" t="s">
        <v>109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2" s="115" customFormat="1" ht="14.25" x14ac:dyDescent="0.25">
      <c r="A5" s="186" t="s">
        <v>6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2" s="115" customFormat="1" ht="14.25" x14ac:dyDescent="0.25">
      <c r="A6" s="176" t="s">
        <v>7</v>
      </c>
      <c r="B6" s="177"/>
      <c r="C6" s="177"/>
      <c r="D6" s="177"/>
      <c r="E6" s="177"/>
      <c r="F6" s="177"/>
      <c r="G6" s="177"/>
      <c r="H6" s="177"/>
      <c r="I6" s="178"/>
      <c r="J6" s="179" t="s">
        <v>8</v>
      </c>
      <c r="K6" s="179"/>
      <c r="L6" s="179"/>
    </row>
    <row r="7" spans="1:12" s="115" customFormat="1" ht="14.25" x14ac:dyDescent="0.25">
      <c r="A7" s="179" t="s">
        <v>9</v>
      </c>
      <c r="B7" s="179"/>
      <c r="C7" s="179"/>
      <c r="D7" s="188"/>
      <c r="E7" s="188"/>
      <c r="F7" s="188"/>
      <c r="G7" s="188"/>
      <c r="H7" s="188"/>
      <c r="I7" s="188"/>
      <c r="J7" s="179" t="s">
        <v>10</v>
      </c>
      <c r="K7" s="179"/>
      <c r="L7" s="179"/>
    </row>
    <row r="8" spans="1:12" s="115" customFormat="1" ht="14.25" x14ac:dyDescent="0.25">
      <c r="A8" s="179" t="s">
        <v>11</v>
      </c>
      <c r="B8" s="179"/>
      <c r="C8" s="179"/>
      <c r="D8" s="188"/>
      <c r="E8" s="188"/>
      <c r="F8" s="188"/>
      <c r="G8" s="188"/>
      <c r="H8" s="188"/>
      <c r="I8" s="188"/>
      <c r="J8" s="179" t="s">
        <v>12</v>
      </c>
      <c r="K8" s="179"/>
      <c r="L8" s="179"/>
    </row>
    <row r="9" spans="1:12" s="115" customFormat="1" ht="14.25" x14ac:dyDescent="0.25">
      <c r="A9" s="108"/>
      <c r="B9" s="109"/>
      <c r="C9" s="108"/>
      <c r="D9" s="188"/>
      <c r="E9" s="188"/>
      <c r="F9" s="188"/>
      <c r="G9" s="188"/>
      <c r="H9" s="188"/>
      <c r="I9" s="188"/>
      <c r="J9" s="179" t="s">
        <v>13</v>
      </c>
      <c r="K9" s="179"/>
      <c r="L9" s="179"/>
    </row>
    <row r="10" spans="1:12" s="115" customFormat="1" ht="14.25" x14ac:dyDescent="0.25">
      <c r="A10" s="109"/>
      <c r="B10" s="109"/>
      <c r="C10" s="109"/>
      <c r="D10" s="188"/>
      <c r="E10" s="188"/>
      <c r="F10" s="188"/>
      <c r="G10" s="188"/>
      <c r="H10" s="188"/>
      <c r="I10" s="188"/>
      <c r="J10" s="179" t="s">
        <v>14</v>
      </c>
      <c r="K10" s="179"/>
      <c r="L10" s="179"/>
    </row>
    <row r="11" spans="1:12" s="115" customFormat="1" ht="14.25" x14ac:dyDescent="0.25">
      <c r="A11" s="189"/>
      <c r="B11" s="189"/>
      <c r="C11" s="189"/>
      <c r="D11" s="189"/>
      <c r="E11" s="189"/>
      <c r="F11" s="189"/>
      <c r="G11" s="189"/>
      <c r="H11" s="189"/>
      <c r="I11" s="189"/>
      <c r="J11" s="179" t="s">
        <v>15</v>
      </c>
      <c r="K11" s="179"/>
      <c r="L11" s="179"/>
    </row>
    <row r="12" spans="1:12" s="116" customFormat="1" ht="32.25" customHeight="1" x14ac:dyDescent="0.25">
      <c r="A12" s="195" t="s">
        <v>112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7"/>
    </row>
    <row r="13" spans="1:12" s="5" customFormat="1" ht="14.25" x14ac:dyDescent="0.25">
      <c r="A13" s="3"/>
      <c r="B13" s="110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6" customFormat="1" ht="15" customHeight="1" x14ac:dyDescent="0.25">
      <c r="A14" s="190" t="s">
        <v>16</v>
      </c>
      <c r="B14" s="107" t="s">
        <v>113</v>
      </c>
      <c r="C14" s="198" t="s">
        <v>115</v>
      </c>
      <c r="D14" s="200" t="s">
        <v>45</v>
      </c>
      <c r="E14" s="202" t="s">
        <v>107</v>
      </c>
      <c r="F14" s="203" t="s">
        <v>101</v>
      </c>
      <c r="G14" s="190" t="s">
        <v>1</v>
      </c>
      <c r="H14" s="190" t="s">
        <v>0</v>
      </c>
      <c r="I14" s="190" t="s">
        <v>95</v>
      </c>
      <c r="J14" s="190" t="s">
        <v>96</v>
      </c>
      <c r="K14" s="190" t="s">
        <v>97</v>
      </c>
      <c r="L14" s="190" t="s">
        <v>98</v>
      </c>
    </row>
    <row r="15" spans="1:12" s="7" customFormat="1" ht="93" customHeight="1" x14ac:dyDescent="0.25">
      <c r="A15" s="191"/>
      <c r="B15" s="107" t="s">
        <v>114</v>
      </c>
      <c r="C15" s="199"/>
      <c r="D15" s="201"/>
      <c r="E15" s="202"/>
      <c r="F15" s="204"/>
      <c r="G15" s="191"/>
      <c r="H15" s="191"/>
      <c r="I15" s="191"/>
      <c r="J15" s="191"/>
      <c r="K15" s="191"/>
      <c r="L15" s="191"/>
    </row>
    <row r="16" spans="1:12" s="7" customFormat="1" ht="14.25" x14ac:dyDescent="0.25">
      <c r="A16" s="103">
        <v>1</v>
      </c>
      <c r="B16" s="107">
        <v>2</v>
      </c>
      <c r="C16" s="105">
        <v>3</v>
      </c>
      <c r="D16" s="106">
        <v>4</v>
      </c>
      <c r="E16" s="99">
        <v>5</v>
      </c>
      <c r="F16" s="104"/>
      <c r="G16" s="103">
        <v>7</v>
      </c>
      <c r="H16" s="103">
        <v>8</v>
      </c>
      <c r="I16" s="103">
        <v>9</v>
      </c>
      <c r="J16" s="103">
        <v>10</v>
      </c>
      <c r="K16" s="103">
        <v>11</v>
      </c>
      <c r="L16" s="103">
        <v>12</v>
      </c>
    </row>
    <row r="17" spans="1:13" ht="89.25" customHeight="1" x14ac:dyDescent="0.25">
      <c r="A17" s="117" t="s">
        <v>99</v>
      </c>
      <c r="B17" s="118"/>
      <c r="C17" s="119"/>
      <c r="D17" s="120"/>
      <c r="E17" s="120"/>
      <c r="F17" s="121" t="s">
        <v>116</v>
      </c>
      <c r="G17" s="118" t="s">
        <v>129</v>
      </c>
      <c r="H17" s="118">
        <v>1</v>
      </c>
      <c r="I17" s="180" t="s">
        <v>189</v>
      </c>
      <c r="J17" s="181"/>
      <c r="K17" s="182"/>
      <c r="L17" s="122"/>
    </row>
    <row r="18" spans="1:13" ht="71.25" customHeight="1" x14ac:dyDescent="0.25">
      <c r="A18" s="117" t="s">
        <v>135</v>
      </c>
      <c r="B18" s="118">
        <v>995412</v>
      </c>
      <c r="C18" s="102"/>
      <c r="D18" s="124">
        <v>0.18</v>
      </c>
      <c r="E18" s="101"/>
      <c r="F18" s="121" t="s">
        <v>117</v>
      </c>
      <c r="G18" s="118" t="s">
        <v>111</v>
      </c>
      <c r="H18" s="118">
        <v>1</v>
      </c>
      <c r="I18" s="100"/>
      <c r="J18" s="122">
        <f t="shared" ref="J18:J29" si="0">I18*H18</f>
        <v>0</v>
      </c>
      <c r="K18" s="122">
        <f t="shared" ref="K18:K29" si="1">IF(ISBLANK(E18),D18*J18,E18*J18)</f>
        <v>0</v>
      </c>
      <c r="L18" s="122"/>
    </row>
    <row r="19" spans="1:13" ht="53.25" customHeight="1" x14ac:dyDescent="0.25">
      <c r="A19" s="117" t="s">
        <v>136</v>
      </c>
      <c r="B19" s="118">
        <v>94059900</v>
      </c>
      <c r="C19" s="102"/>
      <c r="D19" s="124">
        <v>0.18</v>
      </c>
      <c r="E19" s="101"/>
      <c r="F19" s="121" t="s">
        <v>118</v>
      </c>
      <c r="G19" s="118" t="s">
        <v>111</v>
      </c>
      <c r="H19" s="118">
        <v>1</v>
      </c>
      <c r="I19" s="100"/>
      <c r="J19" s="122">
        <f t="shared" si="0"/>
        <v>0</v>
      </c>
      <c r="K19" s="122">
        <f t="shared" si="1"/>
        <v>0</v>
      </c>
      <c r="L19" s="122"/>
    </row>
    <row r="20" spans="1:13" ht="53.25" customHeight="1" x14ac:dyDescent="0.25">
      <c r="A20" s="117" t="s">
        <v>137</v>
      </c>
      <c r="B20" s="118">
        <v>90289010</v>
      </c>
      <c r="C20" s="102"/>
      <c r="D20" s="124">
        <v>0.18</v>
      </c>
      <c r="E20" s="101"/>
      <c r="F20" s="121" t="s">
        <v>119</v>
      </c>
      <c r="G20" s="118"/>
      <c r="H20" s="118">
        <v>1</v>
      </c>
      <c r="I20" s="100"/>
      <c r="J20" s="122">
        <f t="shared" si="0"/>
        <v>0</v>
      </c>
      <c r="K20" s="122">
        <f t="shared" si="1"/>
        <v>0</v>
      </c>
      <c r="L20" s="122"/>
    </row>
    <row r="21" spans="1:13" ht="53.25" customHeight="1" x14ac:dyDescent="0.25">
      <c r="A21" s="117" t="s">
        <v>138</v>
      </c>
      <c r="B21" s="118">
        <v>995477</v>
      </c>
      <c r="C21" s="102"/>
      <c r="D21" s="124">
        <v>0.18</v>
      </c>
      <c r="E21" s="101"/>
      <c r="F21" s="121" t="s">
        <v>120</v>
      </c>
      <c r="G21" s="118" t="s">
        <v>111</v>
      </c>
      <c r="H21" s="118">
        <v>5</v>
      </c>
      <c r="I21" s="100"/>
      <c r="J21" s="122">
        <f t="shared" si="0"/>
        <v>0</v>
      </c>
      <c r="K21" s="122">
        <f t="shared" si="1"/>
        <v>0</v>
      </c>
      <c r="L21" s="122"/>
    </row>
    <row r="22" spans="1:13" ht="53.25" customHeight="1" x14ac:dyDescent="0.25">
      <c r="A22" s="117" t="s">
        <v>139</v>
      </c>
      <c r="B22" s="118">
        <v>995461</v>
      </c>
      <c r="C22" s="102"/>
      <c r="D22" s="124">
        <v>0.18</v>
      </c>
      <c r="E22" s="101"/>
      <c r="F22" s="121" t="s">
        <v>121</v>
      </c>
      <c r="G22" s="118" t="s">
        <v>111</v>
      </c>
      <c r="H22" s="118">
        <v>5</v>
      </c>
      <c r="I22" s="100"/>
      <c r="J22" s="122">
        <f t="shared" si="0"/>
        <v>0</v>
      </c>
      <c r="K22" s="122">
        <f t="shared" si="1"/>
        <v>0</v>
      </c>
      <c r="L22" s="122"/>
    </row>
    <row r="23" spans="1:13" ht="53.25" customHeight="1" x14ac:dyDescent="0.25">
      <c r="A23" s="117" t="s">
        <v>140</v>
      </c>
      <c r="B23" s="118">
        <v>73089090</v>
      </c>
      <c r="C23" s="102"/>
      <c r="D23" s="124">
        <v>0.18</v>
      </c>
      <c r="E23" s="101"/>
      <c r="F23" s="121" t="s">
        <v>122</v>
      </c>
      <c r="G23" s="118" t="s">
        <v>130</v>
      </c>
      <c r="H23" s="118">
        <v>30</v>
      </c>
      <c r="I23" s="100"/>
      <c r="J23" s="122">
        <f t="shared" si="0"/>
        <v>0</v>
      </c>
      <c r="K23" s="122">
        <f t="shared" si="1"/>
        <v>0</v>
      </c>
      <c r="L23" s="122"/>
    </row>
    <row r="24" spans="1:13" ht="53.25" customHeight="1" x14ac:dyDescent="0.25">
      <c r="A24" s="117" t="s">
        <v>141</v>
      </c>
      <c r="B24" s="118">
        <v>73089090</v>
      </c>
      <c r="C24" s="102"/>
      <c r="D24" s="124">
        <v>0.18</v>
      </c>
      <c r="E24" s="101"/>
      <c r="F24" s="121" t="s">
        <v>123</v>
      </c>
      <c r="G24" s="118" t="s">
        <v>130</v>
      </c>
      <c r="H24" s="118">
        <v>30</v>
      </c>
      <c r="I24" s="100"/>
      <c r="J24" s="122">
        <f t="shared" si="0"/>
        <v>0</v>
      </c>
      <c r="K24" s="122">
        <f t="shared" si="1"/>
        <v>0</v>
      </c>
      <c r="L24" s="122"/>
    </row>
    <row r="25" spans="1:13" ht="53.25" customHeight="1" x14ac:dyDescent="0.25">
      <c r="A25" s="117" t="s">
        <v>142</v>
      </c>
      <c r="B25" s="118">
        <v>85258090</v>
      </c>
      <c r="C25" s="102"/>
      <c r="D25" s="124">
        <v>0.18</v>
      </c>
      <c r="E25" s="101"/>
      <c r="F25" s="121" t="s">
        <v>124</v>
      </c>
      <c r="G25" s="118" t="s">
        <v>129</v>
      </c>
      <c r="H25" s="118">
        <v>5</v>
      </c>
      <c r="I25" s="100"/>
      <c r="J25" s="122">
        <f t="shared" si="0"/>
        <v>0</v>
      </c>
      <c r="K25" s="122">
        <f t="shared" si="1"/>
        <v>0</v>
      </c>
      <c r="L25" s="122"/>
    </row>
    <row r="26" spans="1:13" ht="53.25" customHeight="1" x14ac:dyDescent="0.25">
      <c r="A26" s="125">
        <v>2</v>
      </c>
      <c r="B26" s="118">
        <v>85423900</v>
      </c>
      <c r="C26" s="102"/>
      <c r="D26" s="124">
        <v>0.18</v>
      </c>
      <c r="E26" s="101"/>
      <c r="F26" s="126" t="s">
        <v>125</v>
      </c>
      <c r="G26" s="118" t="s">
        <v>111</v>
      </c>
      <c r="H26" s="118">
        <v>1</v>
      </c>
      <c r="I26" s="100"/>
      <c r="J26" s="122">
        <f t="shared" si="0"/>
        <v>0</v>
      </c>
      <c r="K26" s="122">
        <f t="shared" si="1"/>
        <v>0</v>
      </c>
      <c r="L26" s="122"/>
    </row>
    <row r="27" spans="1:13" ht="53.25" customHeight="1" x14ac:dyDescent="0.25">
      <c r="A27" s="125">
        <v>3</v>
      </c>
      <c r="B27" s="118">
        <v>85072000</v>
      </c>
      <c r="C27" s="102"/>
      <c r="D27" s="124">
        <v>0.18</v>
      </c>
      <c r="E27" s="101"/>
      <c r="F27" s="121" t="s">
        <v>126</v>
      </c>
      <c r="G27" s="118" t="s">
        <v>111</v>
      </c>
      <c r="H27" s="118">
        <v>1</v>
      </c>
      <c r="I27" s="100"/>
      <c r="J27" s="122">
        <f t="shared" si="0"/>
        <v>0</v>
      </c>
      <c r="K27" s="122">
        <f t="shared" si="1"/>
        <v>0</v>
      </c>
      <c r="L27" s="122"/>
    </row>
    <row r="28" spans="1:13" ht="53.25" customHeight="1" x14ac:dyDescent="0.25">
      <c r="A28" s="125">
        <v>4</v>
      </c>
      <c r="B28" s="118">
        <v>85021100</v>
      </c>
      <c r="C28" s="102"/>
      <c r="D28" s="124">
        <v>0.18</v>
      </c>
      <c r="E28" s="101"/>
      <c r="F28" s="121" t="s">
        <v>127</v>
      </c>
      <c r="G28" s="118" t="s">
        <v>111</v>
      </c>
      <c r="H28" s="118">
        <v>1</v>
      </c>
      <c r="I28" s="100"/>
      <c r="J28" s="122">
        <f t="shared" si="0"/>
        <v>0</v>
      </c>
      <c r="K28" s="122">
        <f t="shared" si="1"/>
        <v>0</v>
      </c>
      <c r="L28" s="122"/>
    </row>
    <row r="29" spans="1:13" ht="53.25" customHeight="1" x14ac:dyDescent="0.25">
      <c r="A29" s="125">
        <v>5</v>
      </c>
      <c r="B29" s="118">
        <v>84159000</v>
      </c>
      <c r="C29" s="102"/>
      <c r="D29" s="124">
        <v>0.18</v>
      </c>
      <c r="E29" s="101"/>
      <c r="F29" s="121" t="s">
        <v>128</v>
      </c>
      <c r="G29" s="118" t="s">
        <v>111</v>
      </c>
      <c r="H29" s="118">
        <v>1</v>
      </c>
      <c r="I29" s="100"/>
      <c r="J29" s="122">
        <f t="shared" si="0"/>
        <v>0</v>
      </c>
      <c r="K29" s="122">
        <f t="shared" si="1"/>
        <v>0</v>
      </c>
      <c r="L29" s="122"/>
    </row>
    <row r="30" spans="1:13" ht="25.5" customHeight="1" x14ac:dyDescent="0.25">
      <c r="A30" s="127"/>
      <c r="B30" s="192" t="s">
        <v>108</v>
      </c>
      <c r="C30" s="193"/>
      <c r="D30" s="193"/>
      <c r="E30" s="193"/>
      <c r="F30" s="193"/>
      <c r="G30" s="193"/>
      <c r="H30" s="193"/>
      <c r="I30" s="14"/>
      <c r="J30" s="15">
        <f>SUM(J18:J29)</f>
        <v>0</v>
      </c>
      <c r="K30" s="15">
        <f>SUM(K18:K29)</f>
        <v>0</v>
      </c>
      <c r="L30" s="15" t="e">
        <f>SUM(#REF!)</f>
        <v>#REF!</v>
      </c>
    </row>
    <row r="31" spans="1:13" x14ac:dyDescent="0.25">
      <c r="M31" s="129"/>
    </row>
    <row r="32" spans="1:13" ht="25.5" customHeight="1" x14ac:dyDescent="0.25">
      <c r="A32" s="194" t="s">
        <v>49</v>
      </c>
      <c r="B32" s="194"/>
      <c r="C32" s="194"/>
      <c r="D32" s="194"/>
      <c r="E32" s="194"/>
      <c r="F32" s="194"/>
      <c r="G32" s="5"/>
      <c r="H32" s="5"/>
      <c r="I32" s="5"/>
      <c r="J32" s="5"/>
      <c r="K32" s="5"/>
      <c r="L32" s="5"/>
    </row>
    <row r="33" spans="1:12" ht="14.25" x14ac:dyDescent="0.25">
      <c r="A33" s="11" t="s">
        <v>40</v>
      </c>
      <c r="B33" s="6"/>
      <c r="C33" s="5"/>
      <c r="D33" s="5"/>
      <c r="E33" s="5"/>
      <c r="F33" s="5"/>
      <c r="G33" s="5"/>
      <c r="H33" s="5"/>
      <c r="I33" s="5"/>
      <c r="J33" s="12" t="s">
        <v>41</v>
      </c>
      <c r="K33" s="5"/>
      <c r="L33" s="5"/>
    </row>
    <row r="34" spans="1:12" ht="14.25" x14ac:dyDescent="0.25">
      <c r="A34" s="11" t="s">
        <v>42</v>
      </c>
      <c r="B34" s="6"/>
      <c r="C34" s="5"/>
      <c r="D34" s="5"/>
      <c r="E34" s="5"/>
      <c r="F34" s="5"/>
      <c r="G34" s="5"/>
      <c r="H34" s="5"/>
      <c r="I34" s="5"/>
      <c r="J34" s="12" t="s">
        <v>43</v>
      </c>
      <c r="K34" s="5"/>
      <c r="L34" s="5"/>
    </row>
  </sheetData>
  <sheetProtection password="DC2B" sheet="1" objects="1" scenarios="1"/>
  <mergeCells count="34">
    <mergeCell ref="B30:H30"/>
    <mergeCell ref="A32:F32"/>
    <mergeCell ref="A12:K12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D10:I10"/>
    <mergeCell ref="J10:L10"/>
    <mergeCell ref="A11:I11"/>
    <mergeCell ref="J11:L11"/>
    <mergeCell ref="K14:K15"/>
    <mergeCell ref="L14:L15"/>
    <mergeCell ref="A6:I6"/>
    <mergeCell ref="J6:L6"/>
    <mergeCell ref="I17:K17"/>
    <mergeCell ref="A1:L1"/>
    <mergeCell ref="A2:L2"/>
    <mergeCell ref="A3:L3"/>
    <mergeCell ref="A4:L4"/>
    <mergeCell ref="A5:L5"/>
    <mergeCell ref="A7:C7"/>
    <mergeCell ref="D7:I7"/>
    <mergeCell ref="J7:L7"/>
    <mergeCell ref="A8:C8"/>
    <mergeCell ref="D8:I8"/>
    <mergeCell ref="J8:L8"/>
    <mergeCell ref="D9:I9"/>
    <mergeCell ref="J9:L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BFC4-B93C-4DE7-BABA-04D856153B0D}">
  <dimension ref="A1:G35"/>
  <sheetViews>
    <sheetView topLeftCell="A12" workbookViewId="0">
      <selection activeCell="E19" sqref="E19:E30"/>
    </sheetView>
  </sheetViews>
  <sheetFormatPr defaultRowHeight="12.75" x14ac:dyDescent="0.25"/>
  <cols>
    <col min="1" max="1" width="5.5703125" style="128" customWidth="1"/>
    <col min="2" max="2" width="64.85546875" style="123" customWidth="1"/>
    <col min="3" max="3" width="9.140625" style="123"/>
    <col min="4" max="4" width="15.5703125" style="123" customWidth="1"/>
    <col min="5" max="5" width="13.5703125" style="123" customWidth="1"/>
    <col min="6" max="6" width="17.28515625" style="123" customWidth="1"/>
    <col min="7" max="7" width="12.42578125" style="123" bestFit="1" customWidth="1"/>
    <col min="8" max="16384" width="9.140625" style="123"/>
  </cols>
  <sheetData>
    <row r="1" spans="1:6" s="115" customFormat="1" ht="14.25" x14ac:dyDescent="0.25">
      <c r="A1" s="183" t="s">
        <v>3</v>
      </c>
      <c r="B1" s="183"/>
      <c r="C1" s="183"/>
      <c r="D1" s="183"/>
      <c r="E1" s="183"/>
      <c r="F1" s="183"/>
    </row>
    <row r="2" spans="1:6" s="115" customFormat="1" ht="14.25" x14ac:dyDescent="0.25">
      <c r="A2" s="184" t="s">
        <v>4</v>
      </c>
      <c r="B2" s="184"/>
      <c r="C2" s="184"/>
      <c r="D2" s="184"/>
      <c r="E2" s="184"/>
      <c r="F2" s="184"/>
    </row>
    <row r="3" spans="1:6" s="115" customFormat="1" ht="14.25" x14ac:dyDescent="0.25">
      <c r="A3" s="184" t="s">
        <v>5</v>
      </c>
      <c r="B3" s="184"/>
      <c r="C3" s="184"/>
      <c r="D3" s="184"/>
      <c r="E3" s="184"/>
      <c r="F3" s="184"/>
    </row>
    <row r="4" spans="1:6" s="115" customFormat="1" ht="15" customHeight="1" x14ac:dyDescent="0.25">
      <c r="A4" s="185" t="s">
        <v>109</v>
      </c>
      <c r="B4" s="185"/>
      <c r="C4" s="185"/>
      <c r="D4" s="185"/>
      <c r="E4" s="185"/>
      <c r="F4" s="185"/>
    </row>
    <row r="5" spans="1:6" s="115" customFormat="1" ht="14.25" x14ac:dyDescent="0.25">
      <c r="A5" s="186" t="s">
        <v>6</v>
      </c>
      <c r="B5" s="187"/>
      <c r="C5" s="187"/>
      <c r="D5" s="187"/>
      <c r="E5" s="187"/>
      <c r="F5" s="187"/>
    </row>
    <row r="6" spans="1:6" s="115" customFormat="1" ht="14.25" x14ac:dyDescent="0.25">
      <c r="A6" s="205" t="s">
        <v>7</v>
      </c>
      <c r="B6" s="206"/>
      <c r="C6" s="206"/>
      <c r="D6" s="206"/>
      <c r="E6" s="207"/>
      <c r="F6" s="108" t="s">
        <v>8</v>
      </c>
    </row>
    <row r="7" spans="1:6" s="115" customFormat="1" ht="14.25" x14ac:dyDescent="0.25">
      <c r="A7" s="133" t="s">
        <v>9</v>
      </c>
      <c r="B7" s="210"/>
      <c r="C7" s="210"/>
      <c r="D7" s="210"/>
      <c r="E7" s="210"/>
      <c r="F7" s="108" t="s">
        <v>10</v>
      </c>
    </row>
    <row r="8" spans="1:6" s="115" customFormat="1" ht="14.25" x14ac:dyDescent="0.25">
      <c r="A8" s="133" t="s">
        <v>11</v>
      </c>
      <c r="B8" s="210"/>
      <c r="C8" s="210"/>
      <c r="D8" s="210"/>
      <c r="E8" s="210"/>
      <c r="F8" s="108" t="s">
        <v>12</v>
      </c>
    </row>
    <row r="9" spans="1:6" s="115" customFormat="1" ht="14.25" x14ac:dyDescent="0.25">
      <c r="A9" s="133"/>
      <c r="B9" s="210"/>
      <c r="C9" s="210"/>
      <c r="D9" s="210"/>
      <c r="E9" s="210"/>
      <c r="F9" s="108" t="s">
        <v>13</v>
      </c>
    </row>
    <row r="10" spans="1:6" s="115" customFormat="1" ht="14.25" x14ac:dyDescent="0.25">
      <c r="A10" s="134"/>
      <c r="B10" s="210"/>
      <c r="C10" s="210"/>
      <c r="D10" s="210"/>
      <c r="E10" s="210"/>
      <c r="F10" s="108" t="s">
        <v>14</v>
      </c>
    </row>
    <row r="11" spans="1:6" s="115" customFormat="1" ht="14.25" x14ac:dyDescent="0.25">
      <c r="A11" s="189"/>
      <c r="B11" s="189"/>
      <c r="C11" s="189"/>
      <c r="D11" s="189"/>
      <c r="E11" s="189"/>
      <c r="F11" s="108" t="s">
        <v>15</v>
      </c>
    </row>
    <row r="12" spans="1:6" s="116" customFormat="1" ht="32.25" customHeight="1" x14ac:dyDescent="0.25">
      <c r="A12" s="195" t="s">
        <v>110</v>
      </c>
      <c r="B12" s="196"/>
      <c r="C12" s="196"/>
      <c r="D12" s="196"/>
      <c r="E12" s="196"/>
      <c r="F12" s="196"/>
    </row>
    <row r="13" spans="1:6" s="5" customFormat="1" ht="14.25" x14ac:dyDescent="0.25">
      <c r="A13" s="3"/>
      <c r="B13" s="4"/>
      <c r="C13" s="4"/>
      <c r="D13" s="4"/>
      <c r="E13" s="4"/>
      <c r="F13" s="4"/>
    </row>
    <row r="14" spans="1:6" s="6" customFormat="1" ht="15" customHeight="1" x14ac:dyDescent="0.25">
      <c r="A14" s="190" t="s">
        <v>16</v>
      </c>
      <c r="B14" s="203"/>
      <c r="C14" s="190" t="s">
        <v>1</v>
      </c>
      <c r="D14" s="190" t="s">
        <v>0</v>
      </c>
      <c r="E14" s="190" t="s">
        <v>133</v>
      </c>
      <c r="F14" s="190" t="s">
        <v>134</v>
      </c>
    </row>
    <row r="15" spans="1:6" s="7" customFormat="1" ht="93" customHeight="1" x14ac:dyDescent="0.25">
      <c r="A15" s="191"/>
      <c r="B15" s="204"/>
      <c r="C15" s="191"/>
      <c r="D15" s="191"/>
      <c r="E15" s="191"/>
      <c r="F15" s="191"/>
    </row>
    <row r="16" spans="1:6" s="7" customFormat="1" ht="14.25" x14ac:dyDescent="0.25">
      <c r="A16" s="103">
        <v>1</v>
      </c>
      <c r="B16" s="104">
        <v>2</v>
      </c>
      <c r="C16" s="103">
        <v>3</v>
      </c>
      <c r="D16" s="103">
        <v>4</v>
      </c>
      <c r="E16" s="103">
        <v>5</v>
      </c>
      <c r="F16" s="103">
        <v>6</v>
      </c>
    </row>
    <row r="17" spans="1:7" ht="30" customHeight="1" x14ac:dyDescent="0.25">
      <c r="A17" s="130"/>
      <c r="B17" s="131" t="s">
        <v>143</v>
      </c>
      <c r="C17" s="131"/>
      <c r="D17" s="131"/>
      <c r="E17" s="122"/>
      <c r="F17" s="122"/>
    </row>
    <row r="18" spans="1:7" ht="73.5" customHeight="1" x14ac:dyDescent="0.25">
      <c r="A18" s="132" t="s">
        <v>99</v>
      </c>
      <c r="B18" s="121" t="s">
        <v>116</v>
      </c>
      <c r="C18" s="118" t="s">
        <v>129</v>
      </c>
      <c r="D18" s="118">
        <v>1</v>
      </c>
      <c r="E18" s="208" t="s">
        <v>189</v>
      </c>
      <c r="F18" s="209"/>
    </row>
    <row r="19" spans="1:7" ht="53.25" customHeight="1" x14ac:dyDescent="0.25">
      <c r="A19" s="132" t="s">
        <v>135</v>
      </c>
      <c r="B19" s="121" t="s">
        <v>117</v>
      </c>
      <c r="C19" s="118" t="s">
        <v>111</v>
      </c>
      <c r="D19" s="118">
        <v>1</v>
      </c>
      <c r="E19" s="100"/>
      <c r="F19" s="122">
        <f t="shared" ref="F19:F30" si="0">E19*D19</f>
        <v>0</v>
      </c>
    </row>
    <row r="20" spans="1:7" ht="53.25" customHeight="1" x14ac:dyDescent="0.25">
      <c r="A20" s="132" t="s">
        <v>136</v>
      </c>
      <c r="B20" s="121" t="s">
        <v>118</v>
      </c>
      <c r="C20" s="118" t="s">
        <v>111</v>
      </c>
      <c r="D20" s="118">
        <v>1</v>
      </c>
      <c r="E20" s="100"/>
      <c r="F20" s="122">
        <f t="shared" si="0"/>
        <v>0</v>
      </c>
    </row>
    <row r="21" spans="1:7" ht="53.25" customHeight="1" x14ac:dyDescent="0.25">
      <c r="A21" s="132" t="s">
        <v>137</v>
      </c>
      <c r="B21" s="121" t="s">
        <v>119</v>
      </c>
      <c r="C21" s="118"/>
      <c r="D21" s="118">
        <v>1</v>
      </c>
      <c r="E21" s="100"/>
      <c r="F21" s="122">
        <f t="shared" si="0"/>
        <v>0</v>
      </c>
    </row>
    <row r="22" spans="1:7" ht="53.25" customHeight="1" x14ac:dyDescent="0.25">
      <c r="A22" s="132" t="s">
        <v>138</v>
      </c>
      <c r="B22" s="121" t="s">
        <v>120</v>
      </c>
      <c r="C22" s="118" t="s">
        <v>111</v>
      </c>
      <c r="D22" s="118">
        <v>5</v>
      </c>
      <c r="E22" s="100"/>
      <c r="F22" s="122">
        <f t="shared" si="0"/>
        <v>0</v>
      </c>
    </row>
    <row r="23" spans="1:7" ht="53.25" customHeight="1" x14ac:dyDescent="0.25">
      <c r="A23" s="132" t="s">
        <v>139</v>
      </c>
      <c r="B23" s="121" t="s">
        <v>121</v>
      </c>
      <c r="C23" s="118" t="s">
        <v>111</v>
      </c>
      <c r="D23" s="118">
        <v>5</v>
      </c>
      <c r="E23" s="100"/>
      <c r="F23" s="122">
        <f t="shared" si="0"/>
        <v>0</v>
      </c>
    </row>
    <row r="24" spans="1:7" ht="53.25" customHeight="1" x14ac:dyDescent="0.25">
      <c r="A24" s="132" t="s">
        <v>140</v>
      </c>
      <c r="B24" s="121" t="s">
        <v>122</v>
      </c>
      <c r="C24" s="118" t="s">
        <v>130</v>
      </c>
      <c r="D24" s="118">
        <v>30</v>
      </c>
      <c r="E24" s="100"/>
      <c r="F24" s="122">
        <f t="shared" si="0"/>
        <v>0</v>
      </c>
    </row>
    <row r="25" spans="1:7" ht="53.25" customHeight="1" x14ac:dyDescent="0.25">
      <c r="A25" s="132" t="s">
        <v>141</v>
      </c>
      <c r="B25" s="121" t="s">
        <v>123</v>
      </c>
      <c r="C25" s="118" t="s">
        <v>130</v>
      </c>
      <c r="D25" s="118">
        <v>30</v>
      </c>
      <c r="E25" s="100"/>
      <c r="F25" s="122">
        <f t="shared" si="0"/>
        <v>0</v>
      </c>
    </row>
    <row r="26" spans="1:7" ht="53.25" customHeight="1" x14ac:dyDescent="0.25">
      <c r="A26" s="132" t="s">
        <v>142</v>
      </c>
      <c r="B26" s="121" t="s">
        <v>124</v>
      </c>
      <c r="C26" s="118" t="s">
        <v>129</v>
      </c>
      <c r="D26" s="118">
        <v>5</v>
      </c>
      <c r="E26" s="100"/>
      <c r="F26" s="122">
        <f t="shared" si="0"/>
        <v>0</v>
      </c>
    </row>
    <row r="27" spans="1:7" ht="53.25" customHeight="1" x14ac:dyDescent="0.25">
      <c r="A27" s="132" t="s">
        <v>100</v>
      </c>
      <c r="B27" s="126" t="s">
        <v>125</v>
      </c>
      <c r="C27" s="118" t="s">
        <v>111</v>
      </c>
      <c r="D27" s="118">
        <v>1</v>
      </c>
      <c r="E27" s="100"/>
      <c r="F27" s="122">
        <f t="shared" si="0"/>
        <v>0</v>
      </c>
    </row>
    <row r="28" spans="1:7" ht="53.25" customHeight="1" x14ac:dyDescent="0.25">
      <c r="A28" s="132" t="s">
        <v>144</v>
      </c>
      <c r="B28" s="121" t="s">
        <v>126</v>
      </c>
      <c r="C28" s="118" t="s">
        <v>111</v>
      </c>
      <c r="D28" s="118">
        <v>1</v>
      </c>
      <c r="E28" s="100"/>
      <c r="F28" s="122">
        <f t="shared" si="0"/>
        <v>0</v>
      </c>
    </row>
    <row r="29" spans="1:7" ht="53.25" customHeight="1" x14ac:dyDescent="0.25">
      <c r="A29" s="132" t="s">
        <v>145</v>
      </c>
      <c r="B29" s="121" t="s">
        <v>127</v>
      </c>
      <c r="C29" s="118" t="s">
        <v>111</v>
      </c>
      <c r="D29" s="118">
        <v>1</v>
      </c>
      <c r="E29" s="100"/>
      <c r="F29" s="122">
        <f t="shared" si="0"/>
        <v>0</v>
      </c>
    </row>
    <row r="30" spans="1:7" ht="53.25" customHeight="1" x14ac:dyDescent="0.25">
      <c r="A30" s="132" t="s">
        <v>146</v>
      </c>
      <c r="B30" s="121" t="s">
        <v>128</v>
      </c>
      <c r="C30" s="118" t="s">
        <v>111</v>
      </c>
      <c r="D30" s="118">
        <v>1</v>
      </c>
      <c r="E30" s="100"/>
      <c r="F30" s="122">
        <f t="shared" si="0"/>
        <v>0</v>
      </c>
    </row>
    <row r="31" spans="1:7" ht="25.5" customHeight="1" x14ac:dyDescent="0.25">
      <c r="A31" s="127"/>
      <c r="B31" s="193"/>
      <c r="C31" s="193"/>
      <c r="D31" s="193"/>
      <c r="E31" s="14"/>
      <c r="F31" s="15">
        <f>SUM(F19:F30)</f>
        <v>0</v>
      </c>
    </row>
    <row r="32" spans="1:7" x14ac:dyDescent="0.25">
      <c r="G32" s="129"/>
    </row>
    <row r="33" spans="1:6" ht="25.5" customHeight="1" x14ac:dyDescent="0.25">
      <c r="A33" s="194" t="s">
        <v>49</v>
      </c>
      <c r="B33" s="194"/>
      <c r="C33" s="5"/>
      <c r="D33" s="5"/>
      <c r="E33" s="5"/>
      <c r="F33" s="5"/>
    </row>
    <row r="34" spans="1:6" ht="14.25" x14ac:dyDescent="0.25">
      <c r="A34" s="11" t="s">
        <v>40</v>
      </c>
      <c r="B34" s="5"/>
      <c r="C34" s="5"/>
      <c r="D34" s="5"/>
      <c r="E34" s="5"/>
      <c r="F34" s="12" t="s">
        <v>41</v>
      </c>
    </row>
    <row r="35" spans="1:6" ht="14.25" x14ac:dyDescent="0.25">
      <c r="A35" s="11" t="s">
        <v>42</v>
      </c>
      <c r="B35" s="5"/>
      <c r="C35" s="5"/>
      <c r="D35" s="5"/>
      <c r="E35" s="5"/>
      <c r="F35" s="12" t="s">
        <v>43</v>
      </c>
    </row>
  </sheetData>
  <sheetProtection password="DC2B" sheet="1" objects="1" scenarios="1"/>
  <mergeCells count="21">
    <mergeCell ref="B31:D31"/>
    <mergeCell ref="A33:B33"/>
    <mergeCell ref="A12:F12"/>
    <mergeCell ref="A14:A15"/>
    <mergeCell ref="B14:B15"/>
    <mergeCell ref="C14:C15"/>
    <mergeCell ref="D14:D15"/>
    <mergeCell ref="E14:E15"/>
    <mergeCell ref="F14:F15"/>
    <mergeCell ref="A6:E6"/>
    <mergeCell ref="E18:F18"/>
    <mergeCell ref="A1:F1"/>
    <mergeCell ref="A2:F2"/>
    <mergeCell ref="A3:F3"/>
    <mergeCell ref="A4:F4"/>
    <mergeCell ref="A5:F5"/>
    <mergeCell ref="B9:E9"/>
    <mergeCell ref="B10:E10"/>
    <mergeCell ref="A11:E11"/>
    <mergeCell ref="B7:E7"/>
    <mergeCell ref="B8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4BEB9-B92A-42F1-89FF-43ABB2336412}">
  <dimension ref="A1:N44"/>
  <sheetViews>
    <sheetView tabSelected="1" workbookViewId="0">
      <selection activeCell="E18" sqref="E18"/>
    </sheetView>
  </sheetViews>
  <sheetFormatPr defaultRowHeight="12.75" x14ac:dyDescent="0.25"/>
  <cols>
    <col min="1" max="1" width="5.5703125" style="128" customWidth="1"/>
    <col min="2" max="2" width="12.140625" style="128" customWidth="1"/>
    <col min="3" max="3" width="14.7109375" style="128" customWidth="1"/>
    <col min="4" max="4" width="8.5703125" style="123" customWidth="1"/>
    <col min="5" max="5" width="14.42578125" style="123" customWidth="1"/>
    <col min="6" max="6" width="7.28515625" style="123" customWidth="1"/>
    <col min="7" max="7" width="64.85546875" style="123" customWidth="1"/>
    <col min="8" max="8" width="9.140625" style="123"/>
    <col min="9" max="9" width="15.5703125" style="123" customWidth="1"/>
    <col min="10" max="10" width="13.5703125" style="123" customWidth="1"/>
    <col min="11" max="11" width="17.28515625" style="123" customWidth="1"/>
    <col min="12" max="12" width="13.5703125" style="123" customWidth="1"/>
    <col min="13" max="13" width="16.42578125" style="123" hidden="1" customWidth="1"/>
    <col min="14" max="14" width="12.42578125" style="123" bestFit="1" customWidth="1"/>
    <col min="15" max="16384" width="9.140625" style="123"/>
  </cols>
  <sheetData>
    <row r="1" spans="1:13" s="115" customFormat="1" ht="14.25" x14ac:dyDescent="0.25">
      <c r="A1" s="183" t="s">
        <v>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s="115" customFormat="1" ht="14.25" x14ac:dyDescent="0.25">
      <c r="A2" s="184" t="s">
        <v>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s="115" customFormat="1" ht="14.25" x14ac:dyDescent="0.25">
      <c r="A3" s="184" t="s">
        <v>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s="115" customFormat="1" ht="15" customHeight="1" x14ac:dyDescent="0.25">
      <c r="A4" s="185" t="s">
        <v>109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3" s="115" customFormat="1" ht="14.25" x14ac:dyDescent="0.25">
      <c r="A5" s="186" t="s">
        <v>6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 s="115" customFormat="1" ht="14.25" x14ac:dyDescent="0.25">
      <c r="A6" s="176" t="s">
        <v>7</v>
      </c>
      <c r="B6" s="177"/>
      <c r="C6" s="177"/>
      <c r="D6" s="177"/>
      <c r="E6" s="177"/>
      <c r="F6" s="177"/>
      <c r="G6" s="177"/>
      <c r="H6" s="177"/>
      <c r="I6" s="177"/>
      <c r="J6" s="178"/>
      <c r="K6" s="179" t="s">
        <v>8</v>
      </c>
      <c r="L6" s="179"/>
      <c r="M6" s="179"/>
    </row>
    <row r="7" spans="1:13" s="115" customFormat="1" ht="14.25" x14ac:dyDescent="0.25">
      <c r="A7" s="179" t="s">
        <v>9</v>
      </c>
      <c r="B7" s="179"/>
      <c r="C7" s="179"/>
      <c r="D7" s="188"/>
      <c r="E7" s="188"/>
      <c r="F7" s="188"/>
      <c r="G7" s="188"/>
      <c r="H7" s="188"/>
      <c r="I7" s="188"/>
      <c r="J7" s="188"/>
      <c r="K7" s="179" t="s">
        <v>10</v>
      </c>
      <c r="L7" s="179"/>
      <c r="M7" s="179"/>
    </row>
    <row r="8" spans="1:13" s="115" customFormat="1" ht="14.25" x14ac:dyDescent="0.25">
      <c r="A8" s="179" t="s">
        <v>11</v>
      </c>
      <c r="B8" s="179"/>
      <c r="C8" s="179"/>
      <c r="D8" s="188"/>
      <c r="E8" s="188"/>
      <c r="F8" s="188"/>
      <c r="G8" s="188"/>
      <c r="H8" s="188"/>
      <c r="I8" s="188"/>
      <c r="J8" s="188"/>
      <c r="K8" s="179" t="s">
        <v>12</v>
      </c>
      <c r="L8" s="179"/>
      <c r="M8" s="179"/>
    </row>
    <row r="9" spans="1:13" s="115" customFormat="1" ht="14.25" x14ac:dyDescent="0.25">
      <c r="A9" s="108"/>
      <c r="B9" s="109"/>
      <c r="C9" s="108"/>
      <c r="D9" s="188"/>
      <c r="E9" s="188"/>
      <c r="F9" s="188"/>
      <c r="G9" s="188"/>
      <c r="H9" s="188"/>
      <c r="I9" s="188"/>
      <c r="J9" s="188"/>
      <c r="K9" s="179" t="s">
        <v>13</v>
      </c>
      <c r="L9" s="179"/>
      <c r="M9" s="179"/>
    </row>
    <row r="10" spans="1:13" s="115" customFormat="1" ht="14.25" x14ac:dyDescent="0.25">
      <c r="A10" s="109"/>
      <c r="B10" s="109"/>
      <c r="C10" s="109"/>
      <c r="D10" s="188"/>
      <c r="E10" s="188"/>
      <c r="F10" s="188"/>
      <c r="G10" s="188"/>
      <c r="H10" s="188"/>
      <c r="I10" s="188"/>
      <c r="J10" s="188"/>
      <c r="K10" s="179" t="s">
        <v>14</v>
      </c>
      <c r="L10" s="179"/>
      <c r="M10" s="179"/>
    </row>
    <row r="11" spans="1:13" s="115" customFormat="1" ht="14.25" x14ac:dyDescent="0.2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79" t="s">
        <v>15</v>
      </c>
      <c r="L11" s="179"/>
      <c r="M11" s="179"/>
    </row>
    <row r="12" spans="1:13" s="116" customFormat="1" ht="32.25" customHeight="1" x14ac:dyDescent="0.25">
      <c r="A12" s="195" t="s">
        <v>147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7"/>
    </row>
    <row r="13" spans="1:13" s="5" customFormat="1" ht="14.25" x14ac:dyDescent="0.25">
      <c r="A13" s="3"/>
      <c r="B13" s="11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s="6" customFormat="1" ht="15" customHeight="1" x14ac:dyDescent="0.25">
      <c r="A14" s="190" t="s">
        <v>16</v>
      </c>
      <c r="B14" s="107" t="s">
        <v>17</v>
      </c>
      <c r="C14" s="198" t="s">
        <v>19</v>
      </c>
      <c r="D14" s="200" t="s">
        <v>45</v>
      </c>
      <c r="E14" s="202" t="s">
        <v>107</v>
      </c>
      <c r="F14" s="211" t="s">
        <v>101</v>
      </c>
      <c r="G14" s="203"/>
      <c r="H14" s="190" t="s">
        <v>1</v>
      </c>
      <c r="I14" s="190" t="s">
        <v>0</v>
      </c>
      <c r="J14" s="190" t="s">
        <v>95</v>
      </c>
      <c r="K14" s="190" t="s">
        <v>96</v>
      </c>
      <c r="L14" s="190" t="s">
        <v>97</v>
      </c>
      <c r="M14" s="190" t="s">
        <v>98</v>
      </c>
    </row>
    <row r="15" spans="1:13" s="7" customFormat="1" ht="93" customHeight="1" x14ac:dyDescent="0.25">
      <c r="A15" s="191"/>
      <c r="B15" s="107" t="s">
        <v>18</v>
      </c>
      <c r="C15" s="199"/>
      <c r="D15" s="201"/>
      <c r="E15" s="202"/>
      <c r="F15" s="212"/>
      <c r="G15" s="204"/>
      <c r="H15" s="191"/>
      <c r="I15" s="191"/>
      <c r="J15" s="191"/>
      <c r="K15" s="191"/>
      <c r="L15" s="191"/>
      <c r="M15" s="191"/>
    </row>
    <row r="16" spans="1:13" s="7" customFormat="1" ht="14.25" x14ac:dyDescent="0.25">
      <c r="A16" s="103">
        <v>1</v>
      </c>
      <c r="B16" s="107">
        <v>2</v>
      </c>
      <c r="C16" s="105">
        <v>3</v>
      </c>
      <c r="D16" s="106">
        <v>4</v>
      </c>
      <c r="E16" s="99">
        <v>5</v>
      </c>
      <c r="F16" s="213">
        <v>6</v>
      </c>
      <c r="G16" s="214"/>
      <c r="H16" s="103">
        <v>7</v>
      </c>
      <c r="I16" s="103">
        <v>8</v>
      </c>
      <c r="J16" s="103">
        <v>9</v>
      </c>
      <c r="K16" s="103">
        <v>10</v>
      </c>
      <c r="L16" s="103">
        <v>11</v>
      </c>
      <c r="M16" s="103">
        <v>12</v>
      </c>
    </row>
    <row r="17" spans="1:13" ht="30" customHeight="1" x14ac:dyDescent="0.25">
      <c r="A17" s="130"/>
      <c r="B17" s="130"/>
      <c r="C17" s="130"/>
      <c r="D17" s="122"/>
      <c r="E17" s="122"/>
      <c r="F17" s="215" t="s">
        <v>148</v>
      </c>
      <c r="G17" s="216"/>
      <c r="H17" s="131"/>
      <c r="I17" s="131"/>
      <c r="J17" s="122"/>
      <c r="K17" s="122"/>
      <c r="L17" s="122"/>
      <c r="M17" s="122"/>
    </row>
    <row r="18" spans="1:13" ht="71.25" customHeight="1" x14ac:dyDescent="0.25">
      <c r="A18" s="132" t="s">
        <v>99</v>
      </c>
      <c r="B18" s="135"/>
      <c r="C18" s="119"/>
      <c r="D18" s="120"/>
      <c r="E18" s="120"/>
      <c r="F18" s="136">
        <v>1</v>
      </c>
      <c r="G18" s="137" t="s">
        <v>149</v>
      </c>
      <c r="H18" s="118" t="s">
        <v>129</v>
      </c>
      <c r="I18" s="118">
        <v>1</v>
      </c>
      <c r="J18" s="208" t="s">
        <v>189</v>
      </c>
      <c r="K18" s="219"/>
      <c r="L18" s="209"/>
      <c r="M18" s="122"/>
    </row>
    <row r="19" spans="1:13" ht="53.25" customHeight="1" x14ac:dyDescent="0.25">
      <c r="A19" s="132" t="s">
        <v>100</v>
      </c>
      <c r="B19" s="118">
        <v>995416</v>
      </c>
      <c r="C19" s="102"/>
      <c r="D19" s="124">
        <v>0.18</v>
      </c>
      <c r="E19" s="101"/>
      <c r="F19" s="136" t="s">
        <v>135</v>
      </c>
      <c r="G19" s="137" t="s">
        <v>150</v>
      </c>
      <c r="H19" s="118" t="s">
        <v>111</v>
      </c>
      <c r="I19" s="118">
        <v>1</v>
      </c>
      <c r="J19" s="100"/>
      <c r="K19" s="122">
        <f t="shared" ref="K19:K30" si="0">J19*I19</f>
        <v>0</v>
      </c>
      <c r="L19" s="122">
        <f t="shared" ref="L19" si="1">IF(ISBLANK(E19),D19*K19,E19*K19)</f>
        <v>0</v>
      </c>
      <c r="M19" s="122"/>
    </row>
    <row r="20" spans="1:13" ht="37.5" customHeight="1" x14ac:dyDescent="0.25">
      <c r="A20" s="132" t="s">
        <v>144</v>
      </c>
      <c r="B20" s="118">
        <v>995416</v>
      </c>
      <c r="C20" s="102"/>
      <c r="D20" s="124">
        <v>0.18</v>
      </c>
      <c r="E20" s="101"/>
      <c r="F20" s="136" t="s">
        <v>136</v>
      </c>
      <c r="G20" s="138" t="s">
        <v>118</v>
      </c>
      <c r="H20" s="118" t="s">
        <v>111</v>
      </c>
      <c r="I20" s="118">
        <v>1</v>
      </c>
      <c r="J20" s="100"/>
      <c r="K20" s="122">
        <f t="shared" si="0"/>
        <v>0</v>
      </c>
      <c r="L20" s="122">
        <f>IF(ISBLANK(E20),D20*K20,E20*K20)</f>
        <v>0</v>
      </c>
      <c r="M20" s="122"/>
    </row>
    <row r="21" spans="1:13" ht="37.5" customHeight="1" x14ac:dyDescent="0.25">
      <c r="A21" s="132" t="s">
        <v>145</v>
      </c>
      <c r="B21" s="118">
        <v>995416</v>
      </c>
      <c r="C21" s="102"/>
      <c r="D21" s="124">
        <v>0.18</v>
      </c>
      <c r="E21" s="101"/>
      <c r="F21" s="136" t="s">
        <v>137</v>
      </c>
      <c r="G21" s="138" t="s">
        <v>119</v>
      </c>
      <c r="H21" s="118"/>
      <c r="I21" s="118">
        <v>1</v>
      </c>
      <c r="J21" s="100"/>
      <c r="K21" s="122">
        <f t="shared" si="0"/>
        <v>0</v>
      </c>
      <c r="L21" s="122">
        <f t="shared" ref="L21" si="2">IF(ISBLANK(E21),D21*K21,E21*K21)</f>
        <v>0</v>
      </c>
      <c r="M21" s="122"/>
    </row>
    <row r="22" spans="1:13" ht="37.5" customHeight="1" x14ac:dyDescent="0.25">
      <c r="A22" s="132" t="s">
        <v>146</v>
      </c>
      <c r="B22" s="118">
        <v>995416</v>
      </c>
      <c r="C22" s="102"/>
      <c r="D22" s="124">
        <v>0.18</v>
      </c>
      <c r="E22" s="101"/>
      <c r="F22" s="139" t="s">
        <v>138</v>
      </c>
      <c r="G22" s="138" t="s">
        <v>120</v>
      </c>
      <c r="H22" s="118" t="s">
        <v>111</v>
      </c>
      <c r="I22" s="118">
        <v>5</v>
      </c>
      <c r="J22" s="100"/>
      <c r="K22" s="122">
        <f t="shared" si="0"/>
        <v>0</v>
      </c>
      <c r="L22" s="122">
        <f>IF(ISBLANK(E22),D22*K22,E22*K22)</f>
        <v>0</v>
      </c>
      <c r="M22" s="122"/>
    </row>
    <row r="23" spans="1:13" ht="37.5" customHeight="1" x14ac:dyDescent="0.25">
      <c r="A23" s="132" t="s">
        <v>159</v>
      </c>
      <c r="B23" s="118">
        <v>995416</v>
      </c>
      <c r="C23" s="102"/>
      <c r="D23" s="124">
        <v>0.18</v>
      </c>
      <c r="E23" s="101"/>
      <c r="F23" s="136" t="s">
        <v>139</v>
      </c>
      <c r="G23" s="138" t="s">
        <v>121</v>
      </c>
      <c r="H23" s="118" t="s">
        <v>111</v>
      </c>
      <c r="I23" s="118">
        <v>5</v>
      </c>
      <c r="J23" s="100"/>
      <c r="K23" s="122">
        <f t="shared" si="0"/>
        <v>0</v>
      </c>
      <c r="L23" s="122">
        <f>IF(ISBLANK(E23),D23*K23,E23*K23)</f>
        <v>0</v>
      </c>
      <c r="M23" s="122"/>
    </row>
    <row r="24" spans="1:13" ht="37.5" customHeight="1" x14ac:dyDescent="0.25">
      <c r="A24" s="132" t="s">
        <v>160</v>
      </c>
      <c r="B24" s="118">
        <v>995416</v>
      </c>
      <c r="C24" s="102"/>
      <c r="D24" s="124">
        <v>0.18</v>
      </c>
      <c r="E24" s="101"/>
      <c r="F24" s="136" t="s">
        <v>140</v>
      </c>
      <c r="G24" s="138" t="s">
        <v>122</v>
      </c>
      <c r="H24" s="118" t="s">
        <v>130</v>
      </c>
      <c r="I24" s="118">
        <v>30</v>
      </c>
      <c r="J24" s="100"/>
      <c r="K24" s="122">
        <f t="shared" si="0"/>
        <v>0</v>
      </c>
      <c r="L24" s="122">
        <f t="shared" ref="L24" si="3">IF(ISBLANK(E24),D24*K24,E24*K24)</f>
        <v>0</v>
      </c>
      <c r="M24" s="122"/>
    </row>
    <row r="25" spans="1:13" ht="37.5" customHeight="1" x14ac:dyDescent="0.25">
      <c r="A25" s="132" t="s">
        <v>161</v>
      </c>
      <c r="B25" s="118">
        <v>995416</v>
      </c>
      <c r="C25" s="102"/>
      <c r="D25" s="124">
        <v>0.18</v>
      </c>
      <c r="E25" s="101"/>
      <c r="F25" s="136" t="s">
        <v>141</v>
      </c>
      <c r="G25" s="138" t="s">
        <v>123</v>
      </c>
      <c r="H25" s="118" t="s">
        <v>130</v>
      </c>
      <c r="I25" s="118">
        <v>30</v>
      </c>
      <c r="J25" s="100"/>
      <c r="K25" s="122">
        <f t="shared" si="0"/>
        <v>0</v>
      </c>
      <c r="L25" s="122">
        <f>IF(ISBLANK(E25),D25*K25,E25*K25)</f>
        <v>0</v>
      </c>
      <c r="M25" s="122"/>
    </row>
    <row r="26" spans="1:13" ht="37.5" customHeight="1" x14ac:dyDescent="0.25">
      <c r="A26" s="132" t="s">
        <v>162</v>
      </c>
      <c r="B26" s="118">
        <v>995416</v>
      </c>
      <c r="C26" s="102"/>
      <c r="D26" s="124">
        <v>0.18</v>
      </c>
      <c r="E26" s="101"/>
      <c r="F26" s="136" t="s">
        <v>142</v>
      </c>
      <c r="G26" s="138" t="s">
        <v>124</v>
      </c>
      <c r="H26" s="118" t="s">
        <v>129</v>
      </c>
      <c r="I26" s="118">
        <v>5</v>
      </c>
      <c r="J26" s="100"/>
      <c r="K26" s="122">
        <f t="shared" si="0"/>
        <v>0</v>
      </c>
      <c r="L26" s="122">
        <f t="shared" ref="L26" si="4">IF(ISBLANK(E26),D26*K26,E26*K26)</f>
        <v>0</v>
      </c>
      <c r="M26" s="122"/>
    </row>
    <row r="27" spans="1:13" ht="37.5" customHeight="1" x14ac:dyDescent="0.25">
      <c r="A27" s="132" t="s">
        <v>163</v>
      </c>
      <c r="B27" s="118">
        <v>995416</v>
      </c>
      <c r="C27" s="102"/>
      <c r="D27" s="124">
        <v>0.18</v>
      </c>
      <c r="E27" s="101"/>
      <c r="F27" s="136">
        <v>2</v>
      </c>
      <c r="G27" s="138" t="s">
        <v>151</v>
      </c>
      <c r="H27" s="118" t="s">
        <v>111</v>
      </c>
      <c r="I27" s="118">
        <v>1</v>
      </c>
      <c r="J27" s="100"/>
      <c r="K27" s="122">
        <f t="shared" si="0"/>
        <v>0</v>
      </c>
      <c r="L27" s="122">
        <f>IF(ISBLANK(E27),D27*K27,E27*K27)</f>
        <v>0</v>
      </c>
      <c r="M27" s="122"/>
    </row>
    <row r="28" spans="1:13" ht="37.5" customHeight="1" x14ac:dyDescent="0.25">
      <c r="A28" s="132" t="s">
        <v>164</v>
      </c>
      <c r="B28" s="118">
        <v>995416</v>
      </c>
      <c r="C28" s="102"/>
      <c r="D28" s="124">
        <v>0.18</v>
      </c>
      <c r="E28" s="101"/>
      <c r="F28" s="136">
        <v>3</v>
      </c>
      <c r="G28" s="138" t="s">
        <v>126</v>
      </c>
      <c r="H28" s="118" t="s">
        <v>111</v>
      </c>
      <c r="I28" s="118">
        <v>1</v>
      </c>
      <c r="J28" s="100"/>
      <c r="K28" s="122">
        <f t="shared" si="0"/>
        <v>0</v>
      </c>
      <c r="L28" s="122">
        <f t="shared" ref="L28" si="5">IF(ISBLANK(E28),D28*K28,E28*K28)</f>
        <v>0</v>
      </c>
      <c r="M28" s="122"/>
    </row>
    <row r="29" spans="1:13" ht="37.5" customHeight="1" x14ac:dyDescent="0.25">
      <c r="A29" s="132" t="s">
        <v>165</v>
      </c>
      <c r="B29" s="118">
        <v>995416</v>
      </c>
      <c r="C29" s="102"/>
      <c r="D29" s="124">
        <v>0.18</v>
      </c>
      <c r="E29" s="101"/>
      <c r="F29" s="136">
        <v>4</v>
      </c>
      <c r="G29" s="138" t="s">
        <v>127</v>
      </c>
      <c r="H29" s="118" t="s">
        <v>111</v>
      </c>
      <c r="I29" s="118">
        <v>1</v>
      </c>
      <c r="J29" s="100"/>
      <c r="K29" s="122">
        <f t="shared" si="0"/>
        <v>0</v>
      </c>
      <c r="L29" s="122">
        <f>IF(ISBLANK(E29),D29*K29,E29*K29)</f>
        <v>0</v>
      </c>
      <c r="M29" s="122"/>
    </row>
    <row r="30" spans="1:13" ht="37.5" customHeight="1" x14ac:dyDescent="0.25">
      <c r="A30" s="132" t="s">
        <v>166</v>
      </c>
      <c r="B30" s="118">
        <v>995416</v>
      </c>
      <c r="C30" s="102"/>
      <c r="D30" s="124">
        <v>0.18</v>
      </c>
      <c r="E30" s="101"/>
      <c r="F30" s="136">
        <v>5</v>
      </c>
      <c r="G30" s="138" t="s">
        <v>128</v>
      </c>
      <c r="H30" s="118" t="s">
        <v>111</v>
      </c>
      <c r="I30" s="118">
        <v>1</v>
      </c>
      <c r="J30" s="100"/>
      <c r="K30" s="122">
        <f t="shared" si="0"/>
        <v>0</v>
      </c>
      <c r="L30" s="122">
        <f t="shared" ref="L30" si="6">IF(ISBLANK(E30),D30*K30,E30*K30)</f>
        <v>0</v>
      </c>
      <c r="M30" s="122"/>
    </row>
    <row r="31" spans="1:13" ht="20.25" customHeight="1" x14ac:dyDescent="0.25">
      <c r="A31" s="132"/>
      <c r="B31" s="118"/>
      <c r="C31" s="111"/>
      <c r="D31" s="120"/>
      <c r="E31" s="112"/>
      <c r="F31" s="136"/>
      <c r="G31" s="140"/>
      <c r="H31" s="118"/>
      <c r="I31" s="118"/>
      <c r="J31" s="113"/>
      <c r="K31" s="141"/>
      <c r="L31" s="141"/>
      <c r="M31" s="122"/>
    </row>
    <row r="32" spans="1:13" ht="15" x14ac:dyDescent="0.25">
      <c r="A32" s="132"/>
      <c r="B32" s="118"/>
      <c r="C32" s="111"/>
      <c r="D32" s="120"/>
      <c r="E32" s="112"/>
      <c r="F32" s="217" t="s">
        <v>157</v>
      </c>
      <c r="G32" s="218"/>
      <c r="H32" s="118"/>
      <c r="I32" s="118"/>
      <c r="J32" s="113"/>
      <c r="K32" s="141"/>
      <c r="L32" s="141"/>
      <c r="M32" s="122"/>
    </row>
    <row r="33" spans="1:14" ht="36" customHeight="1" x14ac:dyDescent="0.25">
      <c r="A33" s="132" t="s">
        <v>167</v>
      </c>
      <c r="B33" s="118">
        <v>995423</v>
      </c>
      <c r="C33" s="102"/>
      <c r="D33" s="124">
        <v>0.18</v>
      </c>
      <c r="E33" s="101"/>
      <c r="F33" s="136">
        <v>1</v>
      </c>
      <c r="G33" s="121" t="s">
        <v>152</v>
      </c>
      <c r="H33" s="118" t="s">
        <v>111</v>
      </c>
      <c r="I33" s="118">
        <v>5</v>
      </c>
      <c r="J33" s="100"/>
      <c r="K33" s="122">
        <f>J33*I33</f>
        <v>0</v>
      </c>
      <c r="L33" s="122">
        <f>IF(ISBLANK(E33),D33*K33,E33*K33)</f>
        <v>0</v>
      </c>
      <c r="M33" s="122"/>
    </row>
    <row r="34" spans="1:14" ht="36" customHeight="1" x14ac:dyDescent="0.25">
      <c r="A34" s="132" t="s">
        <v>168</v>
      </c>
      <c r="B34" s="118">
        <v>995423</v>
      </c>
      <c r="C34" s="102"/>
      <c r="D34" s="124">
        <v>0.18</v>
      </c>
      <c r="E34" s="101"/>
      <c r="F34" s="136">
        <v>2</v>
      </c>
      <c r="G34" s="121" t="s">
        <v>153</v>
      </c>
      <c r="H34" s="118" t="s">
        <v>172</v>
      </c>
      <c r="I34" s="118">
        <v>500</v>
      </c>
      <c r="J34" s="100"/>
      <c r="K34" s="122">
        <f>J34*I34</f>
        <v>0</v>
      </c>
      <c r="L34" s="122">
        <f t="shared" ref="L34" si="7">IF(ISBLANK(E34),D34*K34,E34*K34)</f>
        <v>0</v>
      </c>
      <c r="M34" s="122"/>
    </row>
    <row r="35" spans="1:14" ht="36" customHeight="1" x14ac:dyDescent="0.25">
      <c r="A35" s="132" t="s">
        <v>169</v>
      </c>
      <c r="B35" s="118">
        <v>995423</v>
      </c>
      <c r="C35" s="102"/>
      <c r="D35" s="124">
        <v>0.18</v>
      </c>
      <c r="E35" s="101"/>
      <c r="F35" s="136">
        <v>3</v>
      </c>
      <c r="G35" s="121" t="s">
        <v>154</v>
      </c>
      <c r="H35" s="118" t="s">
        <v>172</v>
      </c>
      <c r="I35" s="118">
        <v>30</v>
      </c>
      <c r="J35" s="100"/>
      <c r="K35" s="122">
        <f>J35*I35</f>
        <v>0</v>
      </c>
      <c r="L35" s="122">
        <f>IF(ISBLANK(E35),D35*K35,E35*K35)</f>
        <v>0</v>
      </c>
      <c r="M35" s="122"/>
    </row>
    <row r="36" spans="1:14" ht="36" customHeight="1" x14ac:dyDescent="0.25">
      <c r="A36" s="132" t="s">
        <v>170</v>
      </c>
      <c r="B36" s="118">
        <v>995423</v>
      </c>
      <c r="C36" s="102"/>
      <c r="D36" s="124">
        <v>0.18</v>
      </c>
      <c r="E36" s="101"/>
      <c r="F36" s="136">
        <v>4</v>
      </c>
      <c r="G36" s="121" t="s">
        <v>155</v>
      </c>
      <c r="H36" s="118" t="s">
        <v>111</v>
      </c>
      <c r="I36" s="118">
        <v>5</v>
      </c>
      <c r="J36" s="100"/>
      <c r="K36" s="122">
        <f>J36*I36</f>
        <v>0</v>
      </c>
      <c r="L36" s="122">
        <f t="shared" ref="L36" si="8">IF(ISBLANK(E36),D36*K36,E36*K36)</f>
        <v>0</v>
      </c>
      <c r="M36" s="122"/>
    </row>
    <row r="37" spans="1:14" ht="21.75" customHeight="1" x14ac:dyDescent="0.25">
      <c r="A37" s="132"/>
      <c r="B37" s="135"/>
      <c r="C37" s="111"/>
      <c r="D37" s="120"/>
      <c r="E37" s="112"/>
      <c r="F37" s="142"/>
      <c r="G37" s="140"/>
      <c r="H37" s="118"/>
      <c r="I37" s="118"/>
      <c r="J37" s="113"/>
      <c r="K37" s="141"/>
      <c r="L37" s="141"/>
      <c r="M37" s="122"/>
    </row>
    <row r="38" spans="1:14" ht="15" x14ac:dyDescent="0.25">
      <c r="A38" s="132"/>
      <c r="B38" s="135"/>
      <c r="C38" s="111"/>
      <c r="D38" s="120"/>
      <c r="E38" s="112"/>
      <c r="F38" s="217" t="s">
        <v>158</v>
      </c>
      <c r="G38" s="218"/>
      <c r="H38" s="118"/>
      <c r="I38" s="118"/>
      <c r="J38" s="113"/>
      <c r="K38" s="141"/>
      <c r="L38" s="141"/>
      <c r="M38" s="122"/>
    </row>
    <row r="39" spans="1:14" ht="53.25" customHeight="1" x14ac:dyDescent="0.25">
      <c r="A39" s="132" t="s">
        <v>171</v>
      </c>
      <c r="B39" s="118">
        <v>995423</v>
      </c>
      <c r="C39" s="102"/>
      <c r="D39" s="124">
        <v>0.18</v>
      </c>
      <c r="E39" s="101"/>
      <c r="F39" s="136">
        <v>1</v>
      </c>
      <c r="G39" s="143" t="s">
        <v>156</v>
      </c>
      <c r="H39" s="118" t="s">
        <v>111</v>
      </c>
      <c r="I39" s="118">
        <v>4</v>
      </c>
      <c r="J39" s="100"/>
      <c r="K39" s="122">
        <f>J39*I39</f>
        <v>0</v>
      </c>
      <c r="L39" s="122">
        <f>IF(ISBLANK(E39),D39*K39,E39*K39)</f>
        <v>0</v>
      </c>
      <c r="M39" s="122"/>
    </row>
    <row r="40" spans="1:14" ht="25.5" customHeight="1" x14ac:dyDescent="0.25">
      <c r="A40" s="127"/>
      <c r="B40" s="192" t="s">
        <v>108</v>
      </c>
      <c r="C40" s="193"/>
      <c r="D40" s="193"/>
      <c r="E40" s="193"/>
      <c r="F40" s="193"/>
      <c r="G40" s="193"/>
      <c r="H40" s="193"/>
      <c r="I40" s="193"/>
      <c r="J40" s="14"/>
      <c r="K40" s="15">
        <f>SUM(K18:K39)</f>
        <v>0</v>
      </c>
      <c r="L40" s="15">
        <f>SUM(L18:L39)</f>
        <v>0</v>
      </c>
      <c r="M40" s="15" t="e">
        <f>SUM(#REF!)</f>
        <v>#REF!</v>
      </c>
    </row>
    <row r="41" spans="1:14" x14ac:dyDescent="0.25">
      <c r="N41" s="129"/>
    </row>
    <row r="42" spans="1:14" ht="25.5" customHeight="1" x14ac:dyDescent="0.25">
      <c r="A42" s="194" t="s">
        <v>49</v>
      </c>
      <c r="B42" s="194"/>
      <c r="C42" s="194"/>
      <c r="D42" s="194"/>
      <c r="E42" s="194"/>
      <c r="F42" s="194"/>
      <c r="G42" s="194"/>
      <c r="H42" s="5"/>
      <c r="I42" s="5"/>
      <c r="J42" s="5"/>
      <c r="K42" s="5"/>
      <c r="L42" s="5"/>
      <c r="M42" s="5"/>
    </row>
    <row r="43" spans="1:14" ht="14.25" x14ac:dyDescent="0.25">
      <c r="A43" s="11" t="s">
        <v>40</v>
      </c>
      <c r="B43" s="6"/>
      <c r="C43" s="5"/>
      <c r="D43" s="5"/>
      <c r="E43" s="5"/>
      <c r="F43" s="5"/>
      <c r="G43" s="5"/>
      <c r="H43" s="5"/>
      <c r="I43" s="5"/>
      <c r="J43" s="5"/>
      <c r="K43" s="12" t="s">
        <v>41</v>
      </c>
      <c r="L43" s="5"/>
      <c r="M43" s="5"/>
    </row>
    <row r="44" spans="1:14" ht="14.25" x14ac:dyDescent="0.25">
      <c r="A44" s="11" t="s">
        <v>42</v>
      </c>
      <c r="B44" s="6"/>
      <c r="C44" s="5"/>
      <c r="D44" s="5"/>
      <c r="E44" s="5"/>
      <c r="F44" s="5"/>
      <c r="G44" s="5"/>
      <c r="H44" s="5"/>
      <c r="I44" s="5"/>
      <c r="J44" s="5"/>
      <c r="K44" s="12" t="s">
        <v>43</v>
      </c>
      <c r="L44" s="5"/>
      <c r="M44" s="5"/>
    </row>
  </sheetData>
  <sheetProtection password="DC2B" sheet="1" objects="1" scenarios="1"/>
  <mergeCells count="38">
    <mergeCell ref="B40:I40"/>
    <mergeCell ref="A42:G42"/>
    <mergeCell ref="J14:J15"/>
    <mergeCell ref="D14:D15"/>
    <mergeCell ref="E14:E15"/>
    <mergeCell ref="F14:G15"/>
    <mergeCell ref="F16:G16"/>
    <mergeCell ref="F17:G17"/>
    <mergeCell ref="F32:G32"/>
    <mergeCell ref="F38:G38"/>
    <mergeCell ref="J18:L18"/>
    <mergeCell ref="M14:M15"/>
    <mergeCell ref="A12:L12"/>
    <mergeCell ref="A14:A15"/>
    <mergeCell ref="C14:C15"/>
    <mergeCell ref="H14:H15"/>
    <mergeCell ref="I14:I15"/>
    <mergeCell ref="K14:K15"/>
    <mergeCell ref="L14:L15"/>
    <mergeCell ref="D9:J9"/>
    <mergeCell ref="K9:M9"/>
    <mergeCell ref="D10:J10"/>
    <mergeCell ref="K10:M10"/>
    <mergeCell ref="A11:J11"/>
    <mergeCell ref="K11:M11"/>
    <mergeCell ref="A7:C7"/>
    <mergeCell ref="D7:J7"/>
    <mergeCell ref="K7:M7"/>
    <mergeCell ref="A8:C8"/>
    <mergeCell ref="D8:J8"/>
    <mergeCell ref="K8:M8"/>
    <mergeCell ref="A6:J6"/>
    <mergeCell ref="K6:M6"/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view="pageBreakPreview" zoomScale="120" zoomScaleNormal="100" zoomScaleSheetLayoutView="120" workbookViewId="0">
      <selection activeCell="D14" sqref="D14"/>
    </sheetView>
  </sheetViews>
  <sheetFormatPr defaultRowHeight="12.75" x14ac:dyDescent="0.2"/>
  <cols>
    <col min="1" max="1" width="8.5703125" style="13" customWidth="1"/>
    <col min="2" max="2" width="67.7109375" style="16" customWidth="1"/>
    <col min="3" max="3" width="17.85546875" style="16" customWidth="1"/>
    <col min="4" max="4" width="22.5703125" style="16" customWidth="1"/>
    <col min="5" max="16384" width="9.140625" style="16"/>
  </cols>
  <sheetData>
    <row r="1" spans="1:9" ht="36" customHeight="1" x14ac:dyDescent="0.2">
      <c r="A1" s="223" t="s">
        <v>50</v>
      </c>
      <c r="B1" s="224"/>
      <c r="C1" s="224"/>
      <c r="D1" s="225"/>
    </row>
    <row r="2" spans="1:9" ht="14.25" x14ac:dyDescent="0.2">
      <c r="A2" s="226" t="s">
        <v>46</v>
      </c>
      <c r="B2" s="226"/>
      <c r="C2" s="226"/>
      <c r="D2" s="226"/>
    </row>
    <row r="3" spans="1:9" x14ac:dyDescent="0.2">
      <c r="A3" s="221"/>
      <c r="B3" s="227"/>
      <c r="C3" s="221" t="s">
        <v>8</v>
      </c>
      <c r="D3" s="221"/>
    </row>
    <row r="4" spans="1:9" x14ac:dyDescent="0.2">
      <c r="A4" s="17" t="s">
        <v>34</v>
      </c>
      <c r="B4" s="18">
        <f>+'Name of Bidder'!C8</f>
        <v>0</v>
      </c>
      <c r="C4" s="220" t="s">
        <v>10</v>
      </c>
      <c r="D4" s="221"/>
    </row>
    <row r="5" spans="1:9" x14ac:dyDescent="0.2">
      <c r="A5" s="17" t="s">
        <v>35</v>
      </c>
      <c r="B5" s="18" t="str">
        <f>+'Name of Bidder'!C9</f>
        <v>…….. …… ………. ……….</v>
      </c>
      <c r="C5" s="220" t="s">
        <v>12</v>
      </c>
      <c r="D5" s="221"/>
    </row>
    <row r="6" spans="1:9" x14ac:dyDescent="0.2">
      <c r="A6" s="19"/>
      <c r="B6" s="18" t="str">
        <f>+'Name of Bidder'!C10</f>
        <v>…….. …… ………. ……….</v>
      </c>
      <c r="C6" s="220" t="s">
        <v>13</v>
      </c>
      <c r="D6" s="221"/>
    </row>
    <row r="7" spans="1:9" x14ac:dyDescent="0.2">
      <c r="A7" s="19"/>
      <c r="B7" s="18" t="str">
        <f>+'Name of Bidder'!C11</f>
        <v>…….. …… ………. ……….</v>
      </c>
      <c r="C7" s="220" t="s">
        <v>14</v>
      </c>
      <c r="D7" s="221"/>
    </row>
    <row r="8" spans="1:9" x14ac:dyDescent="0.2">
      <c r="A8" s="20"/>
      <c r="B8" s="21"/>
      <c r="C8" s="221" t="s">
        <v>15</v>
      </c>
      <c r="D8" s="221"/>
    </row>
    <row r="9" spans="1:9" ht="28.5" x14ac:dyDescent="0.2">
      <c r="A9" s="22" t="s">
        <v>16</v>
      </c>
      <c r="B9" s="222" t="s">
        <v>47</v>
      </c>
      <c r="C9" s="222"/>
      <c r="D9" s="22" t="s">
        <v>48</v>
      </c>
      <c r="I9" s="23"/>
    </row>
    <row r="10" spans="1:9" ht="33" customHeight="1" x14ac:dyDescent="0.2">
      <c r="A10" s="24">
        <v>1</v>
      </c>
      <c r="B10" s="222" t="s">
        <v>173</v>
      </c>
      <c r="C10" s="222"/>
      <c r="D10" s="25"/>
    </row>
    <row r="11" spans="1:9" ht="33" customHeight="1" x14ac:dyDescent="0.2">
      <c r="A11" s="24" t="s">
        <v>38</v>
      </c>
      <c r="B11" s="222" t="s">
        <v>174</v>
      </c>
      <c r="C11" s="222"/>
      <c r="D11" s="114">
        <f>'Sch-1 Supply'!K30</f>
        <v>0</v>
      </c>
    </row>
    <row r="12" spans="1:9" ht="33" customHeight="1" x14ac:dyDescent="0.2">
      <c r="A12" s="24">
        <v>2</v>
      </c>
      <c r="B12" s="222" t="s">
        <v>175</v>
      </c>
      <c r="C12" s="222"/>
      <c r="D12" s="114"/>
    </row>
    <row r="13" spans="1:9" ht="45" customHeight="1" x14ac:dyDescent="0.2">
      <c r="A13" s="24" t="s">
        <v>38</v>
      </c>
      <c r="B13" s="222" t="s">
        <v>176</v>
      </c>
      <c r="C13" s="222"/>
      <c r="D13" s="26">
        <f>'Sch-3 Installation'!L40</f>
        <v>0</v>
      </c>
    </row>
    <row r="14" spans="1:9" ht="43.5" customHeight="1" x14ac:dyDescent="0.2">
      <c r="A14" s="24">
        <v>3</v>
      </c>
      <c r="B14" s="222" t="s">
        <v>94</v>
      </c>
      <c r="C14" s="222"/>
      <c r="D14" s="27">
        <f>SUM(D11:D13)</f>
        <v>0</v>
      </c>
    </row>
    <row r="15" spans="1:9" x14ac:dyDescent="0.2">
      <c r="A15" s="28"/>
      <c r="D15" s="29"/>
    </row>
    <row r="16" spans="1:9" x14ac:dyDescent="0.2">
      <c r="A16" s="28"/>
      <c r="D16" s="29"/>
    </row>
    <row r="17" spans="1:4" x14ac:dyDescent="0.2">
      <c r="A17" s="28" t="s">
        <v>40</v>
      </c>
      <c r="B17" s="30">
        <f>+'Name of Bidder'!C21</f>
        <v>0</v>
      </c>
      <c r="C17" s="10" t="s">
        <v>41</v>
      </c>
      <c r="D17" s="31">
        <f>+'Name of Bidder'!C18</f>
        <v>0</v>
      </c>
    </row>
    <row r="18" spans="1:4" x14ac:dyDescent="0.2">
      <c r="A18" s="32" t="s">
        <v>42</v>
      </c>
      <c r="B18" s="33">
        <f>+'Name of Bidder'!C22</f>
        <v>0</v>
      </c>
      <c r="C18" s="34" t="s">
        <v>43</v>
      </c>
      <c r="D18" s="31">
        <f>+'Name of Bidder'!C19</f>
        <v>0</v>
      </c>
    </row>
  </sheetData>
  <mergeCells count="15">
    <mergeCell ref="A1:D1"/>
    <mergeCell ref="A2:D2"/>
    <mergeCell ref="A3:B3"/>
    <mergeCell ref="C3:D3"/>
    <mergeCell ref="C4:D4"/>
    <mergeCell ref="C5:D5"/>
    <mergeCell ref="B14:C14"/>
    <mergeCell ref="C6:D6"/>
    <mergeCell ref="C7:D7"/>
    <mergeCell ref="C8:D8"/>
    <mergeCell ref="B9:C9"/>
    <mergeCell ref="B10:C10"/>
    <mergeCell ref="B13:C13"/>
    <mergeCell ref="B11:C11"/>
    <mergeCell ref="B12:C12"/>
  </mergeCells>
  <pageMargins left="0.7" right="0.7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6"/>
  <sheetViews>
    <sheetView view="pageBreakPreview" zoomScale="110" zoomScaleNormal="100" zoomScaleSheetLayoutView="110" workbookViewId="0">
      <selection activeCell="D22" sqref="D22"/>
    </sheetView>
  </sheetViews>
  <sheetFormatPr defaultRowHeight="18" x14ac:dyDescent="0.25"/>
  <cols>
    <col min="1" max="1" width="11.5703125" style="52" customWidth="1"/>
    <col min="2" max="2" width="66.85546875" style="16" customWidth="1"/>
    <col min="3" max="3" width="19.7109375" style="16" customWidth="1"/>
    <col min="4" max="4" width="30.28515625" style="16" customWidth="1"/>
    <col min="5" max="5" width="11.5703125" style="16" bestFit="1" customWidth="1"/>
    <col min="6" max="6" width="9.140625" style="16"/>
    <col min="7" max="8" width="12.85546875" style="16" bestFit="1" customWidth="1"/>
    <col min="9" max="9" width="12.42578125" style="16" bestFit="1" customWidth="1"/>
    <col min="10" max="16384" width="9.140625" style="16"/>
  </cols>
  <sheetData>
    <row r="1" spans="1:11" ht="25.5" x14ac:dyDescent="0.2">
      <c r="A1" s="238" t="s">
        <v>33</v>
      </c>
      <c r="B1" s="238"/>
      <c r="C1" s="238"/>
      <c r="D1" s="238"/>
      <c r="E1" s="12"/>
      <c r="F1" s="12"/>
      <c r="G1" s="12"/>
      <c r="H1" s="12"/>
      <c r="I1" s="12"/>
      <c r="J1" s="12"/>
      <c r="K1" s="12"/>
    </row>
    <row r="2" spans="1:11" ht="22.5" x14ac:dyDescent="0.2">
      <c r="A2" s="239" t="s">
        <v>44</v>
      </c>
      <c r="B2" s="239"/>
      <c r="C2" s="239"/>
      <c r="D2" s="239"/>
    </row>
    <row r="3" spans="1:11" ht="12.75" x14ac:dyDescent="0.2">
      <c r="A3" s="221"/>
      <c r="B3" s="221"/>
      <c r="C3" s="221" t="s">
        <v>8</v>
      </c>
      <c r="D3" s="221"/>
    </row>
    <row r="4" spans="1:11" ht="12.75" x14ac:dyDescent="0.2">
      <c r="A4" s="9" t="s">
        <v>34</v>
      </c>
      <c r="B4" s="35">
        <f>+'Name of Bidder'!C8</f>
        <v>0</v>
      </c>
      <c r="C4" s="8" t="s">
        <v>10</v>
      </c>
      <c r="D4" s="8"/>
    </row>
    <row r="5" spans="1:11" ht="12.75" x14ac:dyDescent="0.2">
      <c r="A5" s="9" t="s">
        <v>35</v>
      </c>
      <c r="B5" s="35" t="str">
        <f>+'Name of Bidder'!C9</f>
        <v>…….. …… ………. ……….</v>
      </c>
      <c r="C5" s="8" t="s">
        <v>12</v>
      </c>
      <c r="D5" s="8"/>
    </row>
    <row r="6" spans="1:11" x14ac:dyDescent="0.2">
      <c r="A6" s="36"/>
      <c r="B6" s="35" t="str">
        <f>+'Name of Bidder'!C10</f>
        <v>…….. …… ………. ……….</v>
      </c>
      <c r="C6" s="8" t="s">
        <v>13</v>
      </c>
      <c r="D6" s="8"/>
    </row>
    <row r="7" spans="1:11" x14ac:dyDescent="0.2">
      <c r="A7" s="36"/>
      <c r="B7" s="35" t="str">
        <f>+'Name of Bidder'!C11</f>
        <v>…….. …… ………. ……….</v>
      </c>
      <c r="C7" s="8" t="s">
        <v>14</v>
      </c>
      <c r="D7" s="8"/>
    </row>
    <row r="8" spans="1:11" ht="12.75" x14ac:dyDescent="0.2">
      <c r="A8" s="240"/>
      <c r="B8" s="240"/>
      <c r="C8" s="8" t="s">
        <v>15</v>
      </c>
      <c r="D8" s="8"/>
    </row>
    <row r="9" spans="1:11" s="39" customFormat="1" ht="33" customHeight="1" x14ac:dyDescent="0.2">
      <c r="A9" s="37" t="s">
        <v>16</v>
      </c>
      <c r="B9" s="228" t="s">
        <v>36</v>
      </c>
      <c r="C9" s="228"/>
      <c r="D9" s="38" t="s">
        <v>37</v>
      </c>
    </row>
    <row r="10" spans="1:11" s="39" customFormat="1" ht="33" customHeight="1" x14ac:dyDescent="0.2">
      <c r="A10" s="37">
        <v>1</v>
      </c>
      <c r="B10" s="233" t="s">
        <v>178</v>
      </c>
      <c r="C10" s="233"/>
      <c r="D10" s="38"/>
    </row>
    <row r="11" spans="1:11" ht="23.25" customHeight="1" x14ac:dyDescent="0.2">
      <c r="A11" s="40" t="s">
        <v>38</v>
      </c>
      <c r="B11" s="231" t="s">
        <v>177</v>
      </c>
      <c r="C11" s="231"/>
      <c r="D11" s="41"/>
      <c r="E11" s="42"/>
    </row>
    <row r="12" spans="1:11" ht="48" customHeight="1" x14ac:dyDescent="0.2">
      <c r="A12" s="40"/>
      <c r="B12" s="229" t="s">
        <v>190</v>
      </c>
      <c r="C12" s="230"/>
      <c r="D12" s="41">
        <f>'Sch-1 Supply'!J30</f>
        <v>0</v>
      </c>
      <c r="E12" s="42"/>
    </row>
    <row r="13" spans="1:11" ht="23.25" customHeight="1" x14ac:dyDescent="0.2">
      <c r="A13" s="40">
        <v>2</v>
      </c>
      <c r="B13" s="233" t="s">
        <v>181</v>
      </c>
      <c r="C13" s="233"/>
      <c r="D13" s="41"/>
      <c r="E13" s="42"/>
    </row>
    <row r="14" spans="1:11" ht="23.25" customHeight="1" x14ac:dyDescent="0.2">
      <c r="A14" s="40" t="s">
        <v>38</v>
      </c>
      <c r="B14" s="231" t="s">
        <v>185</v>
      </c>
      <c r="C14" s="231"/>
      <c r="D14" s="41"/>
      <c r="E14" s="42"/>
    </row>
    <row r="15" spans="1:11" ht="44.25" customHeight="1" x14ac:dyDescent="0.2">
      <c r="A15" s="40"/>
      <c r="B15" s="229" t="s">
        <v>179</v>
      </c>
      <c r="C15" s="230"/>
      <c r="D15" s="41">
        <f>'Sch-3 Installation'!K40</f>
        <v>0</v>
      </c>
      <c r="E15" s="42"/>
    </row>
    <row r="16" spans="1:11" x14ac:dyDescent="0.2">
      <c r="A16" s="40">
        <v>3</v>
      </c>
      <c r="B16" s="234" t="s">
        <v>182</v>
      </c>
      <c r="C16" s="235"/>
      <c r="D16" s="41"/>
      <c r="E16" s="42"/>
    </row>
    <row r="17" spans="1:9" ht="45.75" customHeight="1" x14ac:dyDescent="0.2">
      <c r="A17" s="40"/>
      <c r="B17" s="229" t="s">
        <v>183</v>
      </c>
      <c r="C17" s="230"/>
      <c r="D17" s="41">
        <f>'Sch-1 Supply'!K30</f>
        <v>0</v>
      </c>
      <c r="E17" s="42"/>
    </row>
    <row r="18" spans="1:9" x14ac:dyDescent="0.2">
      <c r="A18" s="40">
        <v>4</v>
      </c>
      <c r="B18" s="234" t="s">
        <v>184</v>
      </c>
      <c r="C18" s="235"/>
      <c r="D18" s="41"/>
      <c r="E18" s="42"/>
    </row>
    <row r="19" spans="1:9" ht="36" customHeight="1" x14ac:dyDescent="0.2">
      <c r="A19" s="40"/>
      <c r="B19" s="229" t="s">
        <v>186</v>
      </c>
      <c r="C19" s="230"/>
      <c r="D19" s="41">
        <f>'Sch-3 Installation'!L40</f>
        <v>0</v>
      </c>
      <c r="E19" s="42"/>
    </row>
    <row r="20" spans="1:9" ht="36" customHeight="1" x14ac:dyDescent="0.2">
      <c r="A20" s="40">
        <v>5</v>
      </c>
      <c r="B20" s="231" t="s">
        <v>180</v>
      </c>
      <c r="C20" s="231"/>
      <c r="D20" s="41"/>
      <c r="E20" s="42"/>
    </row>
    <row r="21" spans="1:9" ht="37.5" customHeight="1" x14ac:dyDescent="0.2">
      <c r="A21" s="40"/>
      <c r="B21" s="236" t="s">
        <v>187</v>
      </c>
      <c r="C21" s="237"/>
      <c r="D21" s="41">
        <f>'Sch-2 F&amp;I'!F31</f>
        <v>0</v>
      </c>
    </row>
    <row r="22" spans="1:9" ht="33" customHeight="1" x14ac:dyDescent="0.2">
      <c r="A22" s="40"/>
      <c r="B22" s="232" t="s">
        <v>39</v>
      </c>
      <c r="C22" s="232"/>
      <c r="D22" s="43">
        <f>SUM(D12:D21)</f>
        <v>0</v>
      </c>
      <c r="G22" s="98"/>
      <c r="H22" s="98"/>
    </row>
    <row r="23" spans="1:9" x14ac:dyDescent="0.2">
      <c r="A23" s="44"/>
      <c r="B23" s="45"/>
      <c r="C23" s="45"/>
      <c r="D23" s="46"/>
      <c r="F23" s="42"/>
      <c r="G23" s="98"/>
      <c r="H23" s="42"/>
      <c r="I23" s="42"/>
    </row>
    <row r="24" spans="1:9" x14ac:dyDescent="0.2">
      <c r="A24" s="47"/>
      <c r="D24" s="29"/>
      <c r="G24" s="98"/>
    </row>
    <row r="25" spans="1:9" x14ac:dyDescent="0.2">
      <c r="A25" s="47" t="s">
        <v>40</v>
      </c>
      <c r="B25" s="30">
        <f>+'Name of Bidder'!C21</f>
        <v>0</v>
      </c>
      <c r="C25" s="48" t="s">
        <v>41</v>
      </c>
      <c r="D25" s="49">
        <f>'Name of Bidder'!C18</f>
        <v>0</v>
      </c>
    </row>
    <row r="26" spans="1:9" x14ac:dyDescent="0.2">
      <c r="A26" s="50" t="s">
        <v>42</v>
      </c>
      <c r="B26" s="33">
        <f>+'Name of Bidder'!C22</f>
        <v>0</v>
      </c>
      <c r="C26" s="51" t="s">
        <v>43</v>
      </c>
      <c r="D26" s="49">
        <f>'Name of Bidder'!C19</f>
        <v>0</v>
      </c>
    </row>
  </sheetData>
  <mergeCells count="19">
    <mergeCell ref="A1:D1"/>
    <mergeCell ref="A2:D2"/>
    <mergeCell ref="A3:B3"/>
    <mergeCell ref="C3:D3"/>
    <mergeCell ref="A8:B8"/>
    <mergeCell ref="B9:C9"/>
    <mergeCell ref="B19:C19"/>
    <mergeCell ref="B20:C20"/>
    <mergeCell ref="B22:C22"/>
    <mergeCell ref="B10:C10"/>
    <mergeCell ref="B18:C18"/>
    <mergeCell ref="B11:C11"/>
    <mergeCell ref="B17:C17"/>
    <mergeCell ref="B12:C12"/>
    <mergeCell ref="B13:C13"/>
    <mergeCell ref="B14:C14"/>
    <mergeCell ref="B15:C15"/>
    <mergeCell ref="B16:C16"/>
    <mergeCell ref="B21:C21"/>
  </mergeCells>
  <printOptions horizontalCentered="1" verticalCentered="1"/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BASIC</vt:lpstr>
      <vt:lpstr>Instructions</vt:lpstr>
      <vt:lpstr>BASICS</vt:lpstr>
      <vt:lpstr>Name of Bidder</vt:lpstr>
      <vt:lpstr>Sch-1 Supply</vt:lpstr>
      <vt:lpstr>Sch-2 F&amp;I</vt:lpstr>
      <vt:lpstr>Sch-3 Installation</vt:lpstr>
      <vt:lpstr>Sch5 Taxes</vt:lpstr>
      <vt:lpstr>Sch6 Summary</vt:lpstr>
      <vt:lpstr>BASICS!Print_Area</vt:lpstr>
      <vt:lpstr>'Sch6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2024-10-04T11:24:08Z</dcterms:modified>
</cp:coreProperties>
</file>